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an/Repos/Cray/hms-sls/configs/"/>
    </mc:Choice>
  </mc:AlternateContent>
  <xr:revisionPtr revIDLastSave="0" documentId="13_ncr:1_{76A90A9A-4875-AA47-9F52-454057BD87D3}" xr6:coauthVersionLast="45" xr6:coauthVersionMax="45" xr10:uidLastSave="{00000000-0000-0000-0000-000000000000}"/>
  <bookViews>
    <workbookView xWindow="5480" yWindow="2000" windowWidth="32440" windowHeight="18180" tabRatio="881" activeTab="9" xr2:uid="{00000000-000D-0000-FFFF-FFFF00000000}"/>
  </bookViews>
  <sheets>
    <sheet name="Config. Summary" sheetId="13" r:id="rId1"/>
    <sheet name="Instruction" sheetId="14" r:id="rId2"/>
    <sheet name="Rack_Layout" sheetId="47" r:id="rId3"/>
    <sheet name="Device Diagrams" sheetId="32" r:id="rId4"/>
    <sheet name="Master Cable Count" sheetId="18" r:id="rId5"/>
    <sheet name="Config yaml file" sheetId="64" r:id="rId6"/>
    <sheet name="pt_pt (SCT)" sheetId="62" r:id="rId7"/>
    <sheet name="40G_10G" sheetId="63" r:id="rId8"/>
    <sheet name="NMN" sheetId="50" r:id="rId9"/>
    <sheet name="HMN" sheetId="49" r:id="rId10"/>
    <sheet name="PDU" sheetId="26" r:id="rId11"/>
  </sheets>
  <definedNames>
    <definedName name="_xlnm._FilterDatabase" localSheetId="8" hidden="1">NMN!$E$3:$E$7</definedName>
    <definedName name="_xlnm.Print_Area" localSheetId="3">'Device Diagrams'!$A$3:$AZ$77</definedName>
    <definedName name="_xlnm.Print_Area" localSheetId="2">Rack_Layout!$B$3:$AE$50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49" l="1"/>
  <c r="N28" i="49"/>
  <c r="N27" i="49"/>
  <c r="N26" i="49"/>
  <c r="J30" i="49"/>
  <c r="U18" i="49"/>
  <c r="U19" i="49"/>
  <c r="U21" i="49"/>
  <c r="U22" i="49"/>
  <c r="U23" i="49"/>
  <c r="U24" i="49"/>
  <c r="U25" i="49"/>
  <c r="U26" i="49"/>
  <c r="U27" i="49"/>
  <c r="U28" i="49"/>
  <c r="U29" i="49"/>
  <c r="U31" i="49"/>
  <c r="U32" i="49"/>
  <c r="U33" i="49"/>
  <c r="U34" i="49"/>
  <c r="U35" i="49"/>
  <c r="U36" i="49"/>
  <c r="U37" i="49"/>
  <c r="U38" i="49"/>
  <c r="U39" i="49"/>
  <c r="U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1" i="49"/>
  <c r="S32" i="49"/>
  <c r="S33" i="49"/>
  <c r="S34" i="49"/>
  <c r="S35" i="49"/>
  <c r="S36" i="49"/>
  <c r="S37" i="49"/>
  <c r="S38" i="49"/>
  <c r="S39" i="49"/>
  <c r="S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1" i="49"/>
  <c r="R32" i="49"/>
  <c r="R33" i="49"/>
  <c r="R34" i="49"/>
  <c r="R35" i="49"/>
  <c r="R36" i="49"/>
  <c r="R37" i="49"/>
  <c r="R38" i="49"/>
  <c r="R39" i="49"/>
  <c r="R17" i="49"/>
  <c r="Q18" i="49"/>
  <c r="Q19" i="49"/>
  <c r="Q20" i="49"/>
  <c r="Q21" i="49"/>
  <c r="Q22" i="49"/>
  <c r="Q23" i="49"/>
  <c r="Q24" i="49"/>
  <c r="Q25" i="49"/>
  <c r="Q26" i="49"/>
  <c r="Q27" i="49"/>
  <c r="Q28" i="49"/>
  <c r="Q29" i="49"/>
  <c r="Q31" i="49"/>
  <c r="Q32" i="49"/>
  <c r="Q33" i="49"/>
  <c r="Q34" i="49"/>
  <c r="Q35" i="49"/>
  <c r="Q36" i="49"/>
  <c r="Q37" i="49"/>
  <c r="Q38" i="49"/>
  <c r="Q39" i="49"/>
  <c r="Q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1" i="49"/>
  <c r="L32" i="49"/>
  <c r="L33" i="49"/>
  <c r="L34" i="49"/>
  <c r="L35" i="49"/>
  <c r="L36" i="49"/>
  <c r="L37" i="49"/>
  <c r="L38" i="49"/>
  <c r="L39" i="49"/>
  <c r="L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K31" i="49"/>
  <c r="K32" i="49"/>
  <c r="K33" i="49"/>
  <c r="K34" i="49"/>
  <c r="K35" i="49"/>
  <c r="K36" i="49"/>
  <c r="K37" i="49"/>
  <c r="K38" i="49"/>
  <c r="K39" i="49"/>
  <c r="K17" i="49"/>
  <c r="J18" i="49" l="1"/>
  <c r="J19" i="49"/>
  <c r="J20" i="49"/>
  <c r="J21" i="49"/>
  <c r="J22" i="49"/>
  <c r="J23" i="49"/>
  <c r="J24" i="49"/>
  <c r="J25" i="49"/>
  <c r="J26" i="49"/>
  <c r="J27" i="49"/>
  <c r="J28" i="49"/>
  <c r="J29" i="49"/>
  <c r="J31" i="49"/>
  <c r="J32" i="49"/>
  <c r="J33" i="49"/>
  <c r="J34" i="49"/>
  <c r="J35" i="49"/>
  <c r="J36" i="49"/>
  <c r="J37" i="49"/>
  <c r="J38" i="49"/>
  <c r="J39" i="49"/>
  <c r="J17" i="49"/>
  <c r="G33" i="63" l="1"/>
  <c r="G34" i="63"/>
  <c r="G35" i="63"/>
  <c r="G36" i="63"/>
  <c r="G37" i="63"/>
  <c r="G38" i="63"/>
  <c r="G39" i="63"/>
  <c r="G40" i="63"/>
  <c r="G32" i="49"/>
  <c r="G33" i="49"/>
  <c r="G34" i="49"/>
  <c r="G35" i="49"/>
  <c r="G31" i="49" l="1"/>
  <c r="G31" i="63"/>
  <c r="G32" i="63"/>
  <c r="G37" i="49" l="1"/>
  <c r="G36" i="49"/>
  <c r="G28" i="49" l="1"/>
  <c r="G29" i="49"/>
  <c r="G42" i="63" l="1"/>
  <c r="G41" i="63"/>
  <c r="G30" i="63"/>
  <c r="G29" i="63"/>
  <c r="G28" i="63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F8" i="63"/>
  <c r="F7" i="63"/>
  <c r="F6" i="63"/>
  <c r="F5" i="63"/>
  <c r="F9" i="63" l="1"/>
  <c r="F5" i="50" l="1"/>
  <c r="G11" i="50"/>
  <c r="G12" i="50"/>
  <c r="G14" i="50"/>
  <c r="G15" i="50"/>
  <c r="G16" i="50"/>
  <c r="G10" i="50"/>
  <c r="F5" i="49"/>
  <c r="G17" i="49" l="1"/>
  <c r="G18" i="49"/>
  <c r="G19" i="49"/>
  <c r="G21" i="49"/>
  <c r="G22" i="49"/>
  <c r="G23" i="49"/>
  <c r="G24" i="49"/>
  <c r="G25" i="49"/>
  <c r="G26" i="49"/>
  <c r="G27" i="49"/>
  <c r="G38" i="49"/>
  <c r="G39" i="49" l="1"/>
  <c r="F5" i="26" l="1"/>
  <c r="F6" i="26" s="1"/>
  <c r="F6" i="49" l="1"/>
  <c r="F6" i="50" l="1"/>
  <c r="D6" i="18" l="1"/>
  <c r="D5" i="18"/>
  <c r="D7" i="18"/>
</calcChain>
</file>

<file path=xl/sharedStrings.xml><?xml version="1.0" encoding="utf-8"?>
<sst xmlns="http://schemas.openxmlformats.org/spreadsheetml/2006/main" count="1268" uniqueCount="583">
  <si>
    <t>Part No.</t>
  </si>
  <si>
    <t>Description</t>
  </si>
  <si>
    <t>Label Info (2 lines)</t>
  </si>
  <si>
    <t>Source</t>
  </si>
  <si>
    <t>Destination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</si>
  <si>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</si>
  <si>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</si>
  <si>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</si>
  <si>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</si>
  <si>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</si>
  <si>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</si>
  <si>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</si>
  <si>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</si>
  <si>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</si>
  <si>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</si>
  <si>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</si>
  <si>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</si>
  <si>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</si>
  <si>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</si>
  <si>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</si>
  <si>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</si>
  <si>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</si>
  <si>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</si>
  <si>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</si>
  <si>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</si>
  <si>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</si>
  <si>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</si>
  <si>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</si>
  <si>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</si>
  <si>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</si>
  <si>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</si>
  <si>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</si>
  <si>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</si>
  <si>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</si>
  <si>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</si>
  <si>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</si>
  <si>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</si>
  <si>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</si>
  <si>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</si>
  <si>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</si>
  <si>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</si>
  <si>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</si>
  <si>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</si>
  <si>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</si>
  <si>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</si>
  <si>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</si>
  <si>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</si>
  <si>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Instruction</t>
  </si>
  <si>
    <t>Top</t>
  </si>
  <si>
    <t>Bottom</t>
  </si>
  <si>
    <t>Spacer installation between racks</t>
  </si>
  <si>
    <t>Space (24")</t>
  </si>
  <si>
    <t>No Space (600mm)</t>
  </si>
  <si>
    <t>Install side panels between racks</t>
  </si>
  <si>
    <t>Install</t>
  </si>
  <si>
    <t>Remove</t>
  </si>
  <si>
    <t>Label information</t>
  </si>
  <si>
    <t>Make labels as instructed in each tab.</t>
  </si>
  <si>
    <t xml:space="preserve">Operation Ethernet </t>
  </si>
  <si>
    <t>Overhead</t>
  </si>
  <si>
    <t>Under-Floor</t>
  </si>
  <si>
    <t>Management Ethernet</t>
  </si>
  <si>
    <t>Ethernet switch-to-switch</t>
  </si>
  <si>
    <t>EPS cables</t>
  </si>
  <si>
    <t>PDU connection (Master/Slave)</t>
  </si>
  <si>
    <t>KVM cables</t>
  </si>
  <si>
    <t>No label needed.</t>
  </si>
  <si>
    <t>IP settings</t>
  </si>
  <si>
    <t>Refer to IPs tab.</t>
  </si>
  <si>
    <t>ECO#</t>
  </si>
  <si>
    <t>Date</t>
  </si>
  <si>
    <t>Modifier</t>
  </si>
  <si>
    <t>Revision</t>
  </si>
  <si>
    <t>Video</t>
  </si>
  <si>
    <t>USB</t>
  </si>
  <si>
    <t>Cluster</t>
  </si>
  <si>
    <t>PDU orientation (pigtail)</t>
  </si>
  <si>
    <t>rack-to-rack</t>
  </si>
  <si>
    <t>RAID configuration (Define as needed per node)</t>
  </si>
  <si>
    <t>Software (Define as needed per node)</t>
  </si>
  <si>
    <t>1. Configuration Notes</t>
  </si>
  <si>
    <t>Power Supply</t>
  </si>
  <si>
    <t>PDU</t>
  </si>
  <si>
    <t>On-Site Crkt</t>
  </si>
  <si>
    <t>Note: KVM, Cray lit door, EPS, and Brocade switches without EPS connectivity are not expected to have redundant power capability.</t>
  </si>
  <si>
    <t>Yes/No</t>
  </si>
  <si>
    <t>Yes/No - Describe as needed.</t>
  </si>
  <si>
    <t>Describe:</t>
  </si>
  <si>
    <t>2. Power</t>
  </si>
  <si>
    <t>Redundancy</t>
  </si>
  <si>
    <t>CDU orientation</t>
  </si>
  <si>
    <t>4. Rack positioning</t>
  </si>
  <si>
    <t>5. Cabling</t>
  </si>
  <si>
    <t>6. Node configuration</t>
  </si>
  <si>
    <t>3. Cooling (supply/return lines)</t>
  </si>
  <si>
    <t xml:space="preserve">Motiv Air Door </t>
  </si>
  <si>
    <t>^^^^  Physical  ^^^^</t>
  </si>
  <si>
    <t>^^^^  Logical  ^^^^</t>
  </si>
  <si>
    <t>See PDU Tab for labels if EPS is ordered.</t>
  </si>
  <si>
    <t>IB/OPA fabric (Node-to-Switch)</t>
  </si>
  <si>
    <t>IB/OPA fabric (Switch-to-Switch)</t>
  </si>
  <si>
    <t>Qty</t>
  </si>
  <si>
    <t>Mkt Code</t>
  </si>
  <si>
    <t>Total=</t>
  </si>
  <si>
    <t>Type</t>
  </si>
  <si>
    <t>CS-APC-KPWR-C14-13-1M5</t>
  </si>
  <si>
    <t>085-00218A</t>
  </si>
  <si>
    <t>Part Number</t>
  </si>
  <si>
    <t>lan01</t>
  </si>
  <si>
    <t>lan02</t>
  </si>
  <si>
    <t>Summary of Cables and Filler Panels</t>
  </si>
  <si>
    <t>Cable Counts</t>
  </si>
  <si>
    <t>Marketing Codes</t>
  </si>
  <si>
    <t>080-00127J</t>
  </si>
  <si>
    <t>CS-KGE-PAND-CU-002M1 </t>
  </si>
  <si>
    <t>CABLE ASSY,CAT6 ETHERNET 7FT WHITE</t>
  </si>
  <si>
    <t>POWER CORD,C14 TO C13 17AWG 10A-250V BLK 1.5M</t>
  </si>
  <si>
    <t>Cable Requirement</t>
  </si>
  <si>
    <t>Desc.</t>
  </si>
  <si>
    <t>ETH-7FT-BLUE</t>
  </si>
  <si>
    <t xml:space="preserve">Ethernet Routing Table </t>
  </si>
  <si>
    <t>ETH-7FT-WHITE</t>
  </si>
  <si>
    <t>C14-C13-1M5</t>
  </si>
  <si>
    <t xml:space="preserve">PDU Routing Table </t>
  </si>
  <si>
    <t>ServerTech</t>
  </si>
  <si>
    <t xml:space="preserve">CS-ST-CS-SPDU-208V-60A-H(Master) PN 101286700  </t>
  </si>
  <si>
    <t>Port Naming</t>
  </si>
  <si>
    <t>xy01</t>
  </si>
  <si>
    <t>C13</t>
  </si>
  <si>
    <t>yz01</t>
  </si>
  <si>
    <t>zx01</t>
  </si>
  <si>
    <t>xy02</t>
  </si>
  <si>
    <t>yz02</t>
  </si>
  <si>
    <t>zx02</t>
  </si>
  <si>
    <t>xy03</t>
  </si>
  <si>
    <t>yz03</t>
  </si>
  <si>
    <t>zx03</t>
  </si>
  <si>
    <t>xy04</t>
  </si>
  <si>
    <t>yz04</t>
  </si>
  <si>
    <t>zx04</t>
  </si>
  <si>
    <t>xy05</t>
  </si>
  <si>
    <t>yz05</t>
  </si>
  <si>
    <t>zx05</t>
  </si>
  <si>
    <t>xy06</t>
  </si>
  <si>
    <t>yz06</t>
  </si>
  <si>
    <t>zx06</t>
  </si>
  <si>
    <t>xy07</t>
  </si>
  <si>
    <t>yz07</t>
  </si>
  <si>
    <t>zx07</t>
  </si>
  <si>
    <t>xy08</t>
  </si>
  <si>
    <t>yz08</t>
  </si>
  <si>
    <t>zx08</t>
  </si>
  <si>
    <t>xy09</t>
  </si>
  <si>
    <t>yz09</t>
  </si>
  <si>
    <t>zx09</t>
  </si>
  <si>
    <t>xy10</t>
  </si>
  <si>
    <t>yz10</t>
  </si>
  <si>
    <t>zx10</t>
  </si>
  <si>
    <t>xy11</t>
  </si>
  <si>
    <t>yz11</t>
  </si>
  <si>
    <t>zx11</t>
  </si>
  <si>
    <t>xy12</t>
  </si>
  <si>
    <t>yz12</t>
  </si>
  <si>
    <t>zx12</t>
  </si>
  <si>
    <t>xy13</t>
  </si>
  <si>
    <t>yz13</t>
  </si>
  <si>
    <t>zx13</t>
  </si>
  <si>
    <t>xy14</t>
  </si>
  <si>
    <t>yz14</t>
  </si>
  <si>
    <t>zx14</t>
  </si>
  <si>
    <t>Pigtail</t>
  </si>
  <si>
    <t>Disk Partitioning</t>
  </si>
  <si>
    <t>No</t>
  </si>
  <si>
    <t>PDU Power Cabling</t>
  </si>
  <si>
    <t>CS-ST-CS-SPDU-208V-60A-H</t>
  </si>
  <si>
    <t>CS-R42U-600-1200-AR3300</t>
  </si>
  <si>
    <t>CS-INTL-H2312XXLR3 2U / 4 Node Chassis</t>
  </si>
  <si>
    <t>mgmt
(NIC)</t>
  </si>
  <si>
    <t>100G</t>
  </si>
  <si>
    <t>100G01</t>
  </si>
  <si>
    <t xml:space="preserve">CABLE ASSY,CAT6A STP SOLID PLENUM BLUE 7FT  </t>
  </si>
  <si>
    <t>SMS</t>
  </si>
  <si>
    <t>UAN</t>
  </si>
  <si>
    <t>SSN</t>
  </si>
  <si>
    <t>XC-XGE-48P-DL2  Ethernet switch (Dell S3048-ON)</t>
  </si>
  <si>
    <t xml:space="preserve">CS-KGE-PAND-STP-PL-002M1 </t>
  </si>
  <si>
    <t xml:space="preserve">CS-KGE-PAND-STP-PL-002M1 
</t>
  </si>
  <si>
    <t xml:space="preserve">REAR VIEW  </t>
  </si>
  <si>
    <t>Ethernet Operational Network (Node Management )</t>
  </si>
  <si>
    <t>Ethernet Operational Network (HW Management Ports )</t>
  </si>
  <si>
    <t>Blank</t>
  </si>
  <si>
    <t>Riser Slot#1 (A2UL16RISER2)</t>
  </si>
  <si>
    <t>BLANK</t>
  </si>
  <si>
    <t>Serial
(RJ45)</t>
  </si>
  <si>
    <t>MGMT
(NIC)</t>
  </si>
  <si>
    <t>I/O Module (opt)</t>
  </si>
  <si>
    <t>(CEEDGE-XGE100-7712-CRAYY) EdgeCore PN 7712-32x-o-ac-b-us</t>
  </si>
  <si>
    <t>N/A</t>
  </si>
  <si>
    <t>Cabinet</t>
  </si>
  <si>
    <t>nid000004</t>
  </si>
  <si>
    <t>nid000003</t>
  </si>
  <si>
    <t>nid000002</t>
  </si>
  <si>
    <t>nid000001</t>
  </si>
  <si>
    <t xml:space="preserve">100g01 </t>
  </si>
  <si>
    <t>i1</t>
  </si>
  <si>
    <t>b0</t>
  </si>
  <si>
    <t>j1</t>
  </si>
  <si>
    <t>Port Phase</t>
  </si>
  <si>
    <t xml:space="preserve">Asset # </t>
  </si>
  <si>
    <t xml:space="preserve">Agile ID# </t>
  </si>
  <si>
    <t>Project Description- This is two systems. To be used as two Partitions based only on POs. listed above .</t>
  </si>
  <si>
    <t>See Project Description in Config. Summary Tab</t>
  </si>
  <si>
    <t xml:space="preserve">Compute Nodes (CN)(CS-INTL-HNS26BPB) </t>
  </si>
  <si>
    <t xml:space="preserve">SubRack  (CS-INTL-H2312XXLR3)         </t>
  </si>
  <si>
    <t>Riser Slot#2 (A2UL16RISER2)</t>
  </si>
  <si>
    <t>PSU1  j1</t>
  </si>
  <si>
    <t>PSU2   j2</t>
  </si>
  <si>
    <t>Jack#</t>
  </si>
  <si>
    <t xml:space="preserve">Total Qty </t>
  </si>
  <si>
    <t>Scott Alne</t>
  </si>
  <si>
    <t>A1</t>
  </si>
  <si>
    <t>X3000</t>
  </si>
  <si>
    <t>x3000u17-mgmt</t>
  </si>
  <si>
    <t>x3000u01-mgmt</t>
  </si>
  <si>
    <t>x3000u03-mgmt</t>
  </si>
  <si>
    <t>x3000u05-mgmt</t>
  </si>
  <si>
    <t>x3000u07-mgmt</t>
  </si>
  <si>
    <t>x3000p1</t>
  </si>
  <si>
    <t>x3000p2</t>
  </si>
  <si>
    <t>CS-WFMB-R2308WFTZS
x3000u17</t>
  </si>
  <si>
    <t>CS-WFMB-R2308WFTZS
x3000u07</t>
  </si>
  <si>
    <t>CS-WFMB-R2308WFTZS
x3000u05</t>
  </si>
  <si>
    <t>CS-WFMB-R2308WFTZS
x3000u03</t>
  </si>
  <si>
    <t>CS-WFMB-R2308WFTZS
x3000u01</t>
  </si>
  <si>
    <t xml:space="preserve">  </t>
  </si>
  <si>
    <t xml:space="preserve"> </t>
  </si>
  <si>
    <t xml:space="preserve">(XC-XGE-48P-DL2) sw-smn01 </t>
  </si>
  <si>
    <t>(SH-XSS-200G-64P) sw-hsn01</t>
  </si>
  <si>
    <t>40G</t>
  </si>
  <si>
    <t>40g02</t>
  </si>
  <si>
    <t>40g01</t>
  </si>
  <si>
    <t>#101966800</t>
  </si>
  <si>
    <t>CS-WFMB-R2308WFTZS
x3000u15</t>
  </si>
  <si>
    <t>CS-WFMB-R2308WFTZS
x3000u13</t>
  </si>
  <si>
    <t>CS-WFMB-R2308WFTZS
x3000u11</t>
  </si>
  <si>
    <t>CS-WFMB-R2308WFTZS
x3000u09</t>
  </si>
  <si>
    <t>(SH-XSS-200G-64P) x3000u26</t>
  </si>
  <si>
    <t>(XC-XGE-48P-DL2) x3000u25</t>
  </si>
  <si>
    <t>Cray Slingshot Switches</t>
  </si>
  <si>
    <t>SH-XSS-200G-64P </t>
  </si>
  <si>
    <t>SLINGSHOT 200G 64 PORTS SWITCH, POWER-SIDE TO PORT-SIDE AIRFLOW</t>
  </si>
  <si>
    <t>SH-XSS-200G-64P-R</t>
  </si>
  <si>
    <t>SLINGSHOT 200G 64 PORTS SWITCH, PORT-SIDE TO POWER-SIDE AIRFLOW</t>
  </si>
  <si>
    <t>Columbia TOR (Frontside View)</t>
  </si>
  <si>
    <t>Master Node (CS-WFMB-R2308WFTZS )</t>
  </si>
  <si>
    <t>Worker Node  (CS-WFMB-R2308WFTZS )</t>
  </si>
  <si>
    <t>Storage Node  (CS-WFMB-R2308WFTZS )</t>
  </si>
  <si>
    <t>UAN  (CS-WFMB-R2308WFTZS )</t>
  </si>
  <si>
    <t>40G and 10G Networks.</t>
  </si>
  <si>
    <t>10G-CU-2M</t>
  </si>
  <si>
    <t xml:space="preserve">CS-KGT-MLNX-CU-SF-002M </t>
  </si>
  <si>
    <t>080-00675A</t>
  </si>
  <si>
    <t>40G-CU-2M</t>
  </si>
  <si>
    <t>XC-K40GE-QSFP-CU-02M</t>
  </si>
  <si>
    <t>40G-CU-3M</t>
  </si>
  <si>
    <t>XC-K40GE-QSFP-CU-03M</t>
  </si>
  <si>
    <t>40G-FO-15M</t>
  </si>
  <si>
    <t>XC-K40GE-QSFP-FO-015M</t>
  </si>
  <si>
    <t>Hostname</t>
  </si>
  <si>
    <t>sw-smn01</t>
  </si>
  <si>
    <t>CS-WFMB-R2308WFTZS
mn01</t>
  </si>
  <si>
    <t>CS-WFMB-R2308WFTZS
mn02</t>
  </si>
  <si>
    <t>CS-WFMB-R2308WFTZS
mn03</t>
  </si>
  <si>
    <t>CS-WFMB-R2308WFTZS
wn01</t>
  </si>
  <si>
    <t>CS-WFMB-R2308WFTZS
wn02</t>
  </si>
  <si>
    <t>CS-WFMB-R2308WFTZS
wn03</t>
  </si>
  <si>
    <t>CS-WFMB-R2308WFTZS
sn01</t>
  </si>
  <si>
    <t>CS-WFMB-R2308WFTZS
sn02</t>
  </si>
  <si>
    <t>CS-WFMB-R2308WFTZS
sn03</t>
  </si>
  <si>
    <t>mn01</t>
  </si>
  <si>
    <t>mn02</t>
  </si>
  <si>
    <t>mn03</t>
  </si>
  <si>
    <t>wn01</t>
  </si>
  <si>
    <t>wn02</t>
  </si>
  <si>
    <t>wn03</t>
  </si>
  <si>
    <t>sn01</t>
  </si>
  <si>
    <t>sn02</t>
  </si>
  <si>
    <t>sn03</t>
  </si>
  <si>
    <t>Cray Site Connect</t>
  </si>
  <si>
    <t>x3000u09-mgmt</t>
  </si>
  <si>
    <t>x3000u11-mgmt</t>
  </si>
  <si>
    <t>x3000u13-mgmt</t>
  </si>
  <si>
    <t>x3000u15-mgmt</t>
  </si>
  <si>
    <t>Columbia</t>
  </si>
  <si>
    <t>x3000u01s2-j1</t>
  </si>
  <si>
    <t>x3000u01s2-j2</t>
  </si>
  <si>
    <t>x3000u03s2-j1</t>
  </si>
  <si>
    <t>x3000u03s2-j2</t>
  </si>
  <si>
    <t>x3000u05s2-j1</t>
  </si>
  <si>
    <t>x3000u05s2-j2</t>
  </si>
  <si>
    <t>x3000u07s2-j1</t>
  </si>
  <si>
    <t>x3000u07s2-j2</t>
  </si>
  <si>
    <t>x3000u09s2-j1</t>
  </si>
  <si>
    <t>x3000u09s2-j2</t>
  </si>
  <si>
    <t>x3000u11s2-j1</t>
  </si>
  <si>
    <t>x3000u11s2-j2</t>
  </si>
  <si>
    <t>x3000u13s2-j1</t>
  </si>
  <si>
    <t>x3000u13s2-j2</t>
  </si>
  <si>
    <t>x3000u15s2-j1</t>
  </si>
  <si>
    <t>x3000u15s2-j2</t>
  </si>
  <si>
    <t>x3000u17s2-j1</t>
  </si>
  <si>
    <t>x3000u17s2-j2</t>
  </si>
  <si>
    <t>sw-smn02</t>
  </si>
  <si>
    <t>sw-smn03</t>
  </si>
  <si>
    <t>CS-XGE40-MLNX-2100-16
sw-smn02</t>
  </si>
  <si>
    <t>CS-XGE40-MLNX-2100-16
sw-smn03</t>
  </si>
  <si>
    <t>PO#</t>
  </si>
  <si>
    <t>x3000u19L</t>
  </si>
  <si>
    <t>x3000u20L</t>
  </si>
  <si>
    <t>x3000u19R</t>
  </si>
  <si>
    <t>x3000u20R</t>
  </si>
  <si>
    <t>x3000u23L-j1</t>
  </si>
  <si>
    <t>x3000u23R-j1</t>
  </si>
  <si>
    <t>x3000u23L-j2</t>
  </si>
  <si>
    <t>x3000u23R-j2</t>
  </si>
  <si>
    <t>x3000u23L-j3</t>
  </si>
  <si>
    <t>x3000u23R-j3</t>
  </si>
  <si>
    <t>x3000u23L-j4</t>
  </si>
  <si>
    <t>x3000u23R-j4</t>
  </si>
  <si>
    <t>x3000u23L-j5</t>
  </si>
  <si>
    <t>x3000u23R-j5</t>
  </si>
  <si>
    <t>x3000u23L-j6</t>
  </si>
  <si>
    <t>x3000u23R-j6</t>
  </si>
  <si>
    <t>x3000u23L-j7</t>
  </si>
  <si>
    <t>x3000u23R-j7</t>
  </si>
  <si>
    <t>x3000u23L-j8</t>
  </si>
  <si>
    <t>x3000u23R-j8</t>
  </si>
  <si>
    <t>x3000u23L-j9</t>
  </si>
  <si>
    <t>x3000u23R-j9</t>
  </si>
  <si>
    <t>x3000u23L-j15</t>
  </si>
  <si>
    <t>x3000u23R-j15</t>
  </si>
  <si>
    <t>x3000u22-j51</t>
  </si>
  <si>
    <t>x3000u22-j52</t>
  </si>
  <si>
    <t>x3000u22-p02</t>
  </si>
  <si>
    <t>x3000u22-p03</t>
  </si>
  <si>
    <t>x3000u22-p04</t>
  </si>
  <si>
    <t>x3000u22-p05</t>
  </si>
  <si>
    <t>x3000u22-p06</t>
  </si>
  <si>
    <t>x3000u22-p07</t>
  </si>
  <si>
    <t>x3000u22-p08</t>
  </si>
  <si>
    <t>x3000u22-p09</t>
  </si>
  <si>
    <t>x3000u22-p10</t>
  </si>
  <si>
    <t>x3000u22-p11</t>
  </si>
  <si>
    <t>x3000u22-p12</t>
  </si>
  <si>
    <t>x3000u22-p13</t>
  </si>
  <si>
    <t>x3000u22-p01</t>
  </si>
  <si>
    <t>x3000u22-p25</t>
  </si>
  <si>
    <t>x3000u22-p26</t>
  </si>
  <si>
    <t>x3000u22-p27</t>
  </si>
  <si>
    <t>x3000u22-p28</t>
  </si>
  <si>
    <t>x3000u22-p29</t>
  </si>
  <si>
    <t>x3000u22-p30</t>
  </si>
  <si>
    <t>x3000u22-p31</t>
  </si>
  <si>
    <t>x3000u22-p32</t>
  </si>
  <si>
    <t>x3000u22-p33</t>
  </si>
  <si>
    <t>x3000u22-p34</t>
  </si>
  <si>
    <t>x3000u22-p35</t>
  </si>
  <si>
    <t>x3000u22-p36</t>
  </si>
  <si>
    <t>x3000u22-p45</t>
  </si>
  <si>
    <t>x3000u22-p46</t>
  </si>
  <si>
    <t>x3000u22-p47</t>
  </si>
  <si>
    <t>x3000u22-p48</t>
  </si>
  <si>
    <t>x3000u19R-mgmt</t>
  </si>
  <si>
    <t>x3000u19L-mgmt</t>
  </si>
  <si>
    <t>x3000u20R-mgmt</t>
  </si>
  <si>
    <t>x3000u20L-mgmt</t>
  </si>
  <si>
    <t>x3000u23L-mgmt</t>
  </si>
  <si>
    <t>x3000u23R-mgmt</t>
  </si>
  <si>
    <t xml:space="preserve"># </t>
  </si>
  <si>
    <t>#</t>
  </si>
  <si>
    <t>#-------------------------------------------------------------------------------</t>
  </si>
  <si>
    <t>#  unique system build templates</t>
  </si>
  <si>
    <t>#  templates for the non-standard parts of this system, typically I/O cabinets.</t>
  </si>
  <si>
    <t>templates:</t>
  </si>
  <si>
    <t xml:space="preserve">  cabinet_builds:</t>
  </si>
  <si>
    <t xml:space="preserve">      - template: my_service_cab</t>
  </si>
  <si>
    <t xml:space="preserve">        mount_direction: back</t>
  </si>
  <si>
    <t xml:space="preserve">        cabinet_component: riv</t>
  </si>
  <si>
    <t xml:space="preserve">        build:</t>
  </si>
  <si>
    <t xml:space="preserve">          - component: columbia_v1_1spg</t>
  </si>
  <si>
    <t xml:space="preserve">            fill_slots: [24]</t>
  </si>
  <si>
    <t xml:space="preserve">            fill_slots: [19-20]</t>
  </si>
  <si>
    <t xml:space="preserve">            fill_slots: [13-18]</t>
  </si>
  <si>
    <t xml:space="preserve">            fill_slots: [7-12]</t>
  </si>
  <si>
    <t xml:space="preserve">            fill_slots: [1-6]</t>
  </si>
  <si>
    <t xml:space="preserve">  groups:</t>
  </si>
  <si>
    <t xml:space="preserve">      - template: my_service_group</t>
  </si>
  <si>
    <t xml:space="preserve">        edge_mapping_mode: dynamic</t>
  </si>
  <si>
    <t xml:space="preserve">        local_mapping_mode: dynamic</t>
  </si>
  <si>
    <t xml:space="preserve">        group_by: rack_slots</t>
  </si>
  <si>
    <t xml:space="preserve">        groups:</t>
  </si>
  <si>
    <t>#  cabinet layout (rows, troughs, etc)</t>
  </si>
  <si>
    <t>cabinet_layout:</t>
  </si>
  <si>
    <t xml:space="preserve">    indiv_cabinets:</t>
  </si>
  <si>
    <t xml:space="preserve">      - cabinet_id: x3000</t>
  </si>
  <si>
    <t xml:space="preserve">        template: my_service_cab</t>
  </si>
  <si>
    <t>#  group definitions</t>
  </si>
  <si>
    <t>groups:</t>
  </si>
  <si>
    <t xml:space="preserve">    - template: my_service_group</t>
  </si>
  <si>
    <t xml:space="preserve">      apply_to_cabinets: [x3000]</t>
  </si>
  <si>
    <t xml:space="preserve">      type: service</t>
  </si>
  <si>
    <t>#  Bundle sizes</t>
  </si>
  <si>
    <t>bundle_sizes:</t>
  </si>
  <si>
    <t xml:space="preserve">    local:</t>
  </si>
  <si>
    <t xml:space="preserve">      - group_type: service</t>
  </si>
  <si>
    <t xml:space="preserve">    global:</t>
  </si>
  <si>
    <t xml:space="preserve">      - from_group_type: service</t>
  </si>
  <si>
    <t xml:space="preserve">        to_group_type:   service</t>
  </si>
  <si>
    <t>cable_id</t>
  </si>
  <si>
    <t>src_conn_a</t>
  </si>
  <si>
    <t>src_conn_b</t>
  </si>
  <si>
    <t>dst_conn_a</t>
  </si>
  <si>
    <t>dst_conn_b</t>
  </si>
  <si>
    <t>stage</t>
  </si>
  <si>
    <t>src_egress_a</t>
  </si>
  <si>
    <t>src_egress_b</t>
  </si>
  <si>
    <t>dst_egress_a</t>
  </si>
  <si>
    <t>dst_egress_b</t>
  </si>
  <si>
    <t>link_type</t>
  </si>
  <si>
    <t>src_group</t>
  </si>
  <si>
    <t>dst_group</t>
  </si>
  <si>
    <t>part_number</t>
  </si>
  <si>
    <t>part_length</t>
  </si>
  <si>
    <t>calculated_distance</t>
  </si>
  <si>
    <t>route</t>
  </si>
  <si>
    <t>3000.3000.00.0001</t>
  </si>
  <si>
    <t>x3000.c0.r24.j12</t>
  </si>
  <si>
    <t>none</t>
  </si>
  <si>
    <t>edge</t>
  </si>
  <si>
    <t>n/a</t>
  </si>
  <si>
    <t>[]</t>
  </si>
  <si>
    <t>3000.3000.00.0000</t>
  </si>
  <si>
    <t>x3000.c0.r24.j14</t>
  </si>
  <si>
    <t>3000.3000.00.0003</t>
  </si>
  <si>
    <t>3000.3000.00.0002</t>
  </si>
  <si>
    <t>Cray Inc –  Mug</t>
  </si>
  <si>
    <t>Initial Mug Configuration to 9 Intel NCN's</t>
  </si>
  <si>
    <t># Mug</t>
  </si>
  <si>
    <t>Showing CAN connection to Dell switch in NMN tab</t>
  </si>
  <si>
    <t>A2</t>
  </si>
  <si>
    <t>CAN Switch</t>
  </si>
  <si>
    <t>cfcanb1s1 (port 5)</t>
  </si>
  <si>
    <t>x3000u22-mgmt</t>
  </si>
  <si>
    <t>x3000u24-mgmt</t>
  </si>
  <si>
    <t>A3</t>
  </si>
  <si>
    <t>CS-WFMB-R2308WFTZS
x3000u26</t>
  </si>
  <si>
    <t>CS-WFMB-R2308WFTZS
UAN</t>
  </si>
  <si>
    <t xml:space="preserve">            </t>
  </si>
  <si>
    <t xml:space="preserve">          # UANs</t>
  </si>
  <si>
    <t xml:space="preserve">          - component: CS-WFMB-R2308WFTZS_1nic</t>
  </si>
  <si>
    <t xml:space="preserve">            fill_slots: [26-27]</t>
  </si>
  <si>
    <t xml:space="preserve">          # Computes</t>
  </si>
  <si>
    <t xml:space="preserve">          - component: CS-INTL-H2312XXLR3_1nic_defB</t>
  </si>
  <si>
    <t xml:space="preserve">          # Kubernetes Storage</t>
  </si>
  <si>
    <t xml:space="preserve">          # Kubernetes Workers</t>
  </si>
  <si>
    <t xml:space="preserve">          # Kubernetes Master</t>
  </si>
  <si>
    <t xml:space="preserve">        bundle_size: 0</t>
  </si>
  <si>
    <t>x3000.c0.r24.j16</t>
  </si>
  <si>
    <t>x3000.c0.s11.b0.n0.h0</t>
  </si>
  <si>
    <t>x3000.c0.s07.b0.n0.h0</t>
  </si>
  <si>
    <t>x3000.c0.s09.b0.n0.h0</t>
  </si>
  <si>
    <t>x3000.c0.s26.b0.n0.h0</t>
  </si>
  <si>
    <t>x3000.c0.r24.j20</t>
  </si>
  <si>
    <t>x3000u26s2-j1</t>
  </si>
  <si>
    <t>x3000u23L-j10</t>
  </si>
  <si>
    <t>x3000u26s2-j2</t>
  </si>
  <si>
    <t>x3000u23R-j10</t>
  </si>
  <si>
    <t>x3000u26-j1</t>
  </si>
  <si>
    <t>x3000u22-p14</t>
  </si>
  <si>
    <t>x3000u01-j1</t>
  </si>
  <si>
    <t>x3000u03-j1</t>
  </si>
  <si>
    <t>x3000u05-j1</t>
  </si>
  <si>
    <t>x3000u07-j1</t>
  </si>
  <si>
    <t>x3000u09-j1</t>
  </si>
  <si>
    <t>x3000u11-j1</t>
  </si>
  <si>
    <t>x3000u13-j1</t>
  </si>
  <si>
    <t>x3000u15-j1</t>
  </si>
  <si>
    <t>x3000u17-j1</t>
  </si>
  <si>
    <t>x3000u19R-j1</t>
  </si>
  <si>
    <t>x3000u19L-j1</t>
  </si>
  <si>
    <t>x3000u20R-j1</t>
  </si>
  <si>
    <t>x3000u20L-j1</t>
  </si>
  <si>
    <t>x3000u26-mgmt</t>
  </si>
  <si>
    <t>x3000u22-p37</t>
  </si>
  <si>
    <t>Adding UAN to system</t>
  </si>
  <si>
    <t>x3000u30L</t>
  </si>
  <si>
    <t>x3000u30R</t>
  </si>
  <si>
    <t>x3000u29L</t>
  </si>
  <si>
    <t>x3000u29R</t>
  </si>
  <si>
    <t xml:space="preserve">          </t>
  </si>
  <si>
    <t xml:space="preserve">          - component: CS-INTL-H2312XXLR3_2nic_defB</t>
  </si>
  <si>
    <t>#run-time information</t>
  </si>
  <si>
    <t>#	date run: 	Tue May 19 09:17:33 CDT 2020</t>
  </si>
  <si>
    <t>#	sct directory: 	/usr/local/sct-v1.0.17-working</t>
  </si>
  <si>
    <t>#	sct head:	On branch master;Your branch is up to date with 'origin/master'.;;Changes not staged for commit:;  (use "git add &lt;file&gt;..." to update what will be committed);  (use "git checkout -- &lt;file&gt;..." to discard changes in working directory);;	modified:   components/cabinet.yaml;	modified:   components/compute.yaml;	modified:   components/hsn_switches.yaml;	modified:   sct_defs.yaml;	modified:   templates/cabinet_builds/riv_cabs.yaml;;Untracked files:;  (use "git add &lt;file&gt;..." to include in what will be committed);;	templates/groups/mappings/H_L1_4spg_v2.json;	templates/groups/mappings/H_L1_8spg_v2.json;	templates/groups/mappings/R_L1_32spg.json;;no changes added to commit (use "git add" and/or "git commit -a");</t>
  </si>
  <si>
    <t>#	sct timestamp: 	Jan 23 11:03</t>
  </si>
  <si>
    <t>#	ls config file:	-rw-r--r-- 1 heath criemp 2051 May 19 09:15 /var/users/dev_systems/Mug/Mug.yaml</t>
  </si>
  <si>
    <t>x3000.c0.s19.b1.n1.h0</t>
  </si>
  <si>
    <t>x3000.c0.s19.b4.n4.h0</t>
  </si>
  <si>
    <t>x3000.c0.s19.b3.n3.h0</t>
  </si>
  <si>
    <t>x3000.c0.s19.b2.n2.h0</t>
  </si>
  <si>
    <t>3000.3000.00.0005</t>
  </si>
  <si>
    <t>x3000.c0.r24.j8</t>
  </si>
  <si>
    <t>3000.3000.00.0004</t>
  </si>
  <si>
    <t>x3000.c0.r24.j10</t>
  </si>
  <si>
    <t>3000.3000.00.0007</t>
  </si>
  <si>
    <t>x3000.c0.r24.j22</t>
  </si>
  <si>
    <t>3000.3000.00.0006</t>
  </si>
  <si>
    <t>x3000.c0.r24.j18</t>
  </si>
  <si>
    <t>Added 4 dense Intel Compute nodes</t>
  </si>
  <si>
    <t>A4</t>
  </si>
  <si>
    <t>x3000u29R-j1</t>
  </si>
  <si>
    <t>x3000u29L-j1</t>
  </si>
  <si>
    <t>x3000u30R-j1</t>
  </si>
  <si>
    <t>x3000u30L-j1</t>
  </si>
  <si>
    <t>x3000u22-p15</t>
  </si>
  <si>
    <t>x3000u22-p16</t>
  </si>
  <si>
    <t>x3000u22-p17</t>
  </si>
  <si>
    <t>x3000u22-p18</t>
  </si>
  <si>
    <t>x3000u29R-mgmt</t>
  </si>
  <si>
    <t>x3000u29L-mgmt</t>
  </si>
  <si>
    <t>x3000u30R-mgmt</t>
  </si>
  <si>
    <t>x3000u30L-mgmt</t>
  </si>
  <si>
    <t>x3000u22-p38</t>
  </si>
  <si>
    <t>x3000u22-p39</t>
  </si>
  <si>
    <t>x3000u22-p40</t>
  </si>
  <si>
    <t>x3000u22-p41</t>
  </si>
  <si>
    <t>x3000u23L-j11</t>
  </si>
  <si>
    <t>x3000u23R-j11</t>
  </si>
  <si>
    <t>x3000u23L-j12</t>
  </si>
  <si>
    <t>x3000u23R-j12</t>
  </si>
  <si>
    <t>x3000u23L-j13</t>
  </si>
  <si>
    <t>x3000u23R-j13</t>
  </si>
  <si>
    <t>x3000u23L-j14</t>
  </si>
  <si>
    <t>x3000u23R-j14</t>
  </si>
  <si>
    <t>x3000u23L-j16</t>
  </si>
  <si>
    <t>x3000u29Rs2-j2</t>
  </si>
  <si>
    <t>x3000u29Ls2-j2</t>
  </si>
  <si>
    <t>x3000u30Rs2-j2</t>
  </si>
  <si>
    <t>x3000u30Ls2-j2</t>
  </si>
  <si>
    <t>x3000u29Rs2-j1</t>
  </si>
  <si>
    <t>x3000u29Ls2-j1</t>
  </si>
  <si>
    <t>x3000u30Rs2-j1</t>
  </si>
  <si>
    <t>x3000u30Ls2-j1</t>
  </si>
  <si>
    <t xml:space="preserve">            fill_slots: [28-29]</t>
  </si>
  <si>
    <t xml:space="preserve">         - slots_in_group: [7-12, 19-20, 24, 26-27, 28-29]</t>
  </si>
  <si>
    <t>x3000.c0.s28.b4.n4.h1</t>
  </si>
  <si>
    <t>x3000.c0.s28.b2.n2.h1</t>
  </si>
  <si>
    <t>x3000.c0.s28.b2.n2.h0</t>
  </si>
  <si>
    <t>x3000.c0.s28.b4.n4.h0</t>
  </si>
  <si>
    <t>x3000.c0.s28.b1.n1.h0</t>
  </si>
  <si>
    <t>x3000.c0.s28.b3.n3.h0</t>
  </si>
  <si>
    <t>x3000.c0.s28.b1.n1.h1</t>
  </si>
  <si>
    <t>x3000.c0.s28.b3.n3.h1</t>
  </si>
  <si>
    <t>Renamed nid05-08 to wn04-07</t>
  </si>
  <si>
    <t>A5</t>
  </si>
  <si>
    <t>wn04</t>
  </si>
  <si>
    <t>wn05</t>
  </si>
  <si>
    <t>wm06</t>
  </si>
  <si>
    <t>wn07</t>
  </si>
  <si>
    <t>wn06</t>
  </si>
  <si>
    <t>typo in NMN tab</t>
  </si>
  <si>
    <t>A6</t>
  </si>
  <si>
    <t>Rack</t>
  </si>
  <si>
    <t>Location</t>
  </si>
  <si>
    <t>Parent</t>
  </si>
  <si>
    <t>Port</t>
  </si>
  <si>
    <t>x3000</t>
  </si>
  <si>
    <t>-</t>
  </si>
  <si>
    <t>L</t>
  </si>
  <si>
    <t>R</t>
  </si>
  <si>
    <t>SubRack-001-cmc</t>
  </si>
  <si>
    <t>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</si>
</sst>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2" x14ac:knownFonts="1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color theme="1"/>
      <name val="Cambria"/>
      <family val="2"/>
    </font>
    <font>
      <sz val="11"/>
      <color theme="1"/>
      <name val="Cambria"/>
      <family val="2"/>
    </font>
    <font>
      <sz val="10"/>
      <color theme="1"/>
      <name val="Century Gothic"/>
      <family val="2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Times New Roman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3"/>
      <charset val="129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u/>
      <sz val="10"/>
      <color theme="10"/>
      <name val="Century Gothic"/>
      <family val="2"/>
    </font>
    <font>
      <b/>
      <sz val="10"/>
      <color theme="1"/>
      <name val="Century Gothic"/>
      <family val="2"/>
    </font>
    <font>
      <b/>
      <sz val="22"/>
      <color theme="1"/>
      <name val="Calibri"/>
      <family val="2"/>
    </font>
    <font>
      <sz val="10"/>
      <color rgb="FFFF0000"/>
      <name val="Century Gothic"/>
      <family val="2"/>
    </font>
    <font>
      <b/>
      <sz val="11"/>
      <color rgb="FFFF0000"/>
      <name val="Calibri"/>
      <family val="2"/>
      <scheme val="minor"/>
    </font>
    <font>
      <sz val="10"/>
      <color theme="0"/>
      <name val="Century Gothic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0"/>
      <name val="Calibri"/>
      <family val="2"/>
    </font>
    <font>
      <sz val="10"/>
      <name val="Calibri"/>
      <family val="2"/>
    </font>
    <font>
      <b/>
      <sz val="8"/>
      <color theme="1"/>
      <name val="Century Gothic"/>
      <family val="2"/>
    </font>
    <font>
      <sz val="10"/>
      <color rgb="FF000000"/>
      <name val="Century Gothic"/>
      <family val="2"/>
    </font>
    <font>
      <b/>
      <sz val="18"/>
      <color theme="1"/>
      <name val="Calibri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8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Verdana"/>
      <family val="2"/>
    </font>
    <font>
      <b/>
      <sz val="11"/>
      <color rgb="FF00B050"/>
      <name val="Calibri"/>
      <family val="2"/>
    </font>
    <font>
      <b/>
      <sz val="18"/>
      <color rgb="FFFF0000"/>
      <name val="Calibri"/>
      <family val="2"/>
    </font>
    <font>
      <sz val="14"/>
      <color rgb="FFFF0000"/>
      <name val="Calibri"/>
      <family val="2"/>
    </font>
    <font>
      <b/>
      <sz val="10"/>
      <name val="Calibri"/>
      <family val="2"/>
    </font>
    <font>
      <sz val="11"/>
      <color theme="1"/>
      <name val="Arial Rounded MT Bold"/>
      <family val="2"/>
    </font>
    <font>
      <b/>
      <sz val="24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997">
    <xf numFmtId="0" fontId="0" fillId="0" borderId="0"/>
    <xf numFmtId="0" fontId="18" fillId="0" borderId="0"/>
    <xf numFmtId="0" fontId="19" fillId="0" borderId="0"/>
    <xf numFmtId="0" fontId="20" fillId="0" borderId="0"/>
    <xf numFmtId="43" fontId="21" fillId="0" borderId="0" applyFont="0" applyFill="0" applyBorder="0" applyAlignment="0" applyProtection="0"/>
    <xf numFmtId="0" fontId="22" fillId="0" borderId="0"/>
    <xf numFmtId="0" fontId="22" fillId="0" borderId="0"/>
    <xf numFmtId="0" fontId="21" fillId="0" borderId="0"/>
    <xf numFmtId="0" fontId="23" fillId="0" borderId="0"/>
    <xf numFmtId="0" fontId="19" fillId="0" borderId="0"/>
    <xf numFmtId="0" fontId="24" fillId="0" borderId="0"/>
    <xf numFmtId="0" fontId="18" fillId="0" borderId="0"/>
    <xf numFmtId="0" fontId="18" fillId="0" borderId="0"/>
    <xf numFmtId="0" fontId="25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22" fillId="0" borderId="0"/>
    <xf numFmtId="0" fontId="19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16" fillId="0" borderId="0"/>
    <xf numFmtId="0" fontId="27" fillId="0" borderId="0"/>
    <xf numFmtId="0" fontId="15" fillId="0" borderId="0"/>
    <xf numFmtId="0" fontId="14" fillId="0" borderId="0"/>
    <xf numFmtId="0" fontId="17" fillId="0" borderId="0"/>
    <xf numFmtId="0" fontId="19" fillId="0" borderId="0"/>
    <xf numFmtId="0" fontId="19" fillId="0" borderId="0"/>
    <xf numFmtId="0" fontId="24" fillId="0" borderId="0"/>
    <xf numFmtId="0" fontId="38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22" fillId="0" borderId="0"/>
    <xf numFmtId="0" fontId="13" fillId="0" borderId="0"/>
    <xf numFmtId="0" fontId="17" fillId="0" borderId="0"/>
    <xf numFmtId="0" fontId="1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51" applyNumberFormat="0" applyFill="0" applyAlignment="0" applyProtection="0"/>
    <xf numFmtId="0" fontId="56" fillId="0" borderId="52" applyNumberFormat="0" applyFill="0" applyAlignment="0" applyProtection="0"/>
    <xf numFmtId="0" fontId="57" fillId="0" borderId="53" applyNumberFormat="0" applyFill="0" applyAlignment="0" applyProtection="0"/>
    <xf numFmtId="0" fontId="57" fillId="0" borderId="0" applyNumberFormat="0" applyFill="0" applyBorder="0" applyAlignment="0" applyProtection="0"/>
    <xf numFmtId="0" fontId="58" fillId="13" borderId="0" applyNumberFormat="0" applyBorder="0" applyAlignment="0" applyProtection="0"/>
    <xf numFmtId="0" fontId="59" fillId="14" borderId="0" applyNumberFormat="0" applyBorder="0" applyAlignment="0" applyProtection="0"/>
    <xf numFmtId="0" fontId="60" fillId="16" borderId="54" applyNumberFormat="0" applyAlignment="0" applyProtection="0"/>
    <xf numFmtId="0" fontId="61" fillId="17" borderId="55" applyNumberFormat="0" applyAlignment="0" applyProtection="0"/>
    <xf numFmtId="0" fontId="62" fillId="17" borderId="54" applyNumberFormat="0" applyAlignment="0" applyProtection="0"/>
    <xf numFmtId="0" fontId="63" fillId="0" borderId="56" applyNumberFormat="0" applyFill="0" applyAlignment="0" applyProtection="0"/>
    <xf numFmtId="0" fontId="64" fillId="18" borderId="57" applyNumberFormat="0" applyAlignment="0" applyProtection="0"/>
    <xf numFmtId="0" fontId="2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59" applyNumberFormat="0" applyFill="0" applyAlignment="0" applyProtection="0"/>
    <xf numFmtId="0" fontId="67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67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67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67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67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67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NumberFormat="0" applyFill="0" applyBorder="0" applyAlignment="0" applyProtection="0"/>
    <xf numFmtId="0" fontId="71" fillId="15" borderId="0" applyNumberFormat="0" applyBorder="0" applyAlignment="0" applyProtection="0"/>
    <xf numFmtId="0" fontId="4" fillId="19" borderId="58" applyNumberFormat="0" applyFont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9" borderId="0" applyNumberFormat="0" applyBorder="0" applyAlignment="0" applyProtection="0"/>
    <xf numFmtId="0" fontId="67" fillId="43" borderId="0" applyNumberFormat="0" applyBorder="0" applyAlignment="0" applyProtection="0"/>
    <xf numFmtId="0" fontId="72" fillId="0" borderId="0"/>
    <xf numFmtId="0" fontId="4" fillId="0" borderId="0"/>
    <xf numFmtId="0" fontId="4" fillId="0" borderId="0"/>
    <xf numFmtId="43" fontId="22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9" borderId="58" applyNumberFormat="0" applyFont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5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58" applyNumberFormat="0" applyFont="0" applyAlignment="0" applyProtection="0"/>
    <xf numFmtId="0" fontId="2" fillId="0" borderId="0"/>
    <xf numFmtId="0" fontId="2" fillId="0" borderId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19" borderId="58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</cellStyleXfs>
  <cellXfs count="551">
    <xf numFmtId="0" fontId="0" fillId="0" borderId="0" xfId="0"/>
    <xf numFmtId="49" fontId="28" fillId="0" borderId="0" xfId="37" applyNumberFormat="1" applyFont="1" applyAlignment="1">
      <alignment vertical="top" wrapText="1"/>
    </xf>
    <xf numFmtId="49" fontId="28" fillId="0" borderId="2" xfId="37" applyNumberFormat="1" applyFont="1" applyBorder="1" applyAlignment="1">
      <alignment horizontal="center" vertical="top" wrapText="1"/>
    </xf>
    <xf numFmtId="49" fontId="28" fillId="0" borderId="2" xfId="37" applyNumberFormat="1" applyFont="1" applyFill="1" applyBorder="1" applyAlignment="1">
      <alignment horizontal="center" vertical="top"/>
    </xf>
    <xf numFmtId="0" fontId="28" fillId="0" borderId="0" xfId="2" applyFont="1" applyAlignment="1">
      <alignment vertical="top" wrapText="1"/>
    </xf>
    <xf numFmtId="0" fontId="28" fillId="3" borderId="0" xfId="2" applyFont="1" applyFill="1" applyBorder="1" applyAlignment="1">
      <alignment vertical="top" wrapText="1"/>
    </xf>
    <xf numFmtId="0" fontId="28" fillId="5" borderId="27" xfId="2" applyFont="1" applyFill="1" applyBorder="1" applyAlignment="1">
      <alignment horizontal="center" vertical="top" wrapText="1"/>
    </xf>
    <xf numFmtId="0" fontId="28" fillId="5" borderId="14" xfId="2" applyFont="1" applyFill="1" applyBorder="1" applyAlignment="1">
      <alignment horizontal="center" vertical="top" wrapText="1"/>
    </xf>
    <xf numFmtId="0" fontId="28" fillId="5" borderId="14" xfId="2" applyFont="1" applyFill="1" applyBorder="1" applyAlignment="1">
      <alignment horizontal="center" vertical="center" wrapText="1"/>
    </xf>
    <xf numFmtId="0" fontId="28" fillId="5" borderId="29" xfId="2" applyFont="1" applyFill="1" applyBorder="1" applyAlignment="1">
      <alignment horizontal="left" vertical="top" wrapText="1"/>
    </xf>
    <xf numFmtId="0" fontId="28" fillId="5" borderId="30" xfId="2" applyFont="1" applyFill="1" applyBorder="1" applyAlignment="1">
      <alignment horizontal="left" vertical="top" wrapText="1"/>
    </xf>
    <xf numFmtId="0" fontId="28" fillId="5" borderId="31" xfId="2" applyFont="1" applyFill="1" applyBorder="1" applyAlignment="1">
      <alignment vertical="top" wrapText="1"/>
    </xf>
    <xf numFmtId="0" fontId="28" fillId="4" borderId="38" xfId="2" applyFont="1" applyFill="1" applyBorder="1" applyAlignment="1">
      <alignment vertical="top" wrapText="1"/>
    </xf>
    <xf numFmtId="0" fontId="28" fillId="4" borderId="29" xfId="2" applyFont="1" applyFill="1" applyBorder="1" applyAlignment="1">
      <alignment vertical="top" wrapText="1"/>
    </xf>
    <xf numFmtId="0" fontId="32" fillId="0" borderId="0" xfId="53" applyFont="1" applyAlignment="1">
      <alignment horizontal="left" vertical="top"/>
    </xf>
    <xf numFmtId="0" fontId="32" fillId="0" borderId="0" xfId="53" applyFont="1" applyAlignment="1">
      <alignment horizontal="left" vertical="center"/>
    </xf>
    <xf numFmtId="49" fontId="12" fillId="0" borderId="2" xfId="37" applyNumberFormat="1" applyFont="1" applyBorder="1" applyAlignment="1">
      <alignment horizontal="left" vertical="top" wrapText="1"/>
    </xf>
    <xf numFmtId="49" fontId="28" fillId="0" borderId="2" xfId="37" applyNumberFormat="1" applyFont="1" applyFill="1" applyBorder="1" applyAlignment="1">
      <alignment horizontal="center" vertical="top" wrapText="1"/>
    </xf>
    <xf numFmtId="49" fontId="12" fillId="0" borderId="2" xfId="37" applyNumberFormat="1" applyFont="1" applyFill="1" applyBorder="1" applyAlignment="1">
      <alignment vertical="top" wrapText="1"/>
    </xf>
    <xf numFmtId="49" fontId="12" fillId="0" borderId="3" xfId="37" applyNumberFormat="1" applyFont="1" applyFill="1" applyBorder="1" applyAlignment="1">
      <alignment vertical="top" wrapText="1"/>
    </xf>
    <xf numFmtId="49" fontId="12" fillId="0" borderId="0" xfId="37" applyNumberFormat="1" applyFont="1"/>
    <xf numFmtId="49" fontId="12" fillId="0" borderId="3" xfId="37" applyNumberFormat="1" applyFont="1" applyBorder="1" applyAlignment="1">
      <alignment horizontal="left" vertical="top" wrapText="1"/>
    </xf>
    <xf numFmtId="0" fontId="29" fillId="0" borderId="0" xfId="0" applyFont="1"/>
    <xf numFmtId="0" fontId="30" fillId="4" borderId="2" xfId="2" applyFont="1" applyFill="1" applyBorder="1" applyAlignment="1">
      <alignment horizontal="center"/>
    </xf>
    <xf numFmtId="0" fontId="30" fillId="0" borderId="0" xfId="0" applyFont="1" applyFill="1"/>
    <xf numFmtId="0" fontId="44" fillId="0" borderId="0" xfId="2" applyFont="1" applyFill="1" applyBorder="1" applyAlignment="1">
      <alignment horizontal="right"/>
    </xf>
    <xf numFmtId="0" fontId="30" fillId="0" borderId="0" xfId="0" applyFont="1"/>
    <xf numFmtId="0" fontId="30" fillId="0" borderId="0" xfId="1" applyFont="1" applyFill="1" applyAlignment="1">
      <alignment horizontal="center" vertical="center"/>
    </xf>
    <xf numFmtId="0" fontId="45" fillId="0" borderId="0" xfId="2" applyFont="1" applyAlignment="1">
      <alignment vertical="top" wrapText="1"/>
    </xf>
    <xf numFmtId="0" fontId="28" fillId="0" borderId="0" xfId="2" applyFont="1" applyAlignment="1">
      <alignment horizontal="center" vertical="top" wrapText="1"/>
    </xf>
    <xf numFmtId="49" fontId="28" fillId="0" borderId="2" xfId="37" applyNumberFormat="1" applyFont="1" applyBorder="1" applyAlignment="1">
      <alignment vertical="top" wrapText="1"/>
    </xf>
    <xf numFmtId="0" fontId="12" fillId="0" borderId="0" xfId="2" applyFont="1" applyAlignment="1">
      <alignment vertical="top" wrapText="1"/>
    </xf>
    <xf numFmtId="0" fontId="32" fillId="0" borderId="0" xfId="0" applyFont="1"/>
    <xf numFmtId="49" fontId="12" fillId="0" borderId="0" xfId="0" applyNumberFormat="1" applyFont="1" applyBorder="1" applyAlignment="1">
      <alignment vertical="center"/>
    </xf>
    <xf numFmtId="0" fontId="12" fillId="0" borderId="0" xfId="38" applyFont="1" applyAlignment="1">
      <alignment horizontal="center" vertical="center"/>
    </xf>
    <xf numFmtId="0" fontId="12" fillId="0" borderId="0" xfId="38" applyFont="1" applyAlignment="1">
      <alignment horizontal="center"/>
    </xf>
    <xf numFmtId="0" fontId="12" fillId="0" borderId="0" xfId="38" applyFont="1" applyBorder="1" applyAlignment="1">
      <alignment horizontal="center"/>
    </xf>
    <xf numFmtId="0" fontId="12" fillId="0" borderId="1" xfId="38" applyFont="1" applyBorder="1" applyAlignment="1">
      <alignment horizontal="center" vertical="center"/>
    </xf>
    <xf numFmtId="0" fontId="12" fillId="0" borderId="1" xfId="38" applyFont="1" applyBorder="1" applyAlignment="1">
      <alignment horizontal="center"/>
    </xf>
    <xf numFmtId="0" fontId="12" fillId="11" borderId="2" xfId="38" applyFont="1" applyFill="1" applyBorder="1" applyAlignment="1">
      <alignment vertical="center"/>
    </xf>
    <xf numFmtId="0" fontId="12" fillId="11" borderId="3" xfId="38" applyFont="1" applyFill="1" applyBorder="1" applyAlignment="1">
      <alignment vertical="center"/>
    </xf>
    <xf numFmtId="0" fontId="12" fillId="11" borderId="3" xfId="38" applyFont="1" applyFill="1" applyBorder="1" applyAlignment="1"/>
    <xf numFmtId="0" fontId="12" fillId="11" borderId="2" xfId="38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12" fillId="3" borderId="3" xfId="2" applyFont="1" applyFill="1" applyBorder="1" applyAlignment="1"/>
    <xf numFmtId="0" fontId="47" fillId="0" borderId="0" xfId="4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49" fontId="12" fillId="0" borderId="0" xfId="37" applyNumberFormat="1" applyFont="1" applyAlignment="1">
      <alignment horizontal="center" vertical="top" wrapText="1"/>
    </xf>
    <xf numFmtId="49" fontId="12" fillId="0" borderId="0" xfId="37" applyNumberFormat="1" applyFont="1" applyAlignment="1">
      <alignment vertical="top" wrapText="1"/>
    </xf>
    <xf numFmtId="49" fontId="12" fillId="0" borderId="2" xfId="37" applyNumberFormat="1" applyFont="1" applyFill="1" applyBorder="1" applyAlignment="1">
      <alignment vertical="top"/>
    </xf>
    <xf numFmtId="49" fontId="12" fillId="0" borderId="2" xfId="37" applyNumberFormat="1" applyFont="1" applyFill="1" applyBorder="1" applyAlignment="1">
      <alignment horizontal="center" vertical="top"/>
    </xf>
    <xf numFmtId="0" fontId="41" fillId="0" borderId="0" xfId="0" applyFont="1" applyFill="1"/>
    <xf numFmtId="0" fontId="17" fillId="0" borderId="9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39" fillId="0" borderId="0" xfId="3" applyFont="1" applyFill="1" applyBorder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43" fillId="12" borderId="2" xfId="3" quotePrefix="1" applyFont="1" applyFill="1" applyBorder="1" applyAlignment="1">
      <alignment horizontal="center" vertical="center"/>
    </xf>
    <xf numFmtId="0" fontId="43" fillId="12" borderId="2" xfId="1" quotePrefix="1" applyFont="1" applyFill="1" applyBorder="1" applyAlignment="1">
      <alignment horizontal="center" vertical="center"/>
    </xf>
    <xf numFmtId="0" fontId="50" fillId="5" borderId="2" xfId="3" quotePrefix="1" applyFont="1" applyFill="1" applyBorder="1" applyAlignment="1">
      <alignment horizontal="center" vertical="center"/>
    </xf>
    <xf numFmtId="0" fontId="17" fillId="5" borderId="2" xfId="1" quotePrefix="1" applyFont="1" applyFill="1" applyBorder="1" applyAlignment="1">
      <alignment horizontal="center" vertical="center"/>
    </xf>
    <xf numFmtId="0" fontId="50" fillId="3" borderId="2" xfId="3" quotePrefix="1" applyFont="1" applyFill="1" applyBorder="1" applyAlignment="1">
      <alignment horizontal="center" vertical="center"/>
    </xf>
    <xf numFmtId="0" fontId="17" fillId="3" borderId="2" xfId="1" quotePrefix="1" applyFont="1" applyFill="1" applyBorder="1" applyAlignment="1">
      <alignment horizontal="center" vertical="center"/>
    </xf>
    <xf numFmtId="0" fontId="17" fillId="12" borderId="2" xfId="1" quotePrefix="1" applyFont="1" applyFill="1" applyBorder="1" applyAlignment="1">
      <alignment horizontal="center" vertical="center"/>
    </xf>
    <xf numFmtId="0" fontId="50" fillId="12" borderId="2" xfId="3" quotePrefix="1" applyFont="1" applyFill="1" applyBorder="1" applyAlignment="1">
      <alignment horizontal="center" vertical="center"/>
    </xf>
    <xf numFmtId="0" fontId="50" fillId="12" borderId="49" xfId="3" quotePrefix="1" applyFont="1" applyFill="1" applyBorder="1" applyAlignment="1">
      <alignment horizontal="center" vertical="center"/>
    </xf>
    <xf numFmtId="0" fontId="17" fillId="12" borderId="49" xfId="1" quotePrefix="1" applyFont="1" applyFill="1" applyBorder="1" applyAlignment="1">
      <alignment horizontal="center" vertical="center"/>
    </xf>
    <xf numFmtId="0" fontId="43" fillId="12" borderId="14" xfId="3" quotePrefix="1" applyFont="1" applyFill="1" applyBorder="1" applyAlignment="1">
      <alignment horizontal="center" vertical="center"/>
    </xf>
    <xf numFmtId="0" fontId="43" fillId="12" borderId="14" xfId="1" quotePrefix="1" applyFont="1" applyFill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49" fontId="12" fillId="0" borderId="0" xfId="37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49" fontId="51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Border="1" applyAlignment="1">
      <alignment vertical="center"/>
    </xf>
    <xf numFmtId="49" fontId="40" fillId="0" borderId="18" xfId="0" applyNumberFormat="1" applyFont="1" applyFill="1" applyBorder="1" applyAlignment="1">
      <alignment horizontal="center" vertical="center" textRotation="180"/>
    </xf>
    <xf numFmtId="49" fontId="28" fillId="0" borderId="0" xfId="0" applyNumberFormat="1" applyFont="1" applyFill="1" applyAlignment="1">
      <alignment vertical="center" textRotation="90"/>
    </xf>
    <xf numFmtId="49" fontId="12" fillId="9" borderId="0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7" fillId="0" borderId="0" xfId="53" applyFont="1" applyFill="1" applyAlignment="1">
      <alignment horizontal="left" vertical="center"/>
    </xf>
    <xf numFmtId="0" fontId="35" fillId="0" borderId="0" xfId="53" applyFont="1" applyFill="1" applyAlignment="1">
      <alignment horizontal="left" vertical="top"/>
    </xf>
    <xf numFmtId="0" fontId="32" fillId="0" borderId="0" xfId="53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left" vertical="top"/>
    </xf>
    <xf numFmtId="0" fontId="32" fillId="0" borderId="0" xfId="53" applyFont="1" applyAlignment="1">
      <alignment horizontal="left" vertical="top"/>
    </xf>
    <xf numFmtId="0" fontId="32" fillId="0" borderId="0" xfId="53" applyFont="1" applyFill="1" applyAlignment="1">
      <alignment horizontal="left" vertical="top"/>
    </xf>
    <xf numFmtId="0" fontId="32" fillId="0" borderId="0" xfId="53" applyFont="1" applyFill="1" applyAlignment="1">
      <alignment horizontal="left" vertical="center"/>
    </xf>
    <xf numFmtId="0" fontId="37" fillId="0" borderId="0" xfId="37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left" vertical="top"/>
    </xf>
    <xf numFmtId="0" fontId="32" fillId="0" borderId="0" xfId="53" applyFont="1" applyAlignment="1">
      <alignment horizontal="left" vertical="top"/>
    </xf>
    <xf numFmtId="0" fontId="32" fillId="0" borderId="0" xfId="53" applyFont="1" applyAlignment="1">
      <alignment horizontal="left" vertical="center"/>
    </xf>
    <xf numFmtId="0" fontId="32" fillId="0" borderId="0" xfId="53" applyFont="1" applyFill="1" applyAlignment="1">
      <alignment horizontal="left" vertical="center"/>
    </xf>
    <xf numFmtId="0" fontId="31" fillId="0" borderId="0" xfId="53" applyFont="1" applyFill="1" applyBorder="1" applyAlignment="1">
      <alignment horizontal="left" vertical="center"/>
    </xf>
    <xf numFmtId="0" fontId="54" fillId="0" borderId="0" xfId="53" applyFont="1" applyAlignment="1">
      <alignment horizontal="left" vertical="center"/>
    </xf>
    <xf numFmtId="0" fontId="37" fillId="0" borderId="6" xfId="55" applyFont="1" applyBorder="1" applyAlignment="1">
      <alignment horizontal="center" vertical="center"/>
    </xf>
    <xf numFmtId="0" fontId="37" fillId="0" borderId="7" xfId="55" applyFont="1" applyBorder="1" applyAlignment="1">
      <alignment horizontal="center" vertical="center"/>
    </xf>
    <xf numFmtId="0" fontId="37" fillId="0" borderId="7" xfId="55" applyFont="1" applyBorder="1" applyAlignment="1">
      <alignment vertical="center"/>
    </xf>
    <xf numFmtId="0" fontId="37" fillId="0" borderId="8" xfId="55" applyFont="1" applyBorder="1" applyAlignment="1">
      <alignment horizontal="center" vertical="center"/>
    </xf>
    <xf numFmtId="0" fontId="37" fillId="0" borderId="9" xfId="55" applyFont="1" applyBorder="1" applyAlignment="1">
      <alignment horizontal="center" vertical="center"/>
    </xf>
    <xf numFmtId="0" fontId="37" fillId="0" borderId="0" xfId="55" applyFont="1" applyBorder="1" applyAlignment="1">
      <alignment vertical="center"/>
    </xf>
    <xf numFmtId="0" fontId="37" fillId="0" borderId="10" xfId="55" applyFont="1" applyBorder="1" applyAlignment="1">
      <alignment horizontal="center" vertical="center"/>
    </xf>
    <xf numFmtId="0" fontId="37" fillId="0" borderId="11" xfId="55" applyFont="1" applyBorder="1" applyAlignment="1">
      <alignment horizontal="center" vertical="center"/>
    </xf>
    <xf numFmtId="0" fontId="37" fillId="0" borderId="12" xfId="55" applyFont="1" applyBorder="1" applyAlignment="1">
      <alignment horizontal="center" vertical="center"/>
    </xf>
    <xf numFmtId="0" fontId="37" fillId="0" borderId="13" xfId="55" applyFont="1" applyBorder="1" applyAlignment="1">
      <alignment horizontal="center" vertical="center"/>
    </xf>
    <xf numFmtId="0" fontId="37" fillId="0" borderId="0" xfId="55" applyFont="1" applyFill="1" applyBorder="1" applyAlignment="1">
      <alignment horizontal="center" vertical="center"/>
    </xf>
    <xf numFmtId="0" fontId="37" fillId="0" borderId="0" xfId="53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left" vertical="center"/>
    </xf>
    <xf numFmtId="0" fontId="44" fillId="0" borderId="61" xfId="1" applyFont="1" applyFill="1" applyBorder="1" applyAlignment="1">
      <alignment horizontal="center" vertical="center"/>
    </xf>
    <xf numFmtId="0" fontId="68" fillId="0" borderId="0" xfId="37" applyFont="1" applyFill="1" applyBorder="1" applyAlignment="1">
      <alignment horizontal="center" vertical="center"/>
    </xf>
    <xf numFmtId="0" fontId="32" fillId="0" borderId="0" xfId="53" applyFont="1" applyFill="1" applyAlignment="1">
      <alignment horizontal="left" vertical="top"/>
    </xf>
    <xf numFmtId="0" fontId="32" fillId="0" borderId="0" xfId="53" applyFont="1" applyFill="1" applyBorder="1" applyAlignment="1">
      <alignment horizontal="left" vertical="top"/>
    </xf>
    <xf numFmtId="0" fontId="32" fillId="0" borderId="0" xfId="53" applyFont="1" applyFill="1" applyAlignment="1">
      <alignment horizontal="center" vertical="center"/>
    </xf>
    <xf numFmtId="0" fontId="32" fillId="0" borderId="7" xfId="53" applyFont="1" applyFill="1" applyBorder="1" applyAlignment="1">
      <alignment horizontal="left" vertical="top"/>
    </xf>
    <xf numFmtId="0" fontId="44" fillId="0" borderId="0" xfId="2" applyFont="1" applyBorder="1" applyAlignment="1">
      <alignment horizontal="left" vertical="center"/>
    </xf>
    <xf numFmtId="0" fontId="42" fillId="0" borderId="0" xfId="2" applyFont="1" applyFill="1" applyBorder="1" applyAlignment="1">
      <alignment vertical="center"/>
    </xf>
    <xf numFmtId="0" fontId="44" fillId="0" borderId="0" xfId="2" applyFont="1" applyFill="1" applyBorder="1" applyAlignment="1">
      <alignment vertical="center"/>
    </xf>
    <xf numFmtId="0" fontId="30" fillId="0" borderId="0" xfId="1" applyFont="1" applyFill="1" applyBorder="1" applyAlignment="1">
      <alignment vertical="center"/>
    </xf>
    <xf numFmtId="0" fontId="30" fillId="4" borderId="32" xfId="1" applyFont="1" applyFill="1" applyBorder="1" applyAlignment="1">
      <alignment horizontal="center" vertical="center"/>
    </xf>
    <xf numFmtId="0" fontId="30" fillId="4" borderId="33" xfId="1" applyFont="1" applyFill="1" applyBorder="1" applyAlignment="1">
      <alignment vertical="center"/>
    </xf>
    <xf numFmtId="0" fontId="30" fillId="4" borderId="37" xfId="1" applyFont="1" applyFill="1" applyBorder="1" applyAlignment="1">
      <alignment vertical="center"/>
    </xf>
    <xf numFmtId="0" fontId="30" fillId="4" borderId="34" xfId="1" applyFont="1" applyFill="1" applyBorder="1" applyAlignment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center"/>
    </xf>
    <xf numFmtId="0" fontId="30" fillId="0" borderId="0" xfId="2" applyFont="1" applyFill="1" applyBorder="1" applyAlignment="1">
      <alignment horizontal="center" vertical="center"/>
    </xf>
    <xf numFmtId="0" fontId="44" fillId="0" borderId="27" xfId="2" applyFont="1" applyFill="1" applyBorder="1" applyAlignment="1">
      <alignment horizontal="right"/>
    </xf>
    <xf numFmtId="0" fontId="30" fillId="0" borderId="0" xfId="2" applyFont="1" applyFill="1" applyAlignment="1">
      <alignment horizontal="center" vertical="center"/>
    </xf>
    <xf numFmtId="0" fontId="44" fillId="0" borderId="0" xfId="2" applyFont="1" applyFill="1" applyBorder="1" applyAlignment="1">
      <alignment horizontal="center" vertical="center"/>
    </xf>
    <xf numFmtId="0" fontId="30" fillId="0" borderId="0" xfId="2" applyFont="1" applyFill="1" applyAlignment="1">
      <alignment horizontal="center"/>
    </xf>
    <xf numFmtId="0" fontId="30" fillId="0" borderId="2" xfId="1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0" fontId="30" fillId="0" borderId="5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2" fillId="0" borderId="12" xfId="53" applyFont="1" applyFill="1" applyBorder="1" applyAlignment="1">
      <alignment horizontal="left" vertical="top"/>
    </xf>
    <xf numFmtId="0" fontId="37" fillId="0" borderId="0" xfId="37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Font="1" applyBorder="1" applyAlignment="1">
      <alignment vertical="center"/>
    </xf>
    <xf numFmtId="0" fontId="37" fillId="0" borderId="0" xfId="37" applyFont="1" applyBorder="1" applyAlignment="1">
      <alignment horizontal="left" vertical="center"/>
    </xf>
    <xf numFmtId="0" fontId="37" fillId="0" borderId="0" xfId="55" applyFont="1" applyBorder="1" applyAlignment="1">
      <alignment horizontal="center" vertical="center"/>
    </xf>
    <xf numFmtId="0" fontId="32" fillId="0" borderId="9" xfId="0" applyFont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0" borderId="12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7" fillId="0" borderId="12" xfId="37" applyFont="1" applyBorder="1" applyAlignment="1">
      <alignment horizontal="left" vertical="center"/>
    </xf>
    <xf numFmtId="0" fontId="68" fillId="0" borderId="12" xfId="37" applyFont="1" applyFill="1" applyBorder="1" applyAlignment="1">
      <alignment horizontal="center" vertical="center"/>
    </xf>
    <xf numFmtId="0" fontId="42" fillId="0" borderId="0" xfId="2" applyFont="1" applyAlignment="1">
      <alignment horizontal="left" vertical="center"/>
    </xf>
    <xf numFmtId="0" fontId="42" fillId="0" borderId="0" xfId="2" applyFont="1" applyBorder="1" applyAlignment="1">
      <alignment horizontal="left" vertical="center"/>
    </xf>
    <xf numFmtId="0" fontId="30" fillId="0" borderId="2" xfId="2" applyFont="1" applyFill="1" applyBorder="1" applyAlignment="1">
      <alignment horizontal="center"/>
    </xf>
    <xf numFmtId="0" fontId="30" fillId="0" borderId="2" xfId="2" applyFont="1" applyFill="1" applyBorder="1" applyAlignment="1">
      <alignment horizontal="center" vertical="center"/>
    </xf>
    <xf numFmtId="0" fontId="44" fillId="0" borderId="14" xfId="2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34" fillId="0" borderId="7" xfId="37" applyFont="1" applyFill="1" applyBorder="1" applyAlignment="1">
      <alignment vertical="center"/>
    </xf>
    <xf numFmtId="0" fontId="34" fillId="0" borderId="8" xfId="37" applyFont="1" applyFill="1" applyBorder="1" applyAlignment="1">
      <alignment vertical="center"/>
    </xf>
    <xf numFmtId="0" fontId="34" fillId="0" borderId="12" xfId="37" applyFont="1" applyFill="1" applyBorder="1" applyAlignment="1">
      <alignment vertical="center"/>
    </xf>
    <xf numFmtId="0" fontId="34" fillId="0" borderId="13" xfId="37" applyFont="1" applyFill="1" applyBorder="1" applyAlignment="1">
      <alignment vertical="center"/>
    </xf>
    <xf numFmtId="0" fontId="69" fillId="0" borderId="7" xfId="37" applyFont="1" applyFill="1" applyBorder="1" applyAlignment="1">
      <alignment vertical="center"/>
    </xf>
    <xf numFmtId="0" fontId="44" fillId="0" borderId="60" xfId="1" applyFont="1" applyFill="1" applyBorder="1" applyAlignment="1">
      <alignment horizontal="center" vertical="center"/>
    </xf>
    <xf numFmtId="0" fontId="52" fillId="0" borderId="0" xfId="2" applyFont="1" applyAlignment="1">
      <alignment horizontal="left" vertical="center"/>
    </xf>
    <xf numFmtId="0" fontId="53" fillId="0" borderId="0" xfId="1" applyFont="1" applyFill="1" applyBorder="1" applyAlignment="1">
      <alignment vertical="center"/>
    </xf>
    <xf numFmtId="0" fontId="53" fillId="0" borderId="0" xfId="2" applyFont="1" applyFill="1" applyAlignment="1">
      <alignment vertical="center"/>
    </xf>
    <xf numFmtId="0" fontId="32" fillId="0" borderId="0" xfId="0" applyFont="1" applyFill="1"/>
    <xf numFmtId="0" fontId="20" fillId="0" borderId="6" xfId="0" applyFont="1" applyBorder="1" applyAlignment="1">
      <alignment vertical="center"/>
    </xf>
    <xf numFmtId="0" fontId="20" fillId="0" borderId="7" xfId="53" applyFont="1" applyFill="1" applyBorder="1" applyAlignment="1">
      <alignment horizontal="left" vertical="top"/>
    </xf>
    <xf numFmtId="0" fontId="20" fillId="0" borderId="7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44" fillId="0" borderId="2" xfId="2" applyFont="1" applyFill="1" applyBorder="1" applyAlignment="1">
      <alignment horizontal="center" vertical="center"/>
    </xf>
    <xf numFmtId="49" fontId="12" fillId="2" borderId="2" xfId="37" applyNumberFormat="1" applyFont="1" applyFill="1" applyBorder="1" applyAlignment="1">
      <alignment vertical="top"/>
    </xf>
    <xf numFmtId="0" fontId="34" fillId="0" borderId="0" xfId="0" applyFont="1" applyFill="1"/>
    <xf numFmtId="0" fontId="33" fillId="0" borderId="1" xfId="38" applyFont="1" applyBorder="1" applyAlignment="1">
      <alignment vertical="center"/>
    </xf>
    <xf numFmtId="0" fontId="30" fillId="0" borderId="3" xfId="2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horizontal="center" vertical="center" wrapText="1"/>
    </xf>
    <xf numFmtId="0" fontId="44" fillId="0" borderId="0" xfId="2" applyFont="1" applyFill="1" applyBorder="1" applyAlignment="1">
      <alignment horizontal="center" vertical="center" wrapText="1"/>
    </xf>
    <xf numFmtId="49" fontId="28" fillId="0" borderId="2" xfId="37" applyNumberFormat="1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49" fontId="73" fillId="0" borderId="2" xfId="37" applyNumberFormat="1" applyFont="1" applyFill="1" applyBorder="1" applyAlignment="1">
      <alignment horizontal="center" vertical="top" wrapText="1"/>
    </xf>
    <xf numFmtId="49" fontId="73" fillId="0" borderId="2" xfId="37" applyNumberFormat="1" applyFont="1" applyFill="1" applyBorder="1" applyAlignment="1">
      <alignment horizontal="center" vertical="center"/>
    </xf>
    <xf numFmtId="0" fontId="32" fillId="0" borderId="0" xfId="53" applyFont="1" applyFill="1"/>
    <xf numFmtId="0" fontId="74" fillId="0" borderId="0" xfId="53" applyFont="1" applyFill="1" applyAlignment="1">
      <alignment horizontal="right"/>
    </xf>
    <xf numFmtId="0" fontId="32" fillId="0" borderId="6" xfId="53" applyFont="1" applyFill="1" applyBorder="1" applyAlignment="1">
      <alignment horizontal="center" vertical="center"/>
    </xf>
    <xf numFmtId="0" fontId="32" fillId="0" borderId="7" xfId="53" applyFont="1" applyFill="1" applyBorder="1"/>
    <xf numFmtId="0" fontId="32" fillId="0" borderId="7" xfId="53" applyFont="1" applyFill="1" applyBorder="1" applyAlignment="1">
      <alignment horizontal="center" vertical="center"/>
    </xf>
    <xf numFmtId="0" fontId="32" fillId="0" borderId="7" xfId="53" applyFont="1" applyFill="1" applyBorder="1" applyAlignment="1">
      <alignment horizontal="left" vertical="center"/>
    </xf>
    <xf numFmtId="0" fontId="32" fillId="0" borderId="8" xfId="53" applyFont="1" applyFill="1" applyBorder="1" applyAlignment="1">
      <alignment horizontal="center" vertical="center"/>
    </xf>
    <xf numFmtId="0" fontId="32" fillId="0" borderId="9" xfId="53" applyFont="1" applyFill="1" applyBorder="1" applyAlignment="1">
      <alignment horizontal="center" vertical="center"/>
    </xf>
    <xf numFmtId="0" fontId="36" fillId="0" borderId="0" xfId="53" applyFont="1" applyFill="1" applyBorder="1" applyAlignment="1">
      <alignment vertical="center"/>
    </xf>
    <xf numFmtId="0" fontId="36" fillId="0" borderId="0" xfId="53" applyFont="1" applyFill="1" applyBorder="1" applyAlignment="1">
      <alignment horizontal="center" vertical="center"/>
    </xf>
    <xf numFmtId="0" fontId="34" fillId="0" borderId="7" xfId="53" applyFont="1" applyFill="1" applyBorder="1" applyAlignment="1">
      <alignment vertical="center"/>
    </xf>
    <xf numFmtId="0" fontId="32" fillId="0" borderId="0" xfId="53" applyFont="1" applyFill="1" applyBorder="1" applyAlignment="1">
      <alignment vertical="center" textRotation="90"/>
    </xf>
    <xf numFmtId="0" fontId="32" fillId="0" borderId="0" xfId="53" applyFont="1" applyFill="1" applyBorder="1" applyAlignment="1">
      <alignment vertical="center"/>
    </xf>
    <xf numFmtId="0" fontId="32" fillId="0" borderId="10" xfId="53" applyFont="1" applyFill="1" applyBorder="1" applyAlignment="1">
      <alignment horizontal="center" vertical="center"/>
    </xf>
    <xf numFmtId="0" fontId="34" fillId="0" borderId="12" xfId="53" applyFont="1" applyFill="1" applyBorder="1" applyAlignment="1">
      <alignment vertical="center"/>
    </xf>
    <xf numFmtId="0" fontId="37" fillId="0" borderId="0" xfId="37" applyFont="1" applyBorder="1" applyAlignment="1">
      <alignment horizontal="center" vertical="center"/>
    </xf>
    <xf numFmtId="0" fontId="32" fillId="0" borderId="0" xfId="53" applyFont="1" applyFill="1" applyBorder="1" applyAlignment="1">
      <alignment horizontal="center" vertical="center" textRotation="90"/>
    </xf>
    <xf numFmtId="0" fontId="37" fillId="0" borderId="0" xfId="53" applyFont="1" applyFill="1" applyAlignment="1">
      <alignment horizontal="left" vertical="top"/>
    </xf>
    <xf numFmtId="0" fontId="32" fillId="0" borderId="10" xfId="53" applyFont="1" applyFill="1" applyBorder="1" applyAlignment="1">
      <alignment vertical="center"/>
    </xf>
    <xf numFmtId="0" fontId="32" fillId="0" borderId="11" xfId="53" applyFont="1" applyFill="1" applyBorder="1" applyAlignment="1">
      <alignment horizontal="center" vertical="center"/>
    </xf>
    <xf numFmtId="0" fontId="32" fillId="0" borderId="12" xfId="53" applyFont="1" applyFill="1" applyBorder="1" applyAlignment="1">
      <alignment horizontal="center" vertical="center"/>
    </xf>
    <xf numFmtId="0" fontId="32" fillId="0" borderId="13" xfId="53" applyFont="1" applyFill="1" applyBorder="1" applyAlignment="1">
      <alignment horizontal="center" vertical="center"/>
    </xf>
    <xf numFmtId="0" fontId="32" fillId="0" borderId="9" xfId="53" applyFont="1" applyBorder="1" applyAlignment="1">
      <alignment horizontal="left" vertical="center"/>
    </xf>
    <xf numFmtId="0" fontId="30" fillId="4" borderId="21" xfId="2" applyFont="1" applyFill="1" applyBorder="1" applyAlignment="1">
      <alignment horizontal="center"/>
    </xf>
    <xf numFmtId="0" fontId="32" fillId="0" borderId="0" xfId="53" applyFont="1" applyFill="1" applyBorder="1" applyAlignment="1">
      <alignment horizontal="center" vertical="center"/>
    </xf>
    <xf numFmtId="0" fontId="30" fillId="0" borderId="67" xfId="2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49" fontId="31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center" vertical="top"/>
    </xf>
    <xf numFmtId="0" fontId="32" fillId="0" borderId="0" xfId="0" applyFont="1" applyFill="1" applyAlignment="1">
      <alignment horizontal="center" vertical="center"/>
    </xf>
    <xf numFmtId="0" fontId="0" fillId="0" borderId="0" xfId="0"/>
    <xf numFmtId="14" fontId="12" fillId="0" borderId="27" xfId="2" applyNumberFormat="1" applyFont="1" applyBorder="1" applyAlignment="1">
      <alignment horizontal="center" vertical="center" wrapText="1"/>
    </xf>
    <xf numFmtId="0" fontId="44" fillId="0" borderId="0" xfId="2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/>
    </xf>
    <xf numFmtId="49" fontId="31" fillId="0" borderId="7" xfId="0" applyNumberFormat="1" applyFont="1" applyFill="1" applyBorder="1" applyAlignment="1">
      <alignment horizontal="center" vertical="top"/>
    </xf>
    <xf numFmtId="49" fontId="12" fillId="0" borderId="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0" fontId="32" fillId="0" borderId="0" xfId="53" applyFont="1" applyFill="1" applyBorder="1" applyAlignment="1">
      <alignment horizontal="center" vertical="center"/>
    </xf>
    <xf numFmtId="0" fontId="32" fillId="0" borderId="10" xfId="53" applyFont="1" applyFill="1" applyBorder="1" applyAlignment="1">
      <alignment horizontal="center" vertical="center"/>
    </xf>
    <xf numFmtId="0" fontId="44" fillId="0" borderId="64" xfId="1" applyFont="1" applyFill="1" applyBorder="1" applyAlignment="1">
      <alignment horizontal="center" vertical="center"/>
    </xf>
    <xf numFmtId="0" fontId="30" fillId="50" borderId="3" xfId="1" applyFont="1" applyFill="1" applyBorder="1" applyAlignment="1">
      <alignment horizontal="center" vertical="center"/>
    </xf>
    <xf numFmtId="1" fontId="30" fillId="50" borderId="2" xfId="2" applyNumberFormat="1" applyFont="1" applyFill="1" applyBorder="1" applyAlignment="1">
      <alignment horizontal="center" vertical="center"/>
    </xf>
    <xf numFmtId="1" fontId="30" fillId="50" borderId="3" xfId="2" applyNumberFormat="1" applyFont="1" applyFill="1" applyBorder="1" applyAlignment="1">
      <alignment horizontal="center" vertical="center"/>
    </xf>
    <xf numFmtId="0" fontId="30" fillId="0" borderId="27" xfId="1" applyFont="1" applyFill="1" applyBorder="1" applyAlignment="1">
      <alignment horizontal="center" vertical="center"/>
    </xf>
    <xf numFmtId="0" fontId="32" fillId="0" borderId="6" xfId="53" applyFont="1" applyFill="1" applyBorder="1" applyAlignment="1">
      <alignment horizontal="center" vertical="center"/>
    </xf>
    <xf numFmtId="0" fontId="32" fillId="0" borderId="7" xfId="53" applyFont="1" applyFill="1" applyBorder="1" applyAlignment="1">
      <alignment horizontal="center" vertical="center"/>
    </xf>
    <xf numFmtId="0" fontId="32" fillId="0" borderId="8" xfId="53" applyFont="1" applyFill="1" applyBorder="1" applyAlignment="1">
      <alignment horizontal="center" vertical="center"/>
    </xf>
    <xf numFmtId="0" fontId="32" fillId="0" borderId="11" xfId="53" applyFont="1" applyFill="1" applyBorder="1" applyAlignment="1">
      <alignment horizontal="center" vertical="center"/>
    </xf>
    <xf numFmtId="0" fontId="32" fillId="0" borderId="12" xfId="53" applyFont="1" applyFill="1" applyBorder="1" applyAlignment="1">
      <alignment horizontal="center" vertical="center"/>
    </xf>
    <xf numFmtId="0" fontId="32" fillId="0" borderId="13" xfId="53" applyFont="1" applyFill="1" applyBorder="1" applyAlignment="1">
      <alignment horizontal="center" vertical="center"/>
    </xf>
    <xf numFmtId="0" fontId="32" fillId="0" borderId="9" xfId="53" applyFont="1" applyFill="1" applyBorder="1" applyAlignment="1">
      <alignment horizontal="center" vertical="center"/>
    </xf>
    <xf numFmtId="0" fontId="30" fillId="0" borderId="76" xfId="1" applyFont="1" applyFill="1" applyBorder="1" applyAlignment="1">
      <alignment horizontal="center" vertical="center"/>
    </xf>
    <xf numFmtId="0" fontId="30" fillId="0" borderId="77" xfId="1" applyFont="1" applyFill="1" applyBorder="1" applyAlignment="1">
      <alignment horizontal="center" vertical="center"/>
    </xf>
    <xf numFmtId="0" fontId="30" fillId="0" borderId="16" xfId="1" applyFont="1" applyFill="1" applyBorder="1" applyAlignment="1">
      <alignment horizontal="center" vertical="center"/>
    </xf>
    <xf numFmtId="0" fontId="30" fillId="0" borderId="28" xfId="1" applyFont="1" applyFill="1" applyBorder="1" applyAlignment="1">
      <alignment horizontal="center" vertical="center"/>
    </xf>
    <xf numFmtId="0" fontId="44" fillId="0" borderId="81" xfId="1" applyFont="1" applyFill="1" applyBorder="1" applyAlignment="1">
      <alignment horizontal="center" vertical="center"/>
    </xf>
    <xf numFmtId="0" fontId="44" fillId="0" borderId="82" xfId="1" applyFont="1" applyFill="1" applyBorder="1" applyAlignment="1">
      <alignment horizontal="center" vertical="center"/>
    </xf>
    <xf numFmtId="0" fontId="30" fillId="0" borderId="47" xfId="1" applyFont="1" applyFill="1" applyBorder="1" applyAlignment="1">
      <alignment horizontal="center" vertical="center"/>
    </xf>
    <xf numFmtId="0" fontId="30" fillId="0" borderId="14" xfId="1" applyFont="1" applyFill="1" applyBorder="1" applyAlignment="1">
      <alignment horizontal="center" vertical="center"/>
    </xf>
    <xf numFmtId="0" fontId="30" fillId="0" borderId="80" xfId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49" fontId="77" fillId="0" borderId="0" xfId="0" applyNumberFormat="1" applyFont="1" applyFill="1" applyAlignment="1">
      <alignment horizontal="center" vertical="center"/>
    </xf>
    <xf numFmtId="0" fontId="30" fillId="0" borderId="48" xfId="1" applyFont="1" applyFill="1" applyBorder="1" applyAlignment="1">
      <alignment horizontal="center" vertical="center"/>
    </xf>
    <xf numFmtId="0" fontId="30" fillId="0" borderId="25" xfId="1" applyFont="1" applyFill="1" applyBorder="1" applyAlignment="1">
      <alignment horizontal="center" vertical="center"/>
    </xf>
    <xf numFmtId="0" fontId="44" fillId="0" borderId="85" xfId="1" applyFont="1" applyFill="1" applyBorder="1" applyAlignment="1">
      <alignment horizontal="center" vertical="center"/>
    </xf>
    <xf numFmtId="0" fontId="44" fillId="0" borderId="86" xfId="1" applyFont="1" applyFill="1" applyBorder="1" applyAlignment="1">
      <alignment horizontal="center" vertical="center"/>
    </xf>
    <xf numFmtId="0" fontId="30" fillId="0" borderId="83" xfId="1" applyFont="1" applyFill="1" applyBorder="1" applyAlignment="1">
      <alignment horizontal="center" vertical="center"/>
    </xf>
    <xf numFmtId="0" fontId="34" fillId="0" borderId="83" xfId="53" applyFont="1" applyBorder="1" applyAlignment="1">
      <alignment vertical="center"/>
    </xf>
    <xf numFmtId="0" fontId="32" fillId="0" borderId="83" xfId="53" applyFont="1" applyBorder="1" applyAlignment="1">
      <alignment horizontal="left" vertical="top"/>
    </xf>
    <xf numFmtId="0" fontId="32" fillId="0" borderId="65" xfId="53" applyFont="1" applyBorder="1" applyAlignment="1">
      <alignment horizontal="left" vertical="top"/>
    </xf>
    <xf numFmtId="0" fontId="34" fillId="0" borderId="88" xfId="53" applyFont="1" applyBorder="1" applyAlignment="1">
      <alignment horizontal="center" vertical="top"/>
    </xf>
    <xf numFmtId="0" fontId="34" fillId="0" borderId="88" xfId="53" applyFont="1" applyBorder="1" applyAlignment="1">
      <alignment vertical="center"/>
    </xf>
    <xf numFmtId="0" fontId="32" fillId="0" borderId="88" xfId="53" applyFont="1" applyBorder="1" applyAlignment="1">
      <alignment horizontal="left" vertical="top"/>
    </xf>
    <xf numFmtId="0" fontId="32" fillId="0" borderId="26" xfId="53" applyFont="1" applyBorder="1" applyAlignment="1">
      <alignment horizontal="left" vertical="top"/>
    </xf>
    <xf numFmtId="0" fontId="34" fillId="0" borderId="9" xfId="53" applyFont="1" applyBorder="1" applyAlignment="1">
      <alignment horizontal="center" vertical="center"/>
    </xf>
    <xf numFmtId="0" fontId="34" fillId="0" borderId="0" xfId="53" applyFont="1" applyBorder="1" applyAlignment="1">
      <alignment horizontal="center" vertical="center"/>
    </xf>
    <xf numFmtId="0" fontId="34" fillId="0" borderId="0" xfId="53" applyFont="1" applyBorder="1" applyAlignment="1">
      <alignment horizontal="center" vertical="top"/>
    </xf>
    <xf numFmtId="0" fontId="34" fillId="0" borderId="0" xfId="53" applyFont="1" applyBorder="1" applyAlignment="1">
      <alignment vertical="center"/>
    </xf>
    <xf numFmtId="0" fontId="32" fillId="0" borderId="0" xfId="53" applyFont="1" applyBorder="1" applyAlignment="1">
      <alignment horizontal="left" vertical="top"/>
    </xf>
    <xf numFmtId="0" fontId="32" fillId="0" borderId="10" xfId="53" applyFont="1" applyBorder="1" applyAlignment="1">
      <alignment horizontal="left" vertical="top"/>
    </xf>
    <xf numFmtId="0" fontId="44" fillId="0" borderId="0" xfId="2" applyFont="1" applyFill="1" applyAlignment="1">
      <alignment horizontal="center" vertical="center"/>
    </xf>
    <xf numFmtId="0" fontId="44" fillId="0" borderId="3" xfId="1" applyFont="1" applyFill="1" applyBorder="1" applyAlignment="1">
      <alignment horizontal="center" vertical="center"/>
    </xf>
    <xf numFmtId="0" fontId="44" fillId="0" borderId="5" xfId="1" applyFont="1" applyFill="1" applyBorder="1" applyAlignment="1">
      <alignment horizontal="center" vertical="center"/>
    </xf>
    <xf numFmtId="0" fontId="44" fillId="0" borderId="60" xfId="1" applyFont="1" applyBorder="1" applyAlignment="1">
      <alignment horizontal="center" vertical="center"/>
    </xf>
    <xf numFmtId="0" fontId="44" fillId="0" borderId="61" xfId="1" applyFont="1" applyBorder="1" applyAlignment="1">
      <alignment horizontal="center" vertical="center"/>
    </xf>
    <xf numFmtId="0" fontId="30" fillId="2" borderId="60" xfId="1" applyFont="1" applyFill="1" applyBorder="1" applyAlignment="1">
      <alignment horizontal="center" vertical="center"/>
    </xf>
    <xf numFmtId="0" fontId="30" fillId="2" borderId="45" xfId="1" applyFont="1" applyFill="1" applyBorder="1" applyAlignment="1">
      <alignment horizontal="center" vertical="center"/>
    </xf>
    <xf numFmtId="0" fontId="44" fillId="0" borderId="75" xfId="1" applyFont="1" applyFill="1" applyBorder="1" applyAlignment="1">
      <alignment horizontal="center" vertical="center"/>
    </xf>
    <xf numFmtId="0" fontId="44" fillId="0" borderId="60" xfId="2" applyFont="1" applyFill="1" applyBorder="1" applyAlignment="1">
      <alignment horizontal="center" vertical="center"/>
    </xf>
    <xf numFmtId="1" fontId="32" fillId="0" borderId="2" xfId="2" applyNumberFormat="1" applyFont="1" applyFill="1" applyBorder="1" applyAlignment="1">
      <alignment horizontal="center" vertical="center"/>
    </xf>
    <xf numFmtId="0" fontId="44" fillId="0" borderId="64" xfId="2" applyFont="1" applyFill="1" applyBorder="1" applyAlignment="1">
      <alignment horizontal="center" vertical="center"/>
    </xf>
    <xf numFmtId="0" fontId="30" fillId="0" borderId="78" xfId="1" applyFont="1" applyFill="1" applyBorder="1" applyAlignment="1">
      <alignment horizontal="center" vertical="center"/>
    </xf>
    <xf numFmtId="0" fontId="44" fillId="0" borderId="79" xfId="2" applyFont="1" applyFill="1" applyBorder="1" applyAlignment="1">
      <alignment horizontal="center" vertical="center"/>
    </xf>
    <xf numFmtId="0" fontId="44" fillId="0" borderId="89" xfId="1" applyFont="1" applyFill="1" applyBorder="1" applyAlignment="1">
      <alignment horizontal="center" vertical="center"/>
    </xf>
    <xf numFmtId="0" fontId="30" fillId="0" borderId="27" xfId="1" applyFont="1" applyBorder="1" applyAlignment="1">
      <alignment horizontal="center" vertical="center"/>
    </xf>
    <xf numFmtId="0" fontId="30" fillId="0" borderId="14" xfId="1" applyFont="1" applyBorder="1" applyAlignment="1">
      <alignment horizontal="center" vertical="center"/>
    </xf>
    <xf numFmtId="1" fontId="30" fillId="0" borderId="3" xfId="2" applyNumberFormat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30" fillId="0" borderId="5" xfId="1" applyFont="1" applyBorder="1" applyAlignment="1">
      <alignment horizontal="center" vertical="center"/>
    </xf>
    <xf numFmtId="0" fontId="44" fillId="0" borderId="64" xfId="1" applyFont="1" applyBorder="1" applyAlignment="1">
      <alignment horizontal="center" vertical="center"/>
    </xf>
    <xf numFmtId="0" fontId="30" fillId="0" borderId="2" xfId="1" applyFont="1" applyBorder="1" applyAlignment="1">
      <alignment horizontal="center" vertical="center"/>
    </xf>
    <xf numFmtId="0" fontId="30" fillId="0" borderId="87" xfId="1" applyFont="1" applyFill="1" applyBorder="1" applyAlignment="1">
      <alignment horizontal="center" vertical="center"/>
    </xf>
    <xf numFmtId="0" fontId="30" fillId="0" borderId="90" xfId="1" applyFont="1" applyFill="1" applyBorder="1" applyAlignment="1">
      <alignment horizontal="center" vertical="center"/>
    </xf>
    <xf numFmtId="0" fontId="44" fillId="0" borderId="91" xfId="1" applyFont="1" applyFill="1" applyBorder="1" applyAlignment="1">
      <alignment horizontal="center" vertical="center"/>
    </xf>
    <xf numFmtId="0" fontId="44" fillId="0" borderId="92" xfId="1" applyFont="1" applyFill="1" applyBorder="1" applyAlignment="1">
      <alignment horizontal="center" vertical="center"/>
    </xf>
    <xf numFmtId="0" fontId="30" fillId="2" borderId="91" xfId="1" applyFont="1" applyFill="1" applyBorder="1" applyAlignment="1">
      <alignment horizontal="center" vertical="center"/>
    </xf>
    <xf numFmtId="1" fontId="30" fillId="0" borderId="90" xfId="2" applyNumberFormat="1" applyFont="1" applyFill="1" applyBorder="1" applyAlignment="1">
      <alignment horizontal="center" vertical="center"/>
    </xf>
    <xf numFmtId="0" fontId="30" fillId="0" borderId="88" xfId="1" applyFont="1" applyFill="1" applyBorder="1" applyAlignment="1">
      <alignment horizontal="center" vertical="center"/>
    </xf>
    <xf numFmtId="0" fontId="28" fillId="0" borderId="12" xfId="2" applyFont="1" applyBorder="1" applyAlignment="1">
      <alignment horizontal="center" vertical="top" wrapText="1"/>
    </xf>
    <xf numFmtId="0" fontId="28" fillId="4" borderId="29" xfId="2" applyFont="1" applyFill="1" applyBorder="1" applyAlignment="1">
      <alignment horizontal="left" vertical="top" wrapText="1"/>
    </xf>
    <xf numFmtId="0" fontId="28" fillId="4" borderId="30" xfId="2" applyFont="1" applyFill="1" applyBorder="1" applyAlignment="1">
      <alignment horizontal="left" vertical="top" wrapText="1"/>
    </xf>
    <xf numFmtId="0" fontId="28" fillId="4" borderId="31" xfId="2" applyFont="1" applyFill="1" applyBorder="1" applyAlignment="1">
      <alignment horizontal="left" vertical="top" wrapText="1"/>
    </xf>
    <xf numFmtId="0" fontId="28" fillId="4" borderId="7" xfId="2" applyFont="1" applyFill="1" applyBorder="1" applyAlignment="1">
      <alignment horizontal="center" vertical="top" wrapText="1"/>
    </xf>
    <xf numFmtId="0" fontId="28" fillId="0" borderId="6" xfId="2" applyFont="1" applyBorder="1" applyAlignment="1">
      <alignment horizontal="left" vertical="top" wrapText="1"/>
    </xf>
    <xf numFmtId="0" fontId="28" fillId="0" borderId="7" xfId="2" applyFont="1" applyBorder="1" applyAlignment="1">
      <alignment horizontal="left" vertical="top" wrapText="1"/>
    </xf>
    <xf numFmtId="0" fontId="28" fillId="0" borderId="8" xfId="2" applyFont="1" applyBorder="1" applyAlignment="1">
      <alignment horizontal="left" vertical="top" wrapText="1"/>
    </xf>
    <xf numFmtId="0" fontId="28" fillId="0" borderId="11" xfId="2" applyFont="1" applyBorder="1" applyAlignment="1">
      <alignment horizontal="left" vertical="top" wrapText="1"/>
    </xf>
    <xf numFmtId="0" fontId="28" fillId="0" borderId="12" xfId="2" applyFont="1" applyBorder="1" applyAlignment="1">
      <alignment horizontal="left" vertical="top" wrapText="1"/>
    </xf>
    <xf numFmtId="0" fontId="28" fillId="0" borderId="13" xfId="2" applyFont="1" applyBorder="1" applyAlignment="1">
      <alignment horizontal="left" vertical="top" wrapText="1"/>
    </xf>
    <xf numFmtId="49" fontId="12" fillId="0" borderId="2" xfId="37" applyNumberFormat="1" applyFont="1" applyBorder="1" applyAlignment="1">
      <alignment horizontal="center" vertical="top" wrapText="1"/>
    </xf>
    <xf numFmtId="49" fontId="28" fillId="0" borderId="2" xfId="37" applyNumberFormat="1" applyFont="1" applyBorder="1" applyAlignment="1">
      <alignment vertical="top" wrapText="1"/>
    </xf>
    <xf numFmtId="49" fontId="12" fillId="2" borderId="3" xfId="37" applyNumberFormat="1" applyFont="1" applyFill="1" applyBorder="1" applyAlignment="1">
      <alignment horizontal="left" vertical="top" wrapText="1" indent="1"/>
    </xf>
    <xf numFmtId="49" fontId="12" fillId="2" borderId="17" xfId="37" applyNumberFormat="1" applyFont="1" applyFill="1" applyBorder="1" applyAlignment="1">
      <alignment horizontal="left" vertical="top" wrapText="1" indent="1"/>
    </xf>
    <xf numFmtId="49" fontId="12" fillId="2" borderId="5" xfId="37" applyNumberFormat="1" applyFont="1" applyFill="1" applyBorder="1" applyAlignment="1">
      <alignment horizontal="left" vertical="top" wrapText="1" indent="1"/>
    </xf>
    <xf numFmtId="49" fontId="12" fillId="2" borderId="2" xfId="37" applyNumberFormat="1" applyFont="1" applyFill="1" applyBorder="1" applyAlignment="1">
      <alignment horizontal="center" vertical="top" wrapText="1"/>
    </xf>
    <xf numFmtId="49" fontId="12" fillId="0" borderId="2" xfId="37" applyNumberFormat="1" applyFont="1" applyFill="1" applyBorder="1" applyAlignment="1">
      <alignment horizontal="center" vertical="top" wrapText="1"/>
    </xf>
    <xf numFmtId="49" fontId="12" fillId="3" borderId="2" xfId="37" applyNumberFormat="1" applyFont="1" applyFill="1" applyBorder="1" applyAlignment="1">
      <alignment horizontal="center" vertical="top" wrapText="1"/>
    </xf>
    <xf numFmtId="49" fontId="12" fillId="0" borderId="27" xfId="37" applyNumberFormat="1" applyFont="1" applyBorder="1" applyAlignment="1">
      <alignment horizontal="center" vertical="top" wrapText="1"/>
    </xf>
    <xf numFmtId="49" fontId="12" fillId="0" borderId="1" xfId="37" applyNumberFormat="1" applyFont="1" applyBorder="1" applyAlignment="1">
      <alignment horizontal="center" vertical="top" wrapText="1"/>
    </xf>
    <xf numFmtId="49" fontId="12" fillId="0" borderId="45" xfId="37" applyNumberFormat="1" applyFont="1" applyBorder="1" applyAlignment="1">
      <alignment horizontal="center" vertical="top" wrapText="1"/>
    </xf>
    <xf numFmtId="49" fontId="28" fillId="0" borderId="3" xfId="37" applyNumberFormat="1" applyFont="1" applyBorder="1" applyAlignment="1">
      <alignment vertical="top" wrapText="1"/>
    </xf>
    <xf numFmtId="49" fontId="28" fillId="0" borderId="17" xfId="37" applyNumberFormat="1" applyFont="1" applyBorder="1" applyAlignment="1">
      <alignment vertical="top" wrapText="1"/>
    </xf>
    <xf numFmtId="49" fontId="28" fillId="0" borderId="5" xfId="37" applyNumberFormat="1" applyFont="1" applyBorder="1" applyAlignment="1">
      <alignment vertical="top" wrapText="1"/>
    </xf>
    <xf numFmtId="49" fontId="32" fillId="0" borderId="2" xfId="37" applyNumberFormat="1" applyFont="1" applyFill="1" applyBorder="1" applyAlignment="1">
      <alignment horizontal="center" vertical="top" wrapText="1"/>
    </xf>
    <xf numFmtId="49" fontId="12" fillId="0" borderId="2" xfId="37" applyNumberFormat="1" applyFont="1" applyFill="1" applyBorder="1" applyAlignment="1">
      <alignment vertical="top" wrapText="1"/>
    </xf>
    <xf numFmtId="49" fontId="12" fillId="2" borderId="14" xfId="37" applyNumberFormat="1" applyFont="1" applyFill="1" applyBorder="1" applyAlignment="1">
      <alignment vertical="top" wrapText="1"/>
    </xf>
    <xf numFmtId="49" fontId="28" fillId="0" borderId="3" xfId="37" applyNumberFormat="1" applyFont="1" applyBorder="1" applyAlignment="1">
      <alignment horizontal="center" vertical="top" wrapText="1"/>
    </xf>
    <xf numFmtId="49" fontId="28" fillId="0" borderId="17" xfId="37" applyNumberFormat="1" applyFont="1" applyBorder="1" applyAlignment="1">
      <alignment horizontal="center" vertical="top" wrapText="1"/>
    </xf>
    <xf numFmtId="49" fontId="28" fillId="0" borderId="5" xfId="37" applyNumberFormat="1" applyFont="1" applyBorder="1" applyAlignment="1">
      <alignment horizontal="center" vertical="top" wrapText="1"/>
    </xf>
    <xf numFmtId="49" fontId="12" fillId="2" borderId="16" xfId="37" applyNumberFormat="1" applyFont="1" applyFill="1" applyBorder="1" applyAlignment="1">
      <alignment vertical="top" wrapText="1"/>
    </xf>
    <xf numFmtId="49" fontId="28" fillId="0" borderId="3" xfId="37" applyNumberFormat="1" applyFont="1" applyFill="1" applyBorder="1" applyAlignment="1">
      <alignment horizontal="center" vertical="top" wrapText="1"/>
    </xf>
    <xf numFmtId="0" fontId="32" fillId="0" borderId="5" xfId="0" applyFont="1" applyBorder="1" applyAlignment="1">
      <alignment vertical="top" wrapText="1"/>
    </xf>
    <xf numFmtId="49" fontId="12" fillId="0" borderId="28" xfId="37" applyNumberFormat="1" applyFont="1" applyFill="1" applyBorder="1" applyAlignment="1">
      <alignment horizontal="left" vertical="top" wrapText="1"/>
    </xf>
    <xf numFmtId="0" fontId="32" fillId="0" borderId="47" xfId="0" applyFont="1" applyBorder="1" applyAlignment="1">
      <alignment vertical="top" wrapText="1"/>
    </xf>
    <xf numFmtId="49" fontId="12" fillId="0" borderId="4" xfId="37" applyNumberFormat="1" applyFont="1" applyFill="1" applyBorder="1" applyAlignment="1">
      <alignment horizontal="left" vertical="top" wrapText="1"/>
    </xf>
    <xf numFmtId="0" fontId="32" fillId="0" borderId="46" xfId="0" applyFont="1" applyBorder="1" applyAlignment="1">
      <alignment vertical="top" wrapText="1"/>
    </xf>
    <xf numFmtId="49" fontId="12" fillId="0" borderId="27" xfId="37" applyNumberFormat="1" applyFont="1" applyFill="1" applyBorder="1" applyAlignment="1">
      <alignment horizontal="left" vertical="top" wrapText="1"/>
    </xf>
    <xf numFmtId="0" fontId="32" fillId="0" borderId="45" xfId="0" applyFont="1" applyBorder="1" applyAlignment="1">
      <alignment vertical="top" wrapText="1"/>
    </xf>
    <xf numFmtId="49" fontId="32" fillId="0" borderId="3" xfId="37" applyNumberFormat="1" applyFont="1" applyFill="1" applyBorder="1" applyAlignment="1">
      <alignment horizontal="center" vertical="top" wrapText="1"/>
    </xf>
    <xf numFmtId="0" fontId="32" fillId="0" borderId="17" xfId="0" applyFont="1" applyBorder="1" applyAlignment="1">
      <alignment vertical="top" wrapText="1"/>
    </xf>
    <xf numFmtId="49" fontId="28" fillId="0" borderId="2" xfId="37" applyNumberFormat="1" applyFont="1" applyFill="1" applyBorder="1" applyAlignment="1">
      <alignment vertical="top" wrapText="1"/>
    </xf>
    <xf numFmtId="49" fontId="12" fillId="53" borderId="29" xfId="0" applyNumberFormat="1" applyFont="1" applyFill="1" applyBorder="1" applyAlignment="1">
      <alignment horizontal="center" vertical="center"/>
    </xf>
    <xf numFmtId="49" fontId="12" fillId="53" borderId="30" xfId="0" applyNumberFormat="1" applyFont="1" applyFill="1" applyBorder="1" applyAlignment="1">
      <alignment horizontal="center" vertical="center"/>
    </xf>
    <xf numFmtId="49" fontId="12" fillId="53" borderId="31" xfId="0" applyNumberFormat="1" applyFont="1" applyFill="1" applyBorder="1" applyAlignment="1">
      <alignment horizontal="center" vertical="center"/>
    </xf>
    <xf numFmtId="49" fontId="12" fillId="53" borderId="50" xfId="0" applyNumberFormat="1" applyFont="1" applyFill="1" applyBorder="1" applyAlignment="1">
      <alignment horizontal="center" vertical="center"/>
    </xf>
    <xf numFmtId="49" fontId="12" fillId="46" borderId="6" xfId="0" applyNumberFormat="1" applyFont="1" applyFill="1" applyBorder="1" applyAlignment="1">
      <alignment horizontal="center" vertical="center" wrapText="1"/>
    </xf>
    <xf numFmtId="49" fontId="12" fillId="46" borderId="7" xfId="0" applyNumberFormat="1" applyFont="1" applyFill="1" applyBorder="1" applyAlignment="1">
      <alignment horizontal="center" vertical="center" wrapText="1"/>
    </xf>
    <xf numFmtId="49" fontId="12" fillId="46" borderId="8" xfId="0" applyNumberFormat="1" applyFont="1" applyFill="1" applyBorder="1" applyAlignment="1">
      <alignment horizontal="center" vertical="center" wrapText="1"/>
    </xf>
    <xf numFmtId="49" fontId="12" fillId="46" borderId="11" xfId="0" applyNumberFormat="1" applyFont="1" applyFill="1" applyBorder="1" applyAlignment="1">
      <alignment horizontal="center" vertical="center" wrapText="1"/>
    </xf>
    <xf numFmtId="49" fontId="12" fillId="46" borderId="12" xfId="0" applyNumberFormat="1" applyFont="1" applyFill="1" applyBorder="1" applyAlignment="1">
      <alignment horizontal="center" vertical="center" wrapText="1"/>
    </xf>
    <xf numFmtId="49" fontId="12" fillId="46" borderId="13" xfId="0" applyNumberFormat="1" applyFont="1" applyFill="1" applyBorder="1" applyAlignment="1">
      <alignment horizontal="center" vertical="center" wrapText="1"/>
    </xf>
    <xf numFmtId="49" fontId="12" fillId="6" borderId="6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49" fontId="12" fillId="6" borderId="8" xfId="0" applyNumberFormat="1" applyFont="1" applyFill="1" applyBorder="1" applyAlignment="1">
      <alignment horizontal="center" vertical="center" wrapText="1"/>
    </xf>
    <xf numFmtId="49" fontId="12" fillId="6" borderId="11" xfId="0" applyNumberFormat="1" applyFont="1" applyFill="1" applyBorder="1" applyAlignment="1">
      <alignment horizontal="center" vertical="center" wrapText="1"/>
    </xf>
    <xf numFmtId="49" fontId="12" fillId="6" borderId="12" xfId="0" applyNumberFormat="1" applyFont="1" applyFill="1" applyBorder="1" applyAlignment="1">
      <alignment horizontal="center" vertical="center" wrapText="1"/>
    </xf>
    <xf numFmtId="49" fontId="12" fillId="6" borderId="13" xfId="0" applyNumberFormat="1" applyFont="1" applyFill="1" applyBorder="1" applyAlignment="1">
      <alignment horizontal="center" vertical="center" wrapText="1"/>
    </xf>
    <xf numFmtId="49" fontId="40" fillId="10" borderId="16" xfId="0" applyNumberFormat="1" applyFont="1" applyFill="1" applyBorder="1" applyAlignment="1">
      <alignment horizontal="center" vertical="center" textRotation="90"/>
    </xf>
    <xf numFmtId="49" fontId="40" fillId="10" borderId="15" xfId="0" applyNumberFormat="1" applyFont="1" applyFill="1" applyBorder="1" applyAlignment="1">
      <alignment horizontal="center" vertical="center" textRotation="90"/>
    </xf>
    <xf numFmtId="49" fontId="40" fillId="10" borderId="14" xfId="0" applyNumberFormat="1" applyFont="1" applyFill="1" applyBorder="1" applyAlignment="1">
      <alignment horizontal="center" vertical="center" textRotation="90"/>
    </xf>
    <xf numFmtId="49" fontId="40" fillId="6" borderId="16" xfId="0" applyNumberFormat="1" applyFont="1" applyFill="1" applyBorder="1" applyAlignment="1">
      <alignment horizontal="center" vertical="center" textRotation="180"/>
    </xf>
    <xf numFmtId="49" fontId="40" fillId="6" borderId="15" xfId="0" applyNumberFormat="1" applyFont="1" applyFill="1" applyBorder="1" applyAlignment="1">
      <alignment horizontal="center" vertical="center" textRotation="180"/>
    </xf>
    <xf numFmtId="0" fontId="69" fillId="52" borderId="66" xfId="0" applyFont="1" applyFill="1" applyBorder="1" applyAlignment="1">
      <alignment horizontal="center" vertical="center" wrapText="1"/>
    </xf>
    <xf numFmtId="0" fontId="69" fillId="52" borderId="83" xfId="0" applyFont="1" applyFill="1" applyBorder="1" applyAlignment="1">
      <alignment horizontal="center" vertical="center"/>
    </xf>
    <xf numFmtId="49" fontId="12" fillId="2" borderId="29" xfId="0" applyNumberFormat="1" applyFont="1" applyFill="1" applyBorder="1" applyAlignment="1">
      <alignment horizontal="center" vertical="center"/>
    </xf>
    <xf numFmtId="49" fontId="12" fillId="2" borderId="30" xfId="0" applyNumberFormat="1" applyFont="1" applyFill="1" applyBorder="1" applyAlignment="1">
      <alignment horizontal="center" vertical="center"/>
    </xf>
    <xf numFmtId="49" fontId="12" fillId="2" borderId="31" xfId="0" applyNumberFormat="1" applyFont="1" applyFill="1" applyBorder="1" applyAlignment="1">
      <alignment horizontal="center" vertical="center"/>
    </xf>
    <xf numFmtId="49" fontId="12" fillId="48" borderId="29" xfId="0" applyNumberFormat="1" applyFont="1" applyFill="1" applyBorder="1" applyAlignment="1">
      <alignment horizontal="center" vertical="center"/>
    </xf>
    <xf numFmtId="49" fontId="12" fillId="48" borderId="30" xfId="0" applyNumberFormat="1" applyFont="1" applyFill="1" applyBorder="1" applyAlignment="1">
      <alignment horizontal="center" vertical="center"/>
    </xf>
    <xf numFmtId="49" fontId="12" fillId="48" borderId="31" xfId="0" applyNumberFormat="1" applyFont="1" applyFill="1" applyBorder="1" applyAlignment="1">
      <alignment horizontal="center" vertical="center"/>
    </xf>
    <xf numFmtId="49" fontId="12" fillId="9" borderId="11" xfId="0" applyNumberFormat="1" applyFont="1" applyFill="1" applyBorder="1" applyAlignment="1">
      <alignment horizontal="center" vertical="center"/>
    </xf>
    <xf numFmtId="49" fontId="12" fillId="9" borderId="12" xfId="0" applyNumberFormat="1" applyFont="1" applyFill="1" applyBorder="1" applyAlignment="1">
      <alignment horizontal="center" vertical="center"/>
    </xf>
    <xf numFmtId="49" fontId="12" fillId="9" borderId="13" xfId="0" applyNumberFormat="1" applyFont="1" applyFill="1" applyBorder="1" applyAlignment="1">
      <alignment horizontal="center" vertical="center"/>
    </xf>
    <xf numFmtId="49" fontId="31" fillId="0" borderId="29" xfId="0" applyNumberFormat="1" applyFont="1" applyFill="1" applyBorder="1" applyAlignment="1">
      <alignment horizontal="center" vertical="top"/>
    </xf>
    <xf numFmtId="49" fontId="31" fillId="0" borderId="30" xfId="0" applyNumberFormat="1" applyFont="1" applyFill="1" applyBorder="1" applyAlignment="1">
      <alignment horizontal="center" vertical="top"/>
    </xf>
    <xf numFmtId="49" fontId="31" fillId="0" borderId="31" xfId="0" applyNumberFormat="1" applyFont="1" applyFill="1" applyBorder="1" applyAlignment="1">
      <alignment horizontal="center" vertical="top"/>
    </xf>
    <xf numFmtId="49" fontId="12" fillId="47" borderId="6" xfId="0" applyNumberFormat="1" applyFont="1" applyFill="1" applyBorder="1" applyAlignment="1">
      <alignment horizontal="center" vertical="center" wrapText="1"/>
    </xf>
    <xf numFmtId="49" fontId="12" fillId="47" borderId="7" xfId="0" applyNumberFormat="1" applyFont="1" applyFill="1" applyBorder="1" applyAlignment="1">
      <alignment horizontal="center" vertical="center" wrapText="1"/>
    </xf>
    <xf numFmtId="49" fontId="12" fillId="47" borderId="8" xfId="0" applyNumberFormat="1" applyFont="1" applyFill="1" applyBorder="1" applyAlignment="1">
      <alignment horizontal="center" vertical="center" wrapText="1"/>
    </xf>
    <xf numFmtId="49" fontId="12" fillId="47" borderId="11" xfId="0" applyNumberFormat="1" applyFont="1" applyFill="1" applyBorder="1" applyAlignment="1">
      <alignment horizontal="center" vertical="center" wrapText="1"/>
    </xf>
    <xf numFmtId="49" fontId="12" fillId="47" borderId="12" xfId="0" applyNumberFormat="1" applyFont="1" applyFill="1" applyBorder="1" applyAlignment="1">
      <alignment horizontal="center" vertical="center" wrapText="1"/>
    </xf>
    <xf numFmtId="49" fontId="12" fillId="47" borderId="13" xfId="0" applyNumberFormat="1" applyFont="1" applyFill="1" applyBorder="1" applyAlignment="1">
      <alignment horizontal="center" vertical="center" wrapText="1"/>
    </xf>
    <xf numFmtId="49" fontId="31" fillId="0" borderId="7" xfId="0" applyNumberFormat="1" applyFont="1" applyFill="1" applyBorder="1" applyAlignment="1">
      <alignment horizontal="center" vertical="top"/>
    </xf>
    <xf numFmtId="49" fontId="37" fillId="0" borderId="0" xfId="0" applyNumberFormat="1" applyFont="1" applyFill="1" applyBorder="1" applyAlignment="1">
      <alignment horizontal="center" vertical="center"/>
    </xf>
    <xf numFmtId="49" fontId="12" fillId="54" borderId="6" xfId="0" applyNumberFormat="1" applyFont="1" applyFill="1" applyBorder="1" applyAlignment="1">
      <alignment horizontal="center" vertical="center" wrapText="1"/>
    </xf>
    <xf numFmtId="49" fontId="12" fillId="54" borderId="7" xfId="0" applyNumberFormat="1" applyFont="1" applyFill="1" applyBorder="1" applyAlignment="1">
      <alignment horizontal="center" vertical="center" wrapText="1"/>
    </xf>
    <xf numFmtId="49" fontId="12" fillId="54" borderId="8" xfId="0" applyNumberFormat="1" applyFont="1" applyFill="1" applyBorder="1" applyAlignment="1">
      <alignment horizontal="center" vertical="center" wrapText="1"/>
    </xf>
    <xf numFmtId="49" fontId="12" fillId="54" borderId="11" xfId="0" applyNumberFormat="1" applyFont="1" applyFill="1" applyBorder="1" applyAlignment="1">
      <alignment horizontal="center" vertical="center" wrapText="1"/>
    </xf>
    <xf numFmtId="49" fontId="12" fillId="54" borderId="12" xfId="0" applyNumberFormat="1" applyFont="1" applyFill="1" applyBorder="1" applyAlignment="1">
      <alignment horizontal="center" vertical="center" wrapText="1"/>
    </xf>
    <xf numFmtId="49" fontId="12" fillId="54" borderId="13" xfId="0" applyNumberFormat="1" applyFont="1" applyFill="1" applyBorder="1" applyAlignment="1">
      <alignment horizontal="center" vertical="center" wrapText="1"/>
    </xf>
    <xf numFmtId="0" fontId="32" fillId="0" borderId="39" xfId="53" applyFont="1" applyFill="1" applyBorder="1" applyAlignment="1">
      <alignment horizontal="center" vertical="center"/>
    </xf>
    <xf numFmtId="0" fontId="32" fillId="0" borderId="9" xfId="53" applyFont="1" applyFill="1" applyBorder="1" applyAlignment="1">
      <alignment horizontal="center" vertical="center"/>
    </xf>
    <xf numFmtId="0" fontId="32" fillId="0" borderId="6" xfId="53" applyFont="1" applyFill="1" applyBorder="1" applyAlignment="1">
      <alignment horizontal="center" vertical="center"/>
    </xf>
    <xf numFmtId="0" fontId="32" fillId="0" borderId="8" xfId="53" applyFont="1" applyFill="1" applyBorder="1" applyAlignment="1">
      <alignment horizontal="center" vertical="center"/>
    </xf>
    <xf numFmtId="0" fontId="32" fillId="0" borderId="11" xfId="53" applyFont="1" applyFill="1" applyBorder="1" applyAlignment="1">
      <alignment horizontal="center" vertical="center"/>
    </xf>
    <xf numFmtId="0" fontId="32" fillId="0" borderId="13" xfId="53" applyFont="1" applyFill="1" applyBorder="1" applyAlignment="1">
      <alignment horizontal="center" vertical="center"/>
    </xf>
    <xf numFmtId="0" fontId="32" fillId="0" borderId="6" xfId="53" applyFont="1" applyFill="1" applyBorder="1" applyAlignment="1">
      <alignment horizontal="center" vertical="center" wrapText="1"/>
    </xf>
    <xf numFmtId="0" fontId="75" fillId="0" borderId="6" xfId="53" applyFont="1" applyFill="1" applyBorder="1" applyAlignment="1">
      <alignment horizontal="center" vertical="top" wrapText="1"/>
    </xf>
    <xf numFmtId="0" fontId="35" fillId="0" borderId="7" xfId="53" applyFont="1" applyFill="1" applyBorder="1" applyAlignment="1">
      <alignment horizontal="center" vertical="top"/>
    </xf>
    <xf numFmtId="0" fontId="35" fillId="0" borderId="8" xfId="53" applyFont="1" applyFill="1" applyBorder="1" applyAlignment="1">
      <alignment horizontal="center" vertical="top"/>
    </xf>
    <xf numFmtId="0" fontId="35" fillId="0" borderId="9" xfId="53" applyFont="1" applyFill="1" applyBorder="1" applyAlignment="1">
      <alignment horizontal="center" vertical="top"/>
    </xf>
    <xf numFmtId="0" fontId="35" fillId="0" borderId="0" xfId="53" applyFont="1" applyFill="1" applyBorder="1" applyAlignment="1">
      <alignment horizontal="center" vertical="top"/>
    </xf>
    <xf numFmtId="0" fontId="35" fillId="0" borderId="10" xfId="53" applyFont="1" applyFill="1" applyBorder="1" applyAlignment="1">
      <alignment horizontal="center" vertical="top"/>
    </xf>
    <xf numFmtId="0" fontId="35" fillId="0" borderId="11" xfId="53" applyFont="1" applyFill="1" applyBorder="1" applyAlignment="1">
      <alignment horizontal="center" vertical="top"/>
    </xf>
    <xf numFmtId="0" fontId="35" fillId="0" borderId="12" xfId="53" applyFont="1" applyFill="1" applyBorder="1" applyAlignment="1">
      <alignment horizontal="center" vertical="top"/>
    </xf>
    <xf numFmtId="0" fontId="35" fillId="0" borderId="13" xfId="53" applyFont="1" applyFill="1" applyBorder="1" applyAlignment="1">
      <alignment horizontal="center" vertical="top"/>
    </xf>
    <xf numFmtId="0" fontId="37" fillId="0" borderId="6" xfId="37" applyFont="1" applyBorder="1" applyAlignment="1">
      <alignment horizontal="center" vertical="center"/>
    </xf>
    <xf numFmtId="0" fontId="37" fillId="0" borderId="7" xfId="37" applyFont="1" applyBorder="1" applyAlignment="1">
      <alignment horizontal="center" vertical="center"/>
    </xf>
    <xf numFmtId="0" fontId="37" fillId="0" borderId="8" xfId="37" applyFont="1" applyBorder="1" applyAlignment="1">
      <alignment horizontal="center" vertical="center"/>
    </xf>
    <xf numFmtId="0" fontId="37" fillId="0" borderId="11" xfId="37" applyFont="1" applyBorder="1" applyAlignment="1">
      <alignment horizontal="center" vertical="center"/>
    </xf>
    <xf numFmtId="0" fontId="37" fillId="0" borderId="12" xfId="37" applyFont="1" applyBorder="1" applyAlignment="1">
      <alignment horizontal="center" vertical="center"/>
    </xf>
    <xf numFmtId="0" fontId="37" fillId="0" borderId="13" xfId="37" applyFont="1" applyBorder="1" applyAlignment="1">
      <alignment horizontal="center" vertical="center"/>
    </xf>
    <xf numFmtId="0" fontId="76" fillId="49" borderId="0" xfId="53" applyFont="1" applyFill="1" applyBorder="1" applyAlignment="1">
      <alignment horizontal="center" vertical="center" textRotation="180"/>
    </xf>
    <xf numFmtId="0" fontId="34" fillId="0" borderId="32" xfId="53" applyFont="1" applyFill="1" applyBorder="1" applyAlignment="1">
      <alignment horizontal="center" vertical="center"/>
    </xf>
    <xf numFmtId="0" fontId="34" fillId="0" borderId="33" xfId="53" applyFont="1" applyFill="1" applyBorder="1" applyAlignment="1">
      <alignment horizontal="center" vertical="center"/>
    </xf>
    <xf numFmtId="0" fontId="34" fillId="0" borderId="35" xfId="53" applyFont="1" applyFill="1" applyBorder="1" applyAlignment="1">
      <alignment horizontal="center" vertical="center"/>
    </xf>
    <xf numFmtId="0" fontId="34" fillId="0" borderId="84" xfId="53" applyFont="1" applyFill="1" applyBorder="1" applyAlignment="1">
      <alignment horizontal="center" vertical="center"/>
    </xf>
    <xf numFmtId="0" fontId="34" fillId="45" borderId="32" xfId="53" applyFont="1" applyFill="1" applyBorder="1" applyAlignment="1">
      <alignment horizontal="center" vertical="center"/>
    </xf>
    <xf numFmtId="0" fontId="34" fillId="45" borderId="34" xfId="53" applyFont="1" applyFill="1" applyBorder="1" applyAlignment="1">
      <alignment horizontal="center" vertical="center"/>
    </xf>
    <xf numFmtId="0" fontId="34" fillId="45" borderId="35" xfId="53" applyFont="1" applyFill="1" applyBorder="1" applyAlignment="1">
      <alignment horizontal="center" vertical="center"/>
    </xf>
    <xf numFmtId="0" fontId="34" fillId="45" borderId="36" xfId="53" applyFont="1" applyFill="1" applyBorder="1" applyAlignment="1">
      <alignment horizontal="center" vertical="center"/>
    </xf>
    <xf numFmtId="0" fontId="32" fillId="0" borderId="38" xfId="53" applyFont="1" applyFill="1" applyBorder="1" applyAlignment="1">
      <alignment horizontal="center" vertical="center"/>
    </xf>
    <xf numFmtId="0" fontId="32" fillId="0" borderId="40" xfId="53" applyFont="1" applyFill="1" applyBorder="1" applyAlignment="1">
      <alignment horizontal="center" vertical="center"/>
    </xf>
    <xf numFmtId="0" fontId="32" fillId="0" borderId="7" xfId="53" applyFont="1" applyFill="1" applyBorder="1" applyAlignment="1">
      <alignment horizontal="center" vertical="center"/>
    </xf>
    <xf numFmtId="0" fontId="32" fillId="0" borderId="12" xfId="53" applyFont="1" applyFill="1" applyBorder="1" applyAlignment="1">
      <alignment horizontal="center" vertical="center"/>
    </xf>
    <xf numFmtId="0" fontId="32" fillId="0" borderId="66" xfId="53" applyFont="1" applyFill="1" applyBorder="1" applyAlignment="1">
      <alignment horizontal="center" vertical="center"/>
    </xf>
    <xf numFmtId="0" fontId="32" fillId="0" borderId="65" xfId="53" applyFont="1" applyFill="1" applyBorder="1" applyAlignment="1">
      <alignment horizontal="center" vertical="center"/>
    </xf>
    <xf numFmtId="0" fontId="34" fillId="2" borderId="38" xfId="53" applyFont="1" applyFill="1" applyBorder="1" applyAlignment="1">
      <alignment horizontal="center" vertical="center"/>
    </xf>
    <xf numFmtId="0" fontId="34" fillId="2" borderId="40" xfId="53" applyFont="1" applyFill="1" applyBorder="1" applyAlignment="1">
      <alignment horizontal="center" vertical="center"/>
    </xf>
    <xf numFmtId="0" fontId="32" fillId="2" borderId="6" xfId="53" applyFont="1" applyFill="1" applyBorder="1" applyAlignment="1">
      <alignment horizontal="center" vertical="center" wrapText="1"/>
    </xf>
    <xf numFmtId="0" fontId="32" fillId="2" borderId="8" xfId="53" applyFont="1" applyFill="1" applyBorder="1" applyAlignment="1">
      <alignment horizontal="center" vertical="center"/>
    </xf>
    <xf numFmtId="0" fontId="32" fillId="2" borderId="11" xfId="53" applyFont="1" applyFill="1" applyBorder="1" applyAlignment="1">
      <alignment horizontal="center" vertical="center"/>
    </xf>
    <xf numFmtId="0" fontId="32" fillId="2" borderId="13" xfId="53" applyFont="1" applyFill="1" applyBorder="1" applyAlignment="1">
      <alignment horizontal="center" vertical="center"/>
    </xf>
    <xf numFmtId="0" fontId="32" fillId="0" borderId="68" xfId="53" applyFont="1" applyFill="1" applyBorder="1" applyAlignment="1">
      <alignment horizontal="center" vertical="center"/>
    </xf>
    <xf numFmtId="0" fontId="32" fillId="0" borderId="69" xfId="53" applyFont="1" applyFill="1" applyBorder="1" applyAlignment="1">
      <alignment horizontal="center" vertical="center"/>
    </xf>
    <xf numFmtId="0" fontId="32" fillId="0" borderId="70" xfId="53" applyFont="1" applyFill="1" applyBorder="1" applyAlignment="1">
      <alignment horizontal="center" vertical="center"/>
    </xf>
    <xf numFmtId="0" fontId="32" fillId="0" borderId="71" xfId="53" applyFont="1" applyFill="1" applyBorder="1" applyAlignment="1">
      <alignment horizontal="center" vertical="center"/>
    </xf>
    <xf numFmtId="0" fontId="32" fillId="0" borderId="72" xfId="53" applyFont="1" applyFill="1" applyBorder="1" applyAlignment="1">
      <alignment horizontal="center" vertical="center"/>
    </xf>
    <xf numFmtId="0" fontId="32" fillId="0" borderId="73" xfId="53" applyFont="1" applyFill="1" applyBorder="1" applyAlignment="1">
      <alignment horizontal="center" vertical="center"/>
    </xf>
    <xf numFmtId="0" fontId="32" fillId="0" borderId="24" xfId="53" applyFont="1" applyFill="1" applyBorder="1" applyAlignment="1">
      <alignment horizontal="center" vertical="center"/>
    </xf>
    <xf numFmtId="0" fontId="32" fillId="0" borderId="26" xfId="53" applyFont="1" applyFill="1" applyBorder="1" applyAlignment="1">
      <alignment horizontal="center" vertical="center"/>
    </xf>
    <xf numFmtId="0" fontId="34" fillId="0" borderId="38" xfId="53" applyFont="1" applyFill="1" applyBorder="1" applyAlignment="1">
      <alignment horizontal="center" vertical="center"/>
    </xf>
    <xf numFmtId="0" fontId="34" fillId="0" borderId="40" xfId="53" applyFont="1" applyFill="1" applyBorder="1" applyAlignment="1">
      <alignment horizontal="center" vertical="center"/>
    </xf>
    <xf numFmtId="0" fontId="32" fillId="0" borderId="21" xfId="53" applyFont="1" applyFill="1" applyBorder="1" applyAlignment="1">
      <alignment horizontal="center" vertical="center"/>
    </xf>
    <xf numFmtId="0" fontId="32" fillId="0" borderId="67" xfId="53" applyFont="1" applyFill="1" applyBorder="1" applyAlignment="1">
      <alignment horizontal="center" vertical="center"/>
    </xf>
    <xf numFmtId="0" fontId="34" fillId="51" borderId="32" xfId="53" applyFont="1" applyFill="1" applyBorder="1" applyAlignment="1">
      <alignment horizontal="center" vertical="center"/>
    </xf>
    <xf numFmtId="0" fontId="34" fillId="51" borderId="34" xfId="53" applyFont="1" applyFill="1" applyBorder="1" applyAlignment="1">
      <alignment horizontal="center" vertical="center"/>
    </xf>
    <xf numFmtId="0" fontId="34" fillId="51" borderId="35" xfId="53" applyFont="1" applyFill="1" applyBorder="1" applyAlignment="1">
      <alignment horizontal="center" vertical="center"/>
    </xf>
    <xf numFmtId="0" fontId="34" fillId="51" borderId="36" xfId="53" applyFont="1" applyFill="1" applyBorder="1" applyAlignment="1">
      <alignment horizontal="center" vertical="center"/>
    </xf>
    <xf numFmtId="0" fontId="34" fillId="0" borderId="7" xfId="37" applyFont="1" applyFill="1" applyBorder="1" applyAlignment="1">
      <alignment horizontal="center" vertical="center"/>
    </xf>
    <xf numFmtId="0" fontId="34" fillId="0" borderId="8" xfId="37" applyFont="1" applyFill="1" applyBorder="1" applyAlignment="1">
      <alignment horizontal="center" vertical="center"/>
    </xf>
    <xf numFmtId="0" fontId="34" fillId="0" borderId="12" xfId="37" applyFont="1" applyFill="1" applyBorder="1" applyAlignment="1">
      <alignment horizontal="center" vertical="center"/>
    </xf>
    <xf numFmtId="0" fontId="34" fillId="0" borderId="13" xfId="37" applyFont="1" applyFill="1" applyBorder="1" applyAlignment="1">
      <alignment horizontal="center" vertical="center"/>
    </xf>
    <xf numFmtId="0" fontId="48" fillId="7" borderId="6" xfId="53" applyFont="1" applyFill="1" applyBorder="1" applyAlignment="1">
      <alignment horizontal="center" vertical="center"/>
    </xf>
    <xf numFmtId="0" fontId="48" fillId="7" borderId="8" xfId="53" applyFont="1" applyFill="1" applyBorder="1" applyAlignment="1">
      <alignment horizontal="center" vertical="center"/>
    </xf>
    <xf numFmtId="0" fontId="48" fillId="7" borderId="11" xfId="53" applyFont="1" applyFill="1" applyBorder="1" applyAlignment="1">
      <alignment horizontal="center" vertical="center"/>
    </xf>
    <xf numFmtId="0" fontId="48" fillId="7" borderId="13" xfId="53" applyFont="1" applyFill="1" applyBorder="1" applyAlignment="1">
      <alignment horizontal="center" vertical="center"/>
    </xf>
    <xf numFmtId="0" fontId="34" fillId="0" borderId="6" xfId="53" applyFont="1" applyFill="1" applyBorder="1" applyAlignment="1">
      <alignment horizontal="center" vertical="center"/>
    </xf>
    <xf numFmtId="0" fontId="34" fillId="0" borderId="7" xfId="53" applyFont="1" applyFill="1" applyBorder="1" applyAlignment="1">
      <alignment horizontal="center" vertical="center"/>
    </xf>
    <xf numFmtId="0" fontId="34" fillId="0" borderId="8" xfId="53" applyFont="1" applyFill="1" applyBorder="1" applyAlignment="1">
      <alignment horizontal="center" vertical="center"/>
    </xf>
    <xf numFmtId="0" fontId="34" fillId="0" borderId="11" xfId="53" applyFont="1" applyFill="1" applyBorder="1" applyAlignment="1">
      <alignment horizontal="center" vertical="center"/>
    </xf>
    <xf numFmtId="0" fontId="34" fillId="0" borderId="12" xfId="53" applyFont="1" applyFill="1" applyBorder="1" applyAlignment="1">
      <alignment horizontal="center" vertical="center"/>
    </xf>
    <xf numFmtId="0" fontId="34" fillId="0" borderId="13" xfId="53" applyFont="1" applyFill="1" applyBorder="1" applyAlignment="1">
      <alignment horizontal="center" vertical="center"/>
    </xf>
    <xf numFmtId="0" fontId="68" fillId="44" borderId="0" xfId="37" applyFont="1" applyFill="1" applyBorder="1" applyAlignment="1">
      <alignment horizontal="center" vertical="center"/>
    </xf>
    <xf numFmtId="0" fontId="68" fillId="44" borderId="12" xfId="37" applyFont="1" applyFill="1" applyBorder="1" applyAlignment="1">
      <alignment horizontal="center" vertical="center"/>
    </xf>
    <xf numFmtId="0" fontId="68" fillId="2" borderId="6" xfId="37" applyFont="1" applyFill="1" applyBorder="1" applyAlignment="1">
      <alignment horizontal="center" vertical="center" wrapText="1"/>
    </xf>
    <xf numFmtId="0" fontId="68" fillId="2" borderId="8" xfId="37" applyFont="1" applyFill="1" applyBorder="1" applyAlignment="1">
      <alignment horizontal="center" vertical="center"/>
    </xf>
    <xf numFmtId="0" fontId="68" fillId="2" borderId="11" xfId="37" applyFont="1" applyFill="1" applyBorder="1" applyAlignment="1">
      <alignment horizontal="center" vertical="center"/>
    </xf>
    <xf numFmtId="0" fontId="68" fillId="2" borderId="13" xfId="37" applyFont="1" applyFill="1" applyBorder="1" applyAlignment="1">
      <alignment horizontal="center" vertical="center"/>
    </xf>
    <xf numFmtId="0" fontId="37" fillId="0" borderId="41" xfId="37" applyFont="1" applyBorder="1" applyAlignment="1">
      <alignment horizontal="center" vertical="center"/>
    </xf>
    <xf numFmtId="0" fontId="37" fillId="0" borderId="42" xfId="37" applyFont="1" applyBorder="1" applyAlignment="1">
      <alignment horizontal="center" vertical="center"/>
    </xf>
    <xf numFmtId="0" fontId="33" fillId="2" borderId="32" xfId="53" applyFont="1" applyFill="1" applyBorder="1" applyAlignment="1">
      <alignment horizontal="center" vertical="center"/>
    </xf>
    <xf numFmtId="0" fontId="33" fillId="2" borderId="34" xfId="53" applyFont="1" applyFill="1" applyBorder="1" applyAlignment="1">
      <alignment horizontal="center" vertical="center"/>
    </xf>
    <xf numFmtId="0" fontId="33" fillId="2" borderId="35" xfId="53" applyFont="1" applyFill="1" applyBorder="1" applyAlignment="1">
      <alignment horizontal="center" vertical="center"/>
    </xf>
    <xf numFmtId="0" fontId="33" fillId="2" borderId="36" xfId="53" applyFont="1" applyFill="1" applyBorder="1" applyAlignment="1">
      <alignment horizontal="center" vertical="center"/>
    </xf>
    <xf numFmtId="0" fontId="33" fillId="0" borderId="32" xfId="53" applyFont="1" applyFill="1" applyBorder="1" applyAlignment="1">
      <alignment horizontal="center" vertical="center"/>
    </xf>
    <xf numFmtId="0" fontId="33" fillId="0" borderId="34" xfId="53" applyFont="1" applyFill="1" applyBorder="1" applyAlignment="1">
      <alignment horizontal="center" vertical="center"/>
    </xf>
    <xf numFmtId="0" fontId="33" fillId="0" borderId="35" xfId="53" applyFont="1" applyFill="1" applyBorder="1" applyAlignment="1">
      <alignment horizontal="center" vertical="center"/>
    </xf>
    <xf numFmtId="0" fontId="33" fillId="0" borderId="36" xfId="53" applyFont="1" applyFill="1" applyBorder="1" applyAlignment="1">
      <alignment horizontal="center" vertical="center"/>
    </xf>
    <xf numFmtId="0" fontId="78" fillId="0" borderId="6" xfId="53" applyFont="1" applyBorder="1" applyAlignment="1">
      <alignment horizontal="center" vertical="center"/>
    </xf>
    <xf numFmtId="0" fontId="78" fillId="0" borderId="7" xfId="53" applyFont="1" applyBorder="1" applyAlignment="1">
      <alignment horizontal="center" vertical="center"/>
    </xf>
    <xf numFmtId="0" fontId="78" fillId="0" borderId="8" xfId="53" applyFont="1" applyBorder="1" applyAlignment="1">
      <alignment horizontal="center" vertical="center"/>
    </xf>
    <xf numFmtId="0" fontId="78" fillId="0" borderId="9" xfId="53" applyFont="1" applyBorder="1" applyAlignment="1">
      <alignment horizontal="center" vertical="center"/>
    </xf>
    <xf numFmtId="0" fontId="78" fillId="0" borderId="0" xfId="53" applyFont="1" applyBorder="1" applyAlignment="1">
      <alignment horizontal="center" vertical="center"/>
    </xf>
    <xf numFmtId="0" fontId="78" fillId="0" borderId="10" xfId="53" applyFont="1" applyBorder="1" applyAlignment="1">
      <alignment horizontal="center" vertical="center"/>
    </xf>
    <xf numFmtId="0" fontId="78" fillId="0" borderId="11" xfId="53" applyFont="1" applyBorder="1" applyAlignment="1">
      <alignment horizontal="center" vertical="center"/>
    </xf>
    <xf numFmtId="0" fontId="78" fillId="0" borderId="12" xfId="53" applyFont="1" applyBorder="1" applyAlignment="1">
      <alignment horizontal="center" vertical="center"/>
    </xf>
    <xf numFmtId="0" fontId="78" fillId="0" borderId="13" xfId="53" applyFont="1" applyBorder="1" applyAlignment="1">
      <alignment horizontal="center" vertical="center"/>
    </xf>
    <xf numFmtId="0" fontId="34" fillId="0" borderId="41" xfId="53" applyFont="1" applyBorder="1" applyAlignment="1">
      <alignment horizontal="center" vertical="center"/>
    </xf>
    <xf numFmtId="0" fontId="34" fillId="0" borderId="20" xfId="53" applyFont="1" applyBorder="1" applyAlignment="1">
      <alignment horizontal="center" vertical="center"/>
    </xf>
    <xf numFmtId="0" fontId="34" fillId="0" borderId="48" xfId="53" applyFont="1" applyBorder="1" applyAlignment="1">
      <alignment horizontal="center" vertical="center"/>
    </xf>
    <xf numFmtId="0" fontId="34" fillId="0" borderId="43" xfId="53" applyFont="1" applyBorder="1" applyAlignment="1">
      <alignment horizontal="center" vertical="center"/>
    </xf>
    <xf numFmtId="0" fontId="34" fillId="0" borderId="23" xfId="53" applyFont="1" applyBorder="1" applyAlignment="1">
      <alignment horizontal="center" vertical="center"/>
    </xf>
    <xf numFmtId="0" fontId="34" fillId="0" borderId="87" xfId="53" applyFont="1" applyBorder="1" applyAlignment="1">
      <alignment horizontal="center" vertical="center"/>
    </xf>
    <xf numFmtId="0" fontId="34" fillId="0" borderId="41" xfId="53" applyFont="1" applyBorder="1" applyAlignment="1">
      <alignment horizontal="center" vertical="top"/>
    </xf>
    <xf numFmtId="0" fontId="34" fillId="0" borderId="20" xfId="53" applyFont="1" applyBorder="1" applyAlignment="1">
      <alignment horizontal="center" vertical="top"/>
    </xf>
    <xf numFmtId="0" fontId="34" fillId="0" borderId="42" xfId="53" applyFont="1" applyBorder="1" applyAlignment="1">
      <alignment horizontal="center" vertical="top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34" fillId="0" borderId="29" xfId="53" applyFont="1" applyBorder="1" applyAlignment="1">
      <alignment horizontal="center" vertical="top"/>
    </xf>
    <xf numFmtId="0" fontId="34" fillId="0" borderId="30" xfId="53" applyFont="1" applyBorder="1" applyAlignment="1">
      <alignment horizontal="center" vertical="top"/>
    </xf>
    <xf numFmtId="0" fontId="34" fillId="0" borderId="31" xfId="53" applyFont="1" applyBorder="1" applyAlignment="1">
      <alignment horizontal="center" vertical="top"/>
    </xf>
    <xf numFmtId="0" fontId="37" fillId="0" borderId="43" xfId="37" applyFont="1" applyBorder="1" applyAlignment="1">
      <alignment horizontal="center" vertical="center"/>
    </xf>
    <xf numFmtId="0" fontId="37" fillId="0" borderId="44" xfId="37" applyFont="1" applyBorder="1" applyAlignment="1">
      <alignment horizontal="center" vertical="center"/>
    </xf>
    <xf numFmtId="0" fontId="44" fillId="0" borderId="62" xfId="2" applyFont="1" applyFill="1" applyBorder="1" applyAlignment="1">
      <alignment horizontal="center" vertical="center" wrapText="1"/>
    </xf>
    <xf numFmtId="0" fontId="44" fillId="0" borderId="63" xfId="2" applyFont="1" applyFill="1" applyBorder="1" applyAlignment="1">
      <alignment horizontal="center" vertical="center" wrapText="1"/>
    </xf>
    <xf numFmtId="0" fontId="30" fillId="4" borderId="25" xfId="1" applyFont="1" applyFill="1" applyBorder="1" applyAlignment="1">
      <alignment horizontal="center" vertical="center"/>
    </xf>
    <xf numFmtId="0" fontId="30" fillId="4" borderId="48" xfId="1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17" fillId="8" borderId="28" xfId="3" applyFont="1" applyFill="1" applyBorder="1" applyAlignment="1">
      <alignment horizontal="center" vertical="center"/>
    </xf>
    <xf numFmtId="0" fontId="17" fillId="8" borderId="18" xfId="3" applyFont="1" applyFill="1" applyBorder="1" applyAlignment="1">
      <alignment horizontal="center" vertical="center"/>
    </xf>
    <xf numFmtId="0" fontId="49" fillId="0" borderId="19" xfId="3" applyFont="1" applyFill="1" applyBorder="1" applyAlignment="1">
      <alignment horizontal="center" vertical="center"/>
    </xf>
    <xf numFmtId="0" fontId="49" fillId="0" borderId="17" xfId="3" applyFont="1" applyFill="1" applyBorder="1" applyAlignment="1">
      <alignment horizontal="center" vertical="center"/>
    </xf>
    <xf numFmtId="0" fontId="49" fillId="0" borderId="22" xfId="3" applyFont="1" applyFill="1" applyBorder="1" applyAlignment="1">
      <alignment horizontal="center" vertical="center"/>
    </xf>
    <xf numFmtId="0" fontId="49" fillId="0" borderId="43" xfId="3" applyFont="1" applyFill="1" applyBorder="1" applyAlignment="1">
      <alignment horizontal="center" vertical="center"/>
    </xf>
    <xf numFmtId="0" fontId="49" fillId="0" borderId="23" xfId="3" applyFont="1" applyFill="1" applyBorder="1" applyAlignment="1">
      <alignment horizontal="center" vertical="center"/>
    </xf>
    <xf numFmtId="0" fontId="49" fillId="0" borderId="44" xfId="3" applyFont="1" applyFill="1" applyBorder="1" applyAlignment="1">
      <alignment horizontal="center" vertical="center"/>
    </xf>
    <xf numFmtId="0" fontId="49" fillId="0" borderId="41" xfId="3" applyFont="1" applyFill="1" applyBorder="1" applyAlignment="1">
      <alignment horizontal="center" vertical="center"/>
    </xf>
    <xf numFmtId="0" fontId="49" fillId="0" borderId="20" xfId="3" applyFont="1" applyFill="1" applyBorder="1" applyAlignment="1">
      <alignment horizontal="center" vertical="center"/>
    </xf>
    <xf numFmtId="0" fontId="49" fillId="0" borderId="42" xfId="3" applyFont="1" applyFill="1" applyBorder="1" applyAlignment="1">
      <alignment horizontal="center" vertical="center"/>
    </xf>
    <xf numFmtId="0" fontId="39" fillId="50" borderId="74" xfId="0" applyFont="1" applyFill="1" applyBorder="1" applyAlignment="1">
      <alignment horizontal="center" vertical="center" wrapText="1"/>
    </xf>
    <xf numFmtId="0" fontId="39" fillId="50" borderId="74" xfId="0" applyFont="1" applyFill="1" applyBorder="1" applyAlignment="1">
      <alignment horizontal="center" vertical="center"/>
    </xf>
    <xf numFmtId="0" fontId="36" fillId="0" borderId="93" xfId="0" applyFont="1" applyBorder="1"/>
    <xf numFmtId="0" fontId="36" fillId="0" borderId="94" xfId="0" applyFont="1" applyBorder="1"/>
    <xf numFmtId="0" fontId="36" fillId="0" borderId="95" xfId="0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0" fillId="0" borderId="96" xfId="0" applyBorder="1"/>
    <xf numFmtId="0" fontId="0" fillId="0" borderId="14" xfId="0" applyBorder="1"/>
    <xf numFmtId="0" fontId="0" fillId="0" borderId="9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6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8" xfId="0" applyBorder="1"/>
    <xf numFmtId="0" fontId="30" fillId="0" borderId="15" xfId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9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0" xfId="0" applyBorder="1"/>
    <xf numFmtId="0" fontId="3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997">
    <cellStyle name="20% - Accent1" xfId="168" builtinId="30" customBuiltin="1"/>
    <cellStyle name="20% - Accent1 2" xfId="565" xr:uid="{00000000-0005-0000-0000-000001000000}"/>
    <cellStyle name="20% - Accent1 2 2" xfId="1516" xr:uid="{00000000-0005-0000-0000-000002000000}"/>
    <cellStyle name="20% - Accent1 3" xfId="1136" xr:uid="{00000000-0005-0000-0000-000003000000}"/>
    <cellStyle name="20% - Accent1 4" xfId="1985" xr:uid="{00000000-0005-0000-0000-000004000000}"/>
    <cellStyle name="20% - Accent2" xfId="171" builtinId="34" customBuiltin="1"/>
    <cellStyle name="20% - Accent2 2" xfId="567" xr:uid="{00000000-0005-0000-0000-000006000000}"/>
    <cellStyle name="20% - Accent2 2 2" xfId="1518" xr:uid="{00000000-0005-0000-0000-000007000000}"/>
    <cellStyle name="20% - Accent2 3" xfId="1138" xr:uid="{00000000-0005-0000-0000-000008000000}"/>
    <cellStyle name="20% - Accent2 4" xfId="1987" xr:uid="{00000000-0005-0000-0000-000009000000}"/>
    <cellStyle name="20% - Accent3" xfId="174" builtinId="38" customBuiltin="1"/>
    <cellStyle name="20% - Accent3 2" xfId="569" xr:uid="{00000000-0005-0000-0000-00000B000000}"/>
    <cellStyle name="20% - Accent3 2 2" xfId="1520" xr:uid="{00000000-0005-0000-0000-00000C000000}"/>
    <cellStyle name="20% - Accent3 3" xfId="1140" xr:uid="{00000000-0005-0000-0000-00000D000000}"/>
    <cellStyle name="20% - Accent3 4" xfId="1989" xr:uid="{00000000-0005-0000-0000-00000E000000}"/>
    <cellStyle name="20% - Accent4" xfId="177" builtinId="42" customBuiltin="1"/>
    <cellStyle name="20% - Accent4 2" xfId="571" xr:uid="{00000000-0005-0000-0000-000010000000}"/>
    <cellStyle name="20% - Accent4 2 2" xfId="1522" xr:uid="{00000000-0005-0000-0000-000011000000}"/>
    <cellStyle name="20% - Accent4 3" xfId="1973" xr:uid="{00000000-0005-0000-0000-000012000000}"/>
    <cellStyle name="20% - Accent4 4" xfId="1142" xr:uid="{00000000-0005-0000-0000-000013000000}"/>
    <cellStyle name="20% - Accent4 5" xfId="1991" xr:uid="{00000000-0005-0000-0000-000014000000}"/>
    <cellStyle name="20% - Accent5" xfId="180" builtinId="46" customBuiltin="1"/>
    <cellStyle name="20% - Accent5 2" xfId="573" xr:uid="{00000000-0005-0000-0000-000016000000}"/>
    <cellStyle name="20% - Accent5 2 2" xfId="1524" xr:uid="{00000000-0005-0000-0000-000017000000}"/>
    <cellStyle name="20% - Accent5 3" xfId="1974" xr:uid="{00000000-0005-0000-0000-000018000000}"/>
    <cellStyle name="20% - Accent5 4" xfId="1144" xr:uid="{00000000-0005-0000-0000-000019000000}"/>
    <cellStyle name="20% - Accent5 5" xfId="1993" xr:uid="{00000000-0005-0000-0000-00001A000000}"/>
    <cellStyle name="20% - Accent6" xfId="183" builtinId="50" customBuiltin="1"/>
    <cellStyle name="20% - Accent6 2" xfId="575" xr:uid="{00000000-0005-0000-0000-00001C000000}"/>
    <cellStyle name="20% - Accent6 2 2" xfId="1526" xr:uid="{00000000-0005-0000-0000-00001D000000}"/>
    <cellStyle name="20% - Accent6 3" xfId="1146" xr:uid="{00000000-0005-0000-0000-00001E000000}"/>
    <cellStyle name="20% - Accent6 4" xfId="1995" xr:uid="{00000000-0005-0000-0000-00001F000000}"/>
    <cellStyle name="40% - Accent1" xfId="169" builtinId="31" customBuiltin="1"/>
    <cellStyle name="40% - Accent1 2" xfId="566" xr:uid="{00000000-0005-0000-0000-000021000000}"/>
    <cellStyle name="40% - Accent1 2 2" xfId="1517" xr:uid="{00000000-0005-0000-0000-000022000000}"/>
    <cellStyle name="40% - Accent1 3" xfId="1137" xr:uid="{00000000-0005-0000-0000-000023000000}"/>
    <cellStyle name="40% - Accent1 4" xfId="1986" xr:uid="{00000000-0005-0000-0000-000024000000}"/>
    <cellStyle name="40% - Accent2" xfId="172" builtinId="35" customBuiltin="1"/>
    <cellStyle name="40% - Accent2 2" xfId="568" xr:uid="{00000000-0005-0000-0000-000026000000}"/>
    <cellStyle name="40% - Accent2 2 2" xfId="1519" xr:uid="{00000000-0005-0000-0000-000027000000}"/>
    <cellStyle name="40% - Accent2 3" xfId="1139" xr:uid="{00000000-0005-0000-0000-000028000000}"/>
    <cellStyle name="40% - Accent2 4" xfId="1988" xr:uid="{00000000-0005-0000-0000-000029000000}"/>
    <cellStyle name="40% - Accent3" xfId="175" builtinId="39" customBuiltin="1"/>
    <cellStyle name="40% - Accent3 2" xfId="570" xr:uid="{00000000-0005-0000-0000-00002B000000}"/>
    <cellStyle name="40% - Accent3 2 2" xfId="1521" xr:uid="{00000000-0005-0000-0000-00002C000000}"/>
    <cellStyle name="40% - Accent3 3" xfId="1141" xr:uid="{00000000-0005-0000-0000-00002D000000}"/>
    <cellStyle name="40% - Accent3 4" xfId="1990" xr:uid="{00000000-0005-0000-0000-00002E000000}"/>
    <cellStyle name="40% - Accent4" xfId="178" builtinId="43" customBuiltin="1"/>
    <cellStyle name="40% - Accent4 2" xfId="572" xr:uid="{00000000-0005-0000-0000-000030000000}"/>
    <cellStyle name="40% - Accent4 2 2" xfId="1523" xr:uid="{00000000-0005-0000-0000-000031000000}"/>
    <cellStyle name="40% - Accent4 3" xfId="1143" xr:uid="{00000000-0005-0000-0000-000032000000}"/>
    <cellStyle name="40% - Accent4 4" xfId="1992" xr:uid="{00000000-0005-0000-0000-000033000000}"/>
    <cellStyle name="40% - Accent5" xfId="181" builtinId="47" customBuiltin="1"/>
    <cellStyle name="40% - Accent5 2" xfId="574" xr:uid="{00000000-0005-0000-0000-000035000000}"/>
    <cellStyle name="40% - Accent5 2 2" xfId="1525" xr:uid="{00000000-0005-0000-0000-000036000000}"/>
    <cellStyle name="40% - Accent5 3" xfId="1145" xr:uid="{00000000-0005-0000-0000-000037000000}"/>
    <cellStyle name="40% - Accent5 4" xfId="1994" xr:uid="{00000000-0005-0000-0000-000038000000}"/>
    <cellStyle name="40% - Accent6" xfId="184" builtinId="51" customBuiltin="1"/>
    <cellStyle name="40% - Accent6 2" xfId="576" xr:uid="{00000000-0005-0000-0000-00003A000000}"/>
    <cellStyle name="40% - Accent6 2 2" xfId="1527" xr:uid="{00000000-0005-0000-0000-00003B000000}"/>
    <cellStyle name="40% - Accent6 3" xfId="1147" xr:uid="{00000000-0005-0000-0000-00003C000000}"/>
    <cellStyle name="40% - Accent6 4" xfId="1996" xr:uid="{00000000-0005-0000-0000-00003D000000}"/>
    <cellStyle name="60% - Accent1" xfId="1977" builtinId="32" customBuiltin="1"/>
    <cellStyle name="60% - Accent1 2" xfId="535" xr:uid="{00000000-0005-0000-0000-00003F000000}"/>
    <cellStyle name="60% - Accent2" xfId="1978" builtinId="36" customBuiltin="1"/>
    <cellStyle name="60% - Accent2 2" xfId="536" xr:uid="{00000000-0005-0000-0000-000041000000}"/>
    <cellStyle name="60% - Accent3" xfId="1979" builtinId="40" customBuiltin="1"/>
    <cellStyle name="60% - Accent3 2" xfId="537" xr:uid="{00000000-0005-0000-0000-000043000000}"/>
    <cellStyle name="60% - Accent4" xfId="1980" builtinId="44" customBuiltin="1"/>
    <cellStyle name="60% - Accent4 2" xfId="538" xr:uid="{00000000-0005-0000-0000-000045000000}"/>
    <cellStyle name="60% - Accent5" xfId="1981" builtinId="48" customBuiltin="1"/>
    <cellStyle name="60% - Accent5 2" xfId="539" xr:uid="{00000000-0005-0000-0000-000047000000}"/>
    <cellStyle name="60% - Accent6" xfId="1982" builtinId="52" customBuiltin="1"/>
    <cellStyle name="60% - Accent6 2" xfId="540" xr:uid="{00000000-0005-0000-0000-000049000000}"/>
    <cellStyle name="Accent1" xfId="167" builtinId="29" customBuiltin="1"/>
    <cellStyle name="Accent2" xfId="170" builtinId="33" customBuiltin="1"/>
    <cellStyle name="Accent3" xfId="173" builtinId="37" customBuiltin="1"/>
    <cellStyle name="Accent4" xfId="176" builtinId="41" customBuiltin="1"/>
    <cellStyle name="Accent5" xfId="179" builtinId="45" customBuiltin="1"/>
    <cellStyle name="Accent6" xfId="182" builtinId="49" customBuiltin="1"/>
    <cellStyle name="Bad" xfId="158" builtinId="27" customBuiltin="1"/>
    <cellStyle name="Calculation" xfId="161" builtinId="22" customBuiltin="1"/>
    <cellStyle name="Check Cell" xfId="163" builtinId="23" customBuiltin="1"/>
    <cellStyle name="Comma 2" xfId="4" xr:uid="{00000000-0005-0000-0000-000053000000}"/>
    <cellStyle name="Comma 2 2" xfId="544" xr:uid="{00000000-0005-0000-0000-000054000000}"/>
    <cellStyle name="Explanatory Text" xfId="165" builtinId="53" customBuiltin="1"/>
    <cellStyle name="Good" xfId="157" builtinId="26" customBuiltin="1"/>
    <cellStyle name="Heading 1" xfId="153" builtinId="16" customBuiltin="1"/>
    <cellStyle name="Heading 2" xfId="154" builtinId="17" customBuiltin="1"/>
    <cellStyle name="Heading 3" xfId="155" builtinId="18" customBuiltin="1"/>
    <cellStyle name="Heading 4" xfId="156" builtinId="19" customBuiltin="1"/>
    <cellStyle name="Hyperlink" xfId="41" builtinId="8"/>
    <cellStyle name="Hyperlink 2" xfId="95" xr:uid="{00000000-0005-0000-0000-00005C000000}"/>
    <cellStyle name="Input" xfId="159" builtinId="20" customBuiltin="1"/>
    <cellStyle name="Jun" xfId="5" xr:uid="{00000000-0005-0000-0000-00005E000000}"/>
    <cellStyle name="Linked Cell" xfId="162" builtinId="24" customBuiltin="1"/>
    <cellStyle name="Neutral" xfId="1976" builtinId="28" customBuiltin="1"/>
    <cellStyle name="Neutral 2" xfId="533" xr:uid="{00000000-0005-0000-0000-000061000000}"/>
    <cellStyle name="Normal" xfId="0" builtinId="0"/>
    <cellStyle name="Normal 10" xfId="33" xr:uid="{00000000-0005-0000-0000-000063000000}"/>
    <cellStyle name="Normal 10 2" xfId="50" xr:uid="{00000000-0005-0000-0000-000064000000}"/>
    <cellStyle name="Normal 11" xfId="34" xr:uid="{00000000-0005-0000-0000-000065000000}"/>
    <cellStyle name="Normal 11 2" xfId="51" xr:uid="{00000000-0005-0000-0000-000066000000}"/>
    <cellStyle name="Normal 12" xfId="35" xr:uid="{00000000-0005-0000-0000-000067000000}"/>
    <cellStyle name="Normal 12 2" xfId="36" xr:uid="{00000000-0005-0000-0000-000068000000}"/>
    <cellStyle name="Normal 13" xfId="94" xr:uid="{00000000-0005-0000-0000-000069000000}"/>
    <cellStyle name="Normal 13 2" xfId="152" xr:uid="{00000000-0005-0000-0000-00006A000000}"/>
    <cellStyle name="Normal 13 2 2" xfId="530" xr:uid="{00000000-0005-0000-0000-00006B000000}"/>
    <cellStyle name="Normal 13 2 2 2" xfId="1017" xr:uid="{00000000-0005-0000-0000-00006C000000}"/>
    <cellStyle name="Normal 13 2 2 2 2" xfId="1968" xr:uid="{00000000-0005-0000-0000-00006D000000}"/>
    <cellStyle name="Normal 13 2 2 3" xfId="1492" xr:uid="{00000000-0005-0000-0000-00006E000000}"/>
    <cellStyle name="Normal 13 2 3" xfId="414" xr:uid="{00000000-0005-0000-0000-00006F000000}"/>
    <cellStyle name="Normal 13 2 3 2" xfId="901" xr:uid="{00000000-0005-0000-0000-000070000000}"/>
    <cellStyle name="Normal 13 2 3 2 2" xfId="1852" xr:uid="{00000000-0005-0000-0000-000071000000}"/>
    <cellStyle name="Normal 13 2 3 3" xfId="1376" xr:uid="{00000000-0005-0000-0000-000072000000}"/>
    <cellStyle name="Normal 13 2 4" xfId="672" xr:uid="{00000000-0005-0000-0000-000073000000}"/>
    <cellStyle name="Normal 13 2 4 2" xfId="1623" xr:uid="{00000000-0005-0000-0000-000074000000}"/>
    <cellStyle name="Normal 13 2 5" xfId="1135" xr:uid="{00000000-0005-0000-0000-000075000000}"/>
    <cellStyle name="Normal 13 3" xfId="355" xr:uid="{00000000-0005-0000-0000-000076000000}"/>
    <cellStyle name="Normal 13 3 2" xfId="843" xr:uid="{00000000-0005-0000-0000-000077000000}"/>
    <cellStyle name="Normal 13 3 2 2" xfId="1794" xr:uid="{00000000-0005-0000-0000-000078000000}"/>
    <cellStyle name="Normal 13 3 3" xfId="1318" xr:uid="{00000000-0005-0000-0000-000079000000}"/>
    <cellStyle name="Normal 13 4" xfId="472" xr:uid="{00000000-0005-0000-0000-00007A000000}"/>
    <cellStyle name="Normal 13 4 2" xfId="959" xr:uid="{00000000-0005-0000-0000-00007B000000}"/>
    <cellStyle name="Normal 13 4 2 2" xfId="1910" xr:uid="{00000000-0005-0000-0000-00007C000000}"/>
    <cellStyle name="Normal 13 4 3" xfId="1434" xr:uid="{00000000-0005-0000-0000-00007D000000}"/>
    <cellStyle name="Normal 13 5" xfId="298" xr:uid="{00000000-0005-0000-0000-00007E000000}"/>
    <cellStyle name="Normal 13 5 2" xfId="786" xr:uid="{00000000-0005-0000-0000-00007F000000}"/>
    <cellStyle name="Normal 13 5 2 2" xfId="1737" xr:uid="{00000000-0005-0000-0000-000080000000}"/>
    <cellStyle name="Normal 13 5 3" xfId="1261" xr:uid="{00000000-0005-0000-0000-000081000000}"/>
    <cellStyle name="Normal 13 6" xfId="241" xr:uid="{00000000-0005-0000-0000-000082000000}"/>
    <cellStyle name="Normal 13 6 2" xfId="729" xr:uid="{00000000-0005-0000-0000-000083000000}"/>
    <cellStyle name="Normal 13 6 2 2" xfId="1680" xr:uid="{00000000-0005-0000-0000-000084000000}"/>
    <cellStyle name="Normal 13 6 3" xfId="1204" xr:uid="{00000000-0005-0000-0000-000085000000}"/>
    <cellStyle name="Normal 13 7" xfId="615" xr:uid="{00000000-0005-0000-0000-000086000000}"/>
    <cellStyle name="Normal 13 7 2" xfId="1566" xr:uid="{00000000-0005-0000-0000-000087000000}"/>
    <cellStyle name="Normal 13 8" xfId="546" xr:uid="{00000000-0005-0000-0000-000088000000}"/>
    <cellStyle name="Normal 13 9" xfId="1078" xr:uid="{00000000-0005-0000-0000-000089000000}"/>
    <cellStyle name="Normal 14" xfId="357" xr:uid="{00000000-0005-0000-0000-00008A000000}"/>
    <cellStyle name="Normal 14 2" xfId="415" xr:uid="{00000000-0005-0000-0000-00008B000000}"/>
    <cellStyle name="Normal 14 2 2" xfId="531" xr:uid="{00000000-0005-0000-0000-00008C000000}"/>
    <cellStyle name="Normal 14 2 2 2" xfId="1018" xr:uid="{00000000-0005-0000-0000-00008D000000}"/>
    <cellStyle name="Normal 14 2 2 2 2" xfId="1969" xr:uid="{00000000-0005-0000-0000-00008E000000}"/>
    <cellStyle name="Normal 14 2 2 3" xfId="1493" xr:uid="{00000000-0005-0000-0000-00008F000000}"/>
    <cellStyle name="Normal 14 2 3" xfId="902" xr:uid="{00000000-0005-0000-0000-000090000000}"/>
    <cellStyle name="Normal 14 2 3 2" xfId="1853" xr:uid="{00000000-0005-0000-0000-000091000000}"/>
    <cellStyle name="Normal 14 2 4" xfId="1377" xr:uid="{00000000-0005-0000-0000-000092000000}"/>
    <cellStyle name="Normal 14 3" xfId="473" xr:uid="{00000000-0005-0000-0000-000093000000}"/>
    <cellStyle name="Normal 14 3 2" xfId="960" xr:uid="{00000000-0005-0000-0000-000094000000}"/>
    <cellStyle name="Normal 14 3 2 2" xfId="1911" xr:uid="{00000000-0005-0000-0000-000095000000}"/>
    <cellStyle name="Normal 14 3 3" xfId="1435" xr:uid="{00000000-0005-0000-0000-000096000000}"/>
    <cellStyle name="Normal 14 4" xfId="844" xr:uid="{00000000-0005-0000-0000-000097000000}"/>
    <cellStyle name="Normal 14 4 2" xfId="1795" xr:uid="{00000000-0005-0000-0000-000098000000}"/>
    <cellStyle name="Normal 14 5" xfId="1319" xr:uid="{00000000-0005-0000-0000-000099000000}"/>
    <cellStyle name="Normal 15" xfId="545" xr:uid="{00000000-0005-0000-0000-00009A000000}"/>
    <cellStyle name="Normal 15 2" xfId="1497" xr:uid="{00000000-0005-0000-0000-00009B000000}"/>
    <cellStyle name="Normal 16" xfId="1983" xr:uid="{00000000-0005-0000-0000-00009C000000}"/>
    <cellStyle name="Normal 2" xfId="6" xr:uid="{00000000-0005-0000-0000-00009D000000}"/>
    <cellStyle name="Normal 2 2" xfId="7" xr:uid="{00000000-0005-0000-0000-00009E000000}"/>
    <cellStyle name="Normal 2 2 2" xfId="356" xr:uid="{00000000-0005-0000-0000-00009F000000}"/>
    <cellStyle name="Normal 2 3" xfId="2" xr:uid="{00000000-0005-0000-0000-0000A0000000}"/>
    <cellStyle name="Normal 2 3 2" xfId="1" xr:uid="{00000000-0005-0000-0000-0000A1000000}"/>
    <cellStyle name="Normal 2 3 2 2" xfId="11" xr:uid="{00000000-0005-0000-0000-0000A2000000}"/>
    <cellStyle name="Normal 2 3 2 2 2" xfId="38" xr:uid="{00000000-0005-0000-0000-0000A3000000}"/>
    <cellStyle name="Normal 2 3 2 2 3" xfId="54" xr:uid="{00000000-0005-0000-0000-0000A4000000}"/>
    <cellStyle name="Normal 2 3 2 3" xfId="39" xr:uid="{00000000-0005-0000-0000-0000A5000000}"/>
    <cellStyle name="Normal 2 3 2 4" xfId="74" xr:uid="{00000000-0005-0000-0000-0000A6000000}"/>
    <cellStyle name="Normal 2 3 2 4 2" xfId="75" xr:uid="{00000000-0005-0000-0000-0000A7000000}"/>
    <cellStyle name="Normal 2 3 2 4 2 2" xfId="133" xr:uid="{00000000-0005-0000-0000-0000A8000000}"/>
    <cellStyle name="Normal 2 3 2 4 2 2 2" xfId="511" xr:uid="{00000000-0005-0000-0000-0000A9000000}"/>
    <cellStyle name="Normal 2 3 2 4 2 2 2 2" xfId="998" xr:uid="{00000000-0005-0000-0000-0000AA000000}"/>
    <cellStyle name="Normal 2 3 2 4 2 2 2 2 2" xfId="1949" xr:uid="{00000000-0005-0000-0000-0000AB000000}"/>
    <cellStyle name="Normal 2 3 2 4 2 2 2 3" xfId="1473" xr:uid="{00000000-0005-0000-0000-0000AC000000}"/>
    <cellStyle name="Normal 2 3 2 4 2 2 3" xfId="395" xr:uid="{00000000-0005-0000-0000-0000AD000000}"/>
    <cellStyle name="Normal 2 3 2 4 2 2 3 2" xfId="882" xr:uid="{00000000-0005-0000-0000-0000AE000000}"/>
    <cellStyle name="Normal 2 3 2 4 2 2 3 2 2" xfId="1833" xr:uid="{00000000-0005-0000-0000-0000AF000000}"/>
    <cellStyle name="Normal 2 3 2 4 2 2 3 3" xfId="1357" xr:uid="{00000000-0005-0000-0000-0000B0000000}"/>
    <cellStyle name="Normal 2 3 2 4 2 2 4" xfId="653" xr:uid="{00000000-0005-0000-0000-0000B1000000}"/>
    <cellStyle name="Normal 2 3 2 4 2 2 4 2" xfId="1604" xr:uid="{00000000-0005-0000-0000-0000B2000000}"/>
    <cellStyle name="Normal 2 3 2 4 2 2 5" xfId="1116" xr:uid="{00000000-0005-0000-0000-0000B3000000}"/>
    <cellStyle name="Normal 2 3 2 4 2 3" xfId="336" xr:uid="{00000000-0005-0000-0000-0000B4000000}"/>
    <cellStyle name="Normal 2 3 2 4 2 3 2" xfId="824" xr:uid="{00000000-0005-0000-0000-0000B5000000}"/>
    <cellStyle name="Normal 2 3 2 4 2 3 2 2" xfId="1775" xr:uid="{00000000-0005-0000-0000-0000B6000000}"/>
    <cellStyle name="Normal 2 3 2 4 2 3 3" xfId="1299" xr:uid="{00000000-0005-0000-0000-0000B7000000}"/>
    <cellStyle name="Normal 2 3 2 4 2 4" xfId="453" xr:uid="{00000000-0005-0000-0000-0000B8000000}"/>
    <cellStyle name="Normal 2 3 2 4 2 4 2" xfId="940" xr:uid="{00000000-0005-0000-0000-0000B9000000}"/>
    <cellStyle name="Normal 2 3 2 4 2 4 2 2" xfId="1891" xr:uid="{00000000-0005-0000-0000-0000BA000000}"/>
    <cellStyle name="Normal 2 3 2 4 2 4 3" xfId="1415" xr:uid="{00000000-0005-0000-0000-0000BB000000}"/>
    <cellStyle name="Normal 2 3 2 4 2 5" xfId="279" xr:uid="{00000000-0005-0000-0000-0000BC000000}"/>
    <cellStyle name="Normal 2 3 2 4 2 5 2" xfId="767" xr:uid="{00000000-0005-0000-0000-0000BD000000}"/>
    <cellStyle name="Normal 2 3 2 4 2 5 2 2" xfId="1718" xr:uid="{00000000-0005-0000-0000-0000BE000000}"/>
    <cellStyle name="Normal 2 3 2 4 2 5 3" xfId="1242" xr:uid="{00000000-0005-0000-0000-0000BF000000}"/>
    <cellStyle name="Normal 2 3 2 4 2 6" xfId="222" xr:uid="{00000000-0005-0000-0000-0000C0000000}"/>
    <cellStyle name="Normal 2 3 2 4 2 6 2" xfId="710" xr:uid="{00000000-0005-0000-0000-0000C1000000}"/>
    <cellStyle name="Normal 2 3 2 4 2 6 2 2" xfId="1661" xr:uid="{00000000-0005-0000-0000-0000C2000000}"/>
    <cellStyle name="Normal 2 3 2 4 2 6 3" xfId="1185" xr:uid="{00000000-0005-0000-0000-0000C3000000}"/>
    <cellStyle name="Normal 2 3 2 4 2 7" xfId="596" xr:uid="{00000000-0005-0000-0000-0000C4000000}"/>
    <cellStyle name="Normal 2 3 2 4 2 7 2" xfId="1547" xr:uid="{00000000-0005-0000-0000-0000C5000000}"/>
    <cellStyle name="Normal 2 3 2 4 2 8" xfId="1059" xr:uid="{00000000-0005-0000-0000-0000C6000000}"/>
    <cellStyle name="Normal 2 3 2 4 3" xfId="132" xr:uid="{00000000-0005-0000-0000-0000C7000000}"/>
    <cellStyle name="Normal 2 3 2 4 3 2" xfId="510" xr:uid="{00000000-0005-0000-0000-0000C8000000}"/>
    <cellStyle name="Normal 2 3 2 4 3 2 2" xfId="997" xr:uid="{00000000-0005-0000-0000-0000C9000000}"/>
    <cellStyle name="Normal 2 3 2 4 3 2 2 2" xfId="1948" xr:uid="{00000000-0005-0000-0000-0000CA000000}"/>
    <cellStyle name="Normal 2 3 2 4 3 2 3" xfId="1472" xr:uid="{00000000-0005-0000-0000-0000CB000000}"/>
    <cellStyle name="Normal 2 3 2 4 3 3" xfId="394" xr:uid="{00000000-0005-0000-0000-0000CC000000}"/>
    <cellStyle name="Normal 2 3 2 4 3 3 2" xfId="881" xr:uid="{00000000-0005-0000-0000-0000CD000000}"/>
    <cellStyle name="Normal 2 3 2 4 3 3 2 2" xfId="1832" xr:uid="{00000000-0005-0000-0000-0000CE000000}"/>
    <cellStyle name="Normal 2 3 2 4 3 3 3" xfId="1356" xr:uid="{00000000-0005-0000-0000-0000CF000000}"/>
    <cellStyle name="Normal 2 3 2 4 3 4" xfId="652" xr:uid="{00000000-0005-0000-0000-0000D0000000}"/>
    <cellStyle name="Normal 2 3 2 4 3 4 2" xfId="1603" xr:uid="{00000000-0005-0000-0000-0000D1000000}"/>
    <cellStyle name="Normal 2 3 2 4 3 5" xfId="1115" xr:uid="{00000000-0005-0000-0000-0000D2000000}"/>
    <cellStyle name="Normal 2 3 2 4 4" xfId="335" xr:uid="{00000000-0005-0000-0000-0000D3000000}"/>
    <cellStyle name="Normal 2 3 2 4 4 2" xfId="823" xr:uid="{00000000-0005-0000-0000-0000D4000000}"/>
    <cellStyle name="Normal 2 3 2 4 4 2 2" xfId="1774" xr:uid="{00000000-0005-0000-0000-0000D5000000}"/>
    <cellStyle name="Normal 2 3 2 4 4 3" xfId="1298" xr:uid="{00000000-0005-0000-0000-0000D6000000}"/>
    <cellStyle name="Normal 2 3 2 4 5" xfId="452" xr:uid="{00000000-0005-0000-0000-0000D7000000}"/>
    <cellStyle name="Normal 2 3 2 4 5 2" xfId="939" xr:uid="{00000000-0005-0000-0000-0000D8000000}"/>
    <cellStyle name="Normal 2 3 2 4 5 2 2" xfId="1890" xr:uid="{00000000-0005-0000-0000-0000D9000000}"/>
    <cellStyle name="Normal 2 3 2 4 5 3" xfId="1414" xr:uid="{00000000-0005-0000-0000-0000DA000000}"/>
    <cellStyle name="Normal 2 3 2 4 6" xfId="278" xr:uid="{00000000-0005-0000-0000-0000DB000000}"/>
    <cellStyle name="Normal 2 3 2 4 6 2" xfId="766" xr:uid="{00000000-0005-0000-0000-0000DC000000}"/>
    <cellStyle name="Normal 2 3 2 4 6 2 2" xfId="1717" xr:uid="{00000000-0005-0000-0000-0000DD000000}"/>
    <cellStyle name="Normal 2 3 2 4 6 3" xfId="1241" xr:uid="{00000000-0005-0000-0000-0000DE000000}"/>
    <cellStyle name="Normal 2 3 2 4 7" xfId="221" xr:uid="{00000000-0005-0000-0000-0000DF000000}"/>
    <cellStyle name="Normal 2 3 2 4 7 2" xfId="709" xr:uid="{00000000-0005-0000-0000-0000E0000000}"/>
    <cellStyle name="Normal 2 3 2 4 7 2 2" xfId="1660" xr:uid="{00000000-0005-0000-0000-0000E1000000}"/>
    <cellStyle name="Normal 2 3 2 4 7 3" xfId="1184" xr:uid="{00000000-0005-0000-0000-0000E2000000}"/>
    <cellStyle name="Normal 2 3 2 4 8" xfId="595" xr:uid="{00000000-0005-0000-0000-0000E3000000}"/>
    <cellStyle name="Normal 2 3 2 4 8 2" xfId="1546" xr:uid="{00000000-0005-0000-0000-0000E4000000}"/>
    <cellStyle name="Normal 2 3 2 4 9" xfId="1058" xr:uid="{00000000-0005-0000-0000-0000E5000000}"/>
    <cellStyle name="Normal 2 3 3" xfId="12" xr:uid="{00000000-0005-0000-0000-0000E6000000}"/>
    <cellStyle name="Normal 2 4" xfId="10" xr:uid="{00000000-0005-0000-0000-0000E7000000}"/>
    <cellStyle name="Normal 2 4 10" xfId="547" xr:uid="{00000000-0005-0000-0000-0000E8000000}"/>
    <cellStyle name="Normal 2 4 10 2" xfId="1498" xr:uid="{00000000-0005-0000-0000-0000E9000000}"/>
    <cellStyle name="Normal 2 4 11" xfId="1022" xr:uid="{00000000-0005-0000-0000-0000EA000000}"/>
    <cellStyle name="Normal 2 4 2" xfId="42" xr:uid="{00000000-0005-0000-0000-0000EB000000}"/>
    <cellStyle name="Normal 2 4 2 10" xfId="1031" xr:uid="{00000000-0005-0000-0000-0000EC000000}"/>
    <cellStyle name="Normal 2 4 2 2" xfId="65" xr:uid="{00000000-0005-0000-0000-0000ED000000}"/>
    <cellStyle name="Normal 2 4 2 2 2" xfId="123" xr:uid="{00000000-0005-0000-0000-0000EE000000}"/>
    <cellStyle name="Normal 2 4 2 2 2 2" xfId="501" xr:uid="{00000000-0005-0000-0000-0000EF000000}"/>
    <cellStyle name="Normal 2 4 2 2 2 2 2" xfId="988" xr:uid="{00000000-0005-0000-0000-0000F0000000}"/>
    <cellStyle name="Normal 2 4 2 2 2 2 2 2" xfId="1939" xr:uid="{00000000-0005-0000-0000-0000F1000000}"/>
    <cellStyle name="Normal 2 4 2 2 2 2 3" xfId="1463" xr:uid="{00000000-0005-0000-0000-0000F2000000}"/>
    <cellStyle name="Normal 2 4 2 2 2 3" xfId="385" xr:uid="{00000000-0005-0000-0000-0000F3000000}"/>
    <cellStyle name="Normal 2 4 2 2 2 3 2" xfId="872" xr:uid="{00000000-0005-0000-0000-0000F4000000}"/>
    <cellStyle name="Normal 2 4 2 2 2 3 2 2" xfId="1823" xr:uid="{00000000-0005-0000-0000-0000F5000000}"/>
    <cellStyle name="Normal 2 4 2 2 2 3 3" xfId="1347" xr:uid="{00000000-0005-0000-0000-0000F6000000}"/>
    <cellStyle name="Normal 2 4 2 2 2 4" xfId="643" xr:uid="{00000000-0005-0000-0000-0000F7000000}"/>
    <cellStyle name="Normal 2 4 2 2 2 4 2" xfId="1594" xr:uid="{00000000-0005-0000-0000-0000F8000000}"/>
    <cellStyle name="Normal 2 4 2 2 2 5" xfId="1106" xr:uid="{00000000-0005-0000-0000-0000F9000000}"/>
    <cellStyle name="Normal 2 4 2 2 3" xfId="326" xr:uid="{00000000-0005-0000-0000-0000FA000000}"/>
    <cellStyle name="Normal 2 4 2 2 3 2" xfId="814" xr:uid="{00000000-0005-0000-0000-0000FB000000}"/>
    <cellStyle name="Normal 2 4 2 2 3 2 2" xfId="1765" xr:uid="{00000000-0005-0000-0000-0000FC000000}"/>
    <cellStyle name="Normal 2 4 2 2 3 3" xfId="1289" xr:uid="{00000000-0005-0000-0000-0000FD000000}"/>
    <cellStyle name="Normal 2 4 2 2 4" xfId="443" xr:uid="{00000000-0005-0000-0000-0000FE000000}"/>
    <cellStyle name="Normal 2 4 2 2 4 2" xfId="930" xr:uid="{00000000-0005-0000-0000-0000FF000000}"/>
    <cellStyle name="Normal 2 4 2 2 4 2 2" xfId="1881" xr:uid="{00000000-0005-0000-0000-000000010000}"/>
    <cellStyle name="Normal 2 4 2 2 4 3" xfId="1405" xr:uid="{00000000-0005-0000-0000-000001010000}"/>
    <cellStyle name="Normal 2 4 2 2 5" xfId="269" xr:uid="{00000000-0005-0000-0000-000002010000}"/>
    <cellStyle name="Normal 2 4 2 2 5 2" xfId="757" xr:uid="{00000000-0005-0000-0000-000003010000}"/>
    <cellStyle name="Normal 2 4 2 2 5 2 2" xfId="1708" xr:uid="{00000000-0005-0000-0000-000004010000}"/>
    <cellStyle name="Normal 2 4 2 2 5 3" xfId="1232" xr:uid="{00000000-0005-0000-0000-000005010000}"/>
    <cellStyle name="Normal 2 4 2 2 6" xfId="212" xr:uid="{00000000-0005-0000-0000-000006010000}"/>
    <cellStyle name="Normal 2 4 2 2 6 2" xfId="700" xr:uid="{00000000-0005-0000-0000-000007010000}"/>
    <cellStyle name="Normal 2 4 2 2 6 2 2" xfId="1651" xr:uid="{00000000-0005-0000-0000-000008010000}"/>
    <cellStyle name="Normal 2 4 2 2 6 3" xfId="1175" xr:uid="{00000000-0005-0000-0000-000009010000}"/>
    <cellStyle name="Normal 2 4 2 2 7" xfId="586" xr:uid="{00000000-0005-0000-0000-00000A010000}"/>
    <cellStyle name="Normal 2 4 2 2 7 2" xfId="1537" xr:uid="{00000000-0005-0000-0000-00000B010000}"/>
    <cellStyle name="Normal 2 4 2 2 8" xfId="1049" xr:uid="{00000000-0005-0000-0000-00000C010000}"/>
    <cellStyle name="Normal 2 4 2 3" xfId="85" xr:uid="{00000000-0005-0000-0000-00000D010000}"/>
    <cellStyle name="Normal 2 4 2 3 2" xfId="143" xr:uid="{00000000-0005-0000-0000-00000E010000}"/>
    <cellStyle name="Normal 2 4 2 3 2 2" xfId="521" xr:uid="{00000000-0005-0000-0000-00000F010000}"/>
    <cellStyle name="Normal 2 4 2 3 2 2 2" xfId="1008" xr:uid="{00000000-0005-0000-0000-000010010000}"/>
    <cellStyle name="Normal 2 4 2 3 2 2 2 2" xfId="1959" xr:uid="{00000000-0005-0000-0000-000011010000}"/>
    <cellStyle name="Normal 2 4 2 3 2 2 3" xfId="1483" xr:uid="{00000000-0005-0000-0000-000012010000}"/>
    <cellStyle name="Normal 2 4 2 3 2 3" xfId="405" xr:uid="{00000000-0005-0000-0000-000013010000}"/>
    <cellStyle name="Normal 2 4 2 3 2 3 2" xfId="892" xr:uid="{00000000-0005-0000-0000-000014010000}"/>
    <cellStyle name="Normal 2 4 2 3 2 3 2 2" xfId="1843" xr:uid="{00000000-0005-0000-0000-000015010000}"/>
    <cellStyle name="Normal 2 4 2 3 2 3 3" xfId="1367" xr:uid="{00000000-0005-0000-0000-000016010000}"/>
    <cellStyle name="Normal 2 4 2 3 2 4" xfId="663" xr:uid="{00000000-0005-0000-0000-000017010000}"/>
    <cellStyle name="Normal 2 4 2 3 2 4 2" xfId="1614" xr:uid="{00000000-0005-0000-0000-000018010000}"/>
    <cellStyle name="Normal 2 4 2 3 2 5" xfId="1126" xr:uid="{00000000-0005-0000-0000-000019010000}"/>
    <cellStyle name="Normal 2 4 2 3 3" xfId="346" xr:uid="{00000000-0005-0000-0000-00001A010000}"/>
    <cellStyle name="Normal 2 4 2 3 3 2" xfId="834" xr:uid="{00000000-0005-0000-0000-00001B010000}"/>
    <cellStyle name="Normal 2 4 2 3 3 2 2" xfId="1785" xr:uid="{00000000-0005-0000-0000-00001C010000}"/>
    <cellStyle name="Normal 2 4 2 3 3 3" xfId="1309" xr:uid="{00000000-0005-0000-0000-00001D010000}"/>
    <cellStyle name="Normal 2 4 2 3 4" xfId="463" xr:uid="{00000000-0005-0000-0000-00001E010000}"/>
    <cellStyle name="Normal 2 4 2 3 4 2" xfId="950" xr:uid="{00000000-0005-0000-0000-00001F010000}"/>
    <cellStyle name="Normal 2 4 2 3 4 2 2" xfId="1901" xr:uid="{00000000-0005-0000-0000-000020010000}"/>
    <cellStyle name="Normal 2 4 2 3 4 3" xfId="1425" xr:uid="{00000000-0005-0000-0000-000021010000}"/>
    <cellStyle name="Normal 2 4 2 3 5" xfId="289" xr:uid="{00000000-0005-0000-0000-000022010000}"/>
    <cellStyle name="Normal 2 4 2 3 5 2" xfId="777" xr:uid="{00000000-0005-0000-0000-000023010000}"/>
    <cellStyle name="Normal 2 4 2 3 5 2 2" xfId="1728" xr:uid="{00000000-0005-0000-0000-000024010000}"/>
    <cellStyle name="Normal 2 4 2 3 5 3" xfId="1252" xr:uid="{00000000-0005-0000-0000-000025010000}"/>
    <cellStyle name="Normal 2 4 2 3 6" xfId="232" xr:uid="{00000000-0005-0000-0000-000026010000}"/>
    <cellStyle name="Normal 2 4 2 3 6 2" xfId="720" xr:uid="{00000000-0005-0000-0000-000027010000}"/>
    <cellStyle name="Normal 2 4 2 3 6 2 2" xfId="1671" xr:uid="{00000000-0005-0000-0000-000028010000}"/>
    <cellStyle name="Normal 2 4 2 3 6 3" xfId="1195" xr:uid="{00000000-0005-0000-0000-000029010000}"/>
    <cellStyle name="Normal 2 4 2 3 7" xfId="606" xr:uid="{00000000-0005-0000-0000-00002A010000}"/>
    <cellStyle name="Normal 2 4 2 3 7 2" xfId="1557" xr:uid="{00000000-0005-0000-0000-00002B010000}"/>
    <cellStyle name="Normal 2 4 2 3 8" xfId="1069" xr:uid="{00000000-0005-0000-0000-00002C010000}"/>
    <cellStyle name="Normal 2 4 2 4" xfId="105" xr:uid="{00000000-0005-0000-0000-00002D010000}"/>
    <cellStyle name="Normal 2 4 2 4 2" xfId="483" xr:uid="{00000000-0005-0000-0000-00002E010000}"/>
    <cellStyle name="Normal 2 4 2 4 2 2" xfId="970" xr:uid="{00000000-0005-0000-0000-00002F010000}"/>
    <cellStyle name="Normal 2 4 2 4 2 2 2" xfId="1921" xr:uid="{00000000-0005-0000-0000-000030010000}"/>
    <cellStyle name="Normal 2 4 2 4 2 3" xfId="1445" xr:uid="{00000000-0005-0000-0000-000031010000}"/>
    <cellStyle name="Normal 2 4 2 4 3" xfId="367" xr:uid="{00000000-0005-0000-0000-000032010000}"/>
    <cellStyle name="Normal 2 4 2 4 3 2" xfId="854" xr:uid="{00000000-0005-0000-0000-000033010000}"/>
    <cellStyle name="Normal 2 4 2 4 3 2 2" xfId="1805" xr:uid="{00000000-0005-0000-0000-000034010000}"/>
    <cellStyle name="Normal 2 4 2 4 3 3" xfId="1329" xr:uid="{00000000-0005-0000-0000-000035010000}"/>
    <cellStyle name="Normal 2 4 2 4 4" xfId="625" xr:uid="{00000000-0005-0000-0000-000036010000}"/>
    <cellStyle name="Normal 2 4 2 4 4 2" xfId="1576" xr:uid="{00000000-0005-0000-0000-000037010000}"/>
    <cellStyle name="Normal 2 4 2 4 5" xfId="1088" xr:uid="{00000000-0005-0000-0000-000038010000}"/>
    <cellStyle name="Normal 2 4 2 5" xfId="308" xr:uid="{00000000-0005-0000-0000-000039010000}"/>
    <cellStyle name="Normal 2 4 2 5 2" xfId="796" xr:uid="{00000000-0005-0000-0000-00003A010000}"/>
    <cellStyle name="Normal 2 4 2 5 2 2" xfId="1747" xr:uid="{00000000-0005-0000-0000-00003B010000}"/>
    <cellStyle name="Normal 2 4 2 5 3" xfId="1271" xr:uid="{00000000-0005-0000-0000-00003C010000}"/>
    <cellStyle name="Normal 2 4 2 6" xfId="425" xr:uid="{00000000-0005-0000-0000-00003D010000}"/>
    <cellStyle name="Normal 2 4 2 6 2" xfId="912" xr:uid="{00000000-0005-0000-0000-00003E010000}"/>
    <cellStyle name="Normal 2 4 2 6 2 2" xfId="1863" xr:uid="{00000000-0005-0000-0000-00003F010000}"/>
    <cellStyle name="Normal 2 4 2 6 3" xfId="1387" xr:uid="{00000000-0005-0000-0000-000040010000}"/>
    <cellStyle name="Normal 2 4 2 7" xfId="251" xr:uid="{00000000-0005-0000-0000-000041010000}"/>
    <cellStyle name="Normal 2 4 2 7 2" xfId="739" xr:uid="{00000000-0005-0000-0000-000042010000}"/>
    <cellStyle name="Normal 2 4 2 7 2 2" xfId="1690" xr:uid="{00000000-0005-0000-0000-000043010000}"/>
    <cellStyle name="Normal 2 4 2 7 3" xfId="1214" xr:uid="{00000000-0005-0000-0000-000044010000}"/>
    <cellStyle name="Normal 2 4 2 8" xfId="194" xr:uid="{00000000-0005-0000-0000-000045010000}"/>
    <cellStyle name="Normal 2 4 2 8 2" xfId="682" xr:uid="{00000000-0005-0000-0000-000046010000}"/>
    <cellStyle name="Normal 2 4 2 8 2 2" xfId="1633" xr:uid="{00000000-0005-0000-0000-000047010000}"/>
    <cellStyle name="Normal 2 4 2 8 3" xfId="1157" xr:uid="{00000000-0005-0000-0000-000048010000}"/>
    <cellStyle name="Normal 2 4 2 9" xfId="556" xr:uid="{00000000-0005-0000-0000-000049010000}"/>
    <cellStyle name="Normal 2 4 2 9 2" xfId="1507" xr:uid="{00000000-0005-0000-0000-00004A010000}"/>
    <cellStyle name="Normal 2 4 3" xfId="56" xr:uid="{00000000-0005-0000-0000-00004B010000}"/>
    <cellStyle name="Normal 2 4 3 2" xfId="114" xr:uid="{00000000-0005-0000-0000-00004C010000}"/>
    <cellStyle name="Normal 2 4 3 2 2" xfId="492" xr:uid="{00000000-0005-0000-0000-00004D010000}"/>
    <cellStyle name="Normal 2 4 3 2 2 2" xfId="979" xr:uid="{00000000-0005-0000-0000-00004E010000}"/>
    <cellStyle name="Normal 2 4 3 2 2 2 2" xfId="1930" xr:uid="{00000000-0005-0000-0000-00004F010000}"/>
    <cellStyle name="Normal 2 4 3 2 2 3" xfId="1454" xr:uid="{00000000-0005-0000-0000-000050010000}"/>
    <cellStyle name="Normal 2 4 3 2 3" xfId="376" xr:uid="{00000000-0005-0000-0000-000051010000}"/>
    <cellStyle name="Normal 2 4 3 2 3 2" xfId="863" xr:uid="{00000000-0005-0000-0000-000052010000}"/>
    <cellStyle name="Normal 2 4 3 2 3 2 2" xfId="1814" xr:uid="{00000000-0005-0000-0000-000053010000}"/>
    <cellStyle name="Normal 2 4 3 2 3 3" xfId="1338" xr:uid="{00000000-0005-0000-0000-000054010000}"/>
    <cellStyle name="Normal 2 4 3 2 4" xfId="634" xr:uid="{00000000-0005-0000-0000-000055010000}"/>
    <cellStyle name="Normal 2 4 3 2 4 2" xfId="1585" xr:uid="{00000000-0005-0000-0000-000056010000}"/>
    <cellStyle name="Normal 2 4 3 2 5" xfId="1097" xr:uid="{00000000-0005-0000-0000-000057010000}"/>
    <cellStyle name="Normal 2 4 3 3" xfId="317" xr:uid="{00000000-0005-0000-0000-000058010000}"/>
    <cellStyle name="Normal 2 4 3 3 2" xfId="805" xr:uid="{00000000-0005-0000-0000-000059010000}"/>
    <cellStyle name="Normal 2 4 3 3 2 2" xfId="1756" xr:uid="{00000000-0005-0000-0000-00005A010000}"/>
    <cellStyle name="Normal 2 4 3 3 3" xfId="1280" xr:uid="{00000000-0005-0000-0000-00005B010000}"/>
    <cellStyle name="Normal 2 4 3 4" xfId="434" xr:uid="{00000000-0005-0000-0000-00005C010000}"/>
    <cellStyle name="Normal 2 4 3 4 2" xfId="921" xr:uid="{00000000-0005-0000-0000-00005D010000}"/>
    <cellStyle name="Normal 2 4 3 4 2 2" xfId="1872" xr:uid="{00000000-0005-0000-0000-00005E010000}"/>
    <cellStyle name="Normal 2 4 3 4 3" xfId="1396" xr:uid="{00000000-0005-0000-0000-00005F010000}"/>
    <cellStyle name="Normal 2 4 3 5" xfId="260" xr:uid="{00000000-0005-0000-0000-000060010000}"/>
    <cellStyle name="Normal 2 4 3 5 2" xfId="748" xr:uid="{00000000-0005-0000-0000-000061010000}"/>
    <cellStyle name="Normal 2 4 3 5 2 2" xfId="1699" xr:uid="{00000000-0005-0000-0000-000062010000}"/>
    <cellStyle name="Normal 2 4 3 5 3" xfId="1223" xr:uid="{00000000-0005-0000-0000-000063010000}"/>
    <cellStyle name="Normal 2 4 3 6" xfId="203" xr:uid="{00000000-0005-0000-0000-000064010000}"/>
    <cellStyle name="Normal 2 4 3 6 2" xfId="691" xr:uid="{00000000-0005-0000-0000-000065010000}"/>
    <cellStyle name="Normal 2 4 3 6 2 2" xfId="1642" xr:uid="{00000000-0005-0000-0000-000066010000}"/>
    <cellStyle name="Normal 2 4 3 6 3" xfId="1166" xr:uid="{00000000-0005-0000-0000-000067010000}"/>
    <cellStyle name="Normal 2 4 3 7" xfId="577" xr:uid="{00000000-0005-0000-0000-000068010000}"/>
    <cellStyle name="Normal 2 4 3 7 2" xfId="1528" xr:uid="{00000000-0005-0000-0000-000069010000}"/>
    <cellStyle name="Normal 2 4 3 8" xfId="1040" xr:uid="{00000000-0005-0000-0000-00006A010000}"/>
    <cellStyle name="Normal 2 4 4" xfId="76" xr:uid="{00000000-0005-0000-0000-00006B010000}"/>
    <cellStyle name="Normal 2 4 4 2" xfId="134" xr:uid="{00000000-0005-0000-0000-00006C010000}"/>
    <cellStyle name="Normal 2 4 4 2 2" xfId="512" xr:uid="{00000000-0005-0000-0000-00006D010000}"/>
    <cellStyle name="Normal 2 4 4 2 2 2" xfId="999" xr:uid="{00000000-0005-0000-0000-00006E010000}"/>
    <cellStyle name="Normal 2 4 4 2 2 2 2" xfId="1950" xr:uid="{00000000-0005-0000-0000-00006F010000}"/>
    <cellStyle name="Normal 2 4 4 2 2 3" xfId="1474" xr:uid="{00000000-0005-0000-0000-000070010000}"/>
    <cellStyle name="Normal 2 4 4 2 3" xfId="396" xr:uid="{00000000-0005-0000-0000-000071010000}"/>
    <cellStyle name="Normal 2 4 4 2 3 2" xfId="883" xr:uid="{00000000-0005-0000-0000-000072010000}"/>
    <cellStyle name="Normal 2 4 4 2 3 2 2" xfId="1834" xr:uid="{00000000-0005-0000-0000-000073010000}"/>
    <cellStyle name="Normal 2 4 4 2 3 3" xfId="1358" xr:uid="{00000000-0005-0000-0000-000074010000}"/>
    <cellStyle name="Normal 2 4 4 2 4" xfId="654" xr:uid="{00000000-0005-0000-0000-000075010000}"/>
    <cellStyle name="Normal 2 4 4 2 4 2" xfId="1605" xr:uid="{00000000-0005-0000-0000-000076010000}"/>
    <cellStyle name="Normal 2 4 4 2 5" xfId="1117" xr:uid="{00000000-0005-0000-0000-000077010000}"/>
    <cellStyle name="Normal 2 4 4 3" xfId="337" xr:uid="{00000000-0005-0000-0000-000078010000}"/>
    <cellStyle name="Normal 2 4 4 3 2" xfId="825" xr:uid="{00000000-0005-0000-0000-000079010000}"/>
    <cellStyle name="Normal 2 4 4 3 2 2" xfId="1776" xr:uid="{00000000-0005-0000-0000-00007A010000}"/>
    <cellStyle name="Normal 2 4 4 3 3" xfId="1300" xr:uid="{00000000-0005-0000-0000-00007B010000}"/>
    <cellStyle name="Normal 2 4 4 4" xfId="454" xr:uid="{00000000-0005-0000-0000-00007C010000}"/>
    <cellStyle name="Normal 2 4 4 4 2" xfId="941" xr:uid="{00000000-0005-0000-0000-00007D010000}"/>
    <cellStyle name="Normal 2 4 4 4 2 2" xfId="1892" xr:uid="{00000000-0005-0000-0000-00007E010000}"/>
    <cellStyle name="Normal 2 4 4 4 3" xfId="1416" xr:uid="{00000000-0005-0000-0000-00007F010000}"/>
    <cellStyle name="Normal 2 4 4 5" xfId="280" xr:uid="{00000000-0005-0000-0000-000080010000}"/>
    <cellStyle name="Normal 2 4 4 5 2" xfId="768" xr:uid="{00000000-0005-0000-0000-000081010000}"/>
    <cellStyle name="Normal 2 4 4 5 2 2" xfId="1719" xr:uid="{00000000-0005-0000-0000-000082010000}"/>
    <cellStyle name="Normal 2 4 4 5 3" xfId="1243" xr:uid="{00000000-0005-0000-0000-000083010000}"/>
    <cellStyle name="Normal 2 4 4 6" xfId="223" xr:uid="{00000000-0005-0000-0000-000084010000}"/>
    <cellStyle name="Normal 2 4 4 6 2" xfId="711" xr:uid="{00000000-0005-0000-0000-000085010000}"/>
    <cellStyle name="Normal 2 4 4 6 2 2" xfId="1662" xr:uid="{00000000-0005-0000-0000-000086010000}"/>
    <cellStyle name="Normal 2 4 4 6 3" xfId="1186" xr:uid="{00000000-0005-0000-0000-000087010000}"/>
    <cellStyle name="Normal 2 4 4 7" xfId="597" xr:uid="{00000000-0005-0000-0000-000088010000}"/>
    <cellStyle name="Normal 2 4 4 7 2" xfId="1548" xr:uid="{00000000-0005-0000-0000-000089010000}"/>
    <cellStyle name="Normal 2 4 4 8" xfId="1060" xr:uid="{00000000-0005-0000-0000-00008A010000}"/>
    <cellStyle name="Normal 2 4 5" xfId="96" xr:uid="{00000000-0005-0000-0000-00008B010000}"/>
    <cellStyle name="Normal 2 4 5 2" xfId="474" xr:uid="{00000000-0005-0000-0000-00008C010000}"/>
    <cellStyle name="Normal 2 4 5 2 2" xfId="961" xr:uid="{00000000-0005-0000-0000-00008D010000}"/>
    <cellStyle name="Normal 2 4 5 2 2 2" xfId="1912" xr:uid="{00000000-0005-0000-0000-00008E010000}"/>
    <cellStyle name="Normal 2 4 5 2 3" xfId="1436" xr:uid="{00000000-0005-0000-0000-00008F010000}"/>
    <cellStyle name="Normal 2 4 5 3" xfId="358" xr:uid="{00000000-0005-0000-0000-000090010000}"/>
    <cellStyle name="Normal 2 4 5 3 2" xfId="845" xr:uid="{00000000-0005-0000-0000-000091010000}"/>
    <cellStyle name="Normal 2 4 5 3 2 2" xfId="1796" xr:uid="{00000000-0005-0000-0000-000092010000}"/>
    <cellStyle name="Normal 2 4 5 3 3" xfId="1320" xr:uid="{00000000-0005-0000-0000-000093010000}"/>
    <cellStyle name="Normal 2 4 5 4" xfId="616" xr:uid="{00000000-0005-0000-0000-000094010000}"/>
    <cellStyle name="Normal 2 4 5 4 2" xfId="1567" xr:uid="{00000000-0005-0000-0000-000095010000}"/>
    <cellStyle name="Normal 2 4 5 5" xfId="1079" xr:uid="{00000000-0005-0000-0000-000096010000}"/>
    <cellStyle name="Normal 2 4 6" xfId="299" xr:uid="{00000000-0005-0000-0000-000097010000}"/>
    <cellStyle name="Normal 2 4 6 2" xfId="787" xr:uid="{00000000-0005-0000-0000-000098010000}"/>
    <cellStyle name="Normal 2 4 6 2 2" xfId="1738" xr:uid="{00000000-0005-0000-0000-000099010000}"/>
    <cellStyle name="Normal 2 4 6 3" xfId="1262" xr:uid="{00000000-0005-0000-0000-00009A010000}"/>
    <cellStyle name="Normal 2 4 7" xfId="416" xr:uid="{00000000-0005-0000-0000-00009B010000}"/>
    <cellStyle name="Normal 2 4 7 2" xfId="903" xr:uid="{00000000-0005-0000-0000-00009C010000}"/>
    <cellStyle name="Normal 2 4 7 2 2" xfId="1854" xr:uid="{00000000-0005-0000-0000-00009D010000}"/>
    <cellStyle name="Normal 2 4 7 3" xfId="1378" xr:uid="{00000000-0005-0000-0000-00009E010000}"/>
    <cellStyle name="Normal 2 4 8" xfId="242" xr:uid="{00000000-0005-0000-0000-00009F010000}"/>
    <cellStyle name="Normal 2 4 8 2" xfId="730" xr:uid="{00000000-0005-0000-0000-0000A0010000}"/>
    <cellStyle name="Normal 2 4 8 2 2" xfId="1681" xr:uid="{00000000-0005-0000-0000-0000A1010000}"/>
    <cellStyle name="Normal 2 4 8 3" xfId="1205" xr:uid="{00000000-0005-0000-0000-0000A2010000}"/>
    <cellStyle name="Normal 2 4 9" xfId="185" xr:uid="{00000000-0005-0000-0000-0000A3010000}"/>
    <cellStyle name="Normal 2 4 9 2" xfId="673" xr:uid="{00000000-0005-0000-0000-0000A4010000}"/>
    <cellStyle name="Normal 2 4 9 2 2" xfId="1624" xr:uid="{00000000-0005-0000-0000-0000A5010000}"/>
    <cellStyle name="Normal 2 4 9 3" xfId="1148" xr:uid="{00000000-0005-0000-0000-0000A6010000}"/>
    <cellStyle name="Normal 2 5" xfId="13" xr:uid="{00000000-0005-0000-0000-0000A7010000}"/>
    <cellStyle name="Normal 2 5 2" xfId="55" xr:uid="{00000000-0005-0000-0000-0000A8010000}"/>
    <cellStyle name="Normal 2 6" xfId="53" xr:uid="{00000000-0005-0000-0000-0000A9010000}"/>
    <cellStyle name="Normal 2 7" xfId="541" xr:uid="{00000000-0005-0000-0000-0000AA010000}"/>
    <cellStyle name="Normal 3" xfId="8" xr:uid="{00000000-0005-0000-0000-0000AB010000}"/>
    <cellStyle name="Normal 3 2" xfId="9" xr:uid="{00000000-0005-0000-0000-0000AC010000}"/>
    <cellStyle name="Normal 3 2 2" xfId="14" xr:uid="{00000000-0005-0000-0000-0000AD010000}"/>
    <cellStyle name="Normal 3 2 2 10" xfId="548" xr:uid="{00000000-0005-0000-0000-0000AE010000}"/>
    <cellStyle name="Normal 3 2 2 10 2" xfId="1499" xr:uid="{00000000-0005-0000-0000-0000AF010000}"/>
    <cellStyle name="Normal 3 2 2 11" xfId="1023" xr:uid="{00000000-0005-0000-0000-0000B0010000}"/>
    <cellStyle name="Normal 3 2 2 2" xfId="43" xr:uid="{00000000-0005-0000-0000-0000B1010000}"/>
    <cellStyle name="Normal 3 2 2 2 10" xfId="1032" xr:uid="{00000000-0005-0000-0000-0000B2010000}"/>
    <cellStyle name="Normal 3 2 2 2 2" xfId="66" xr:uid="{00000000-0005-0000-0000-0000B3010000}"/>
    <cellStyle name="Normal 3 2 2 2 2 2" xfId="124" xr:uid="{00000000-0005-0000-0000-0000B4010000}"/>
    <cellStyle name="Normal 3 2 2 2 2 2 2" xfId="502" xr:uid="{00000000-0005-0000-0000-0000B5010000}"/>
    <cellStyle name="Normal 3 2 2 2 2 2 2 2" xfId="989" xr:uid="{00000000-0005-0000-0000-0000B6010000}"/>
    <cellStyle name="Normal 3 2 2 2 2 2 2 2 2" xfId="1940" xr:uid="{00000000-0005-0000-0000-0000B7010000}"/>
    <cellStyle name="Normal 3 2 2 2 2 2 2 3" xfId="1464" xr:uid="{00000000-0005-0000-0000-0000B8010000}"/>
    <cellStyle name="Normal 3 2 2 2 2 2 3" xfId="386" xr:uid="{00000000-0005-0000-0000-0000B9010000}"/>
    <cellStyle name="Normal 3 2 2 2 2 2 3 2" xfId="873" xr:uid="{00000000-0005-0000-0000-0000BA010000}"/>
    <cellStyle name="Normal 3 2 2 2 2 2 3 2 2" xfId="1824" xr:uid="{00000000-0005-0000-0000-0000BB010000}"/>
    <cellStyle name="Normal 3 2 2 2 2 2 3 3" xfId="1348" xr:uid="{00000000-0005-0000-0000-0000BC010000}"/>
    <cellStyle name="Normal 3 2 2 2 2 2 4" xfId="644" xr:uid="{00000000-0005-0000-0000-0000BD010000}"/>
    <cellStyle name="Normal 3 2 2 2 2 2 4 2" xfId="1595" xr:uid="{00000000-0005-0000-0000-0000BE010000}"/>
    <cellStyle name="Normal 3 2 2 2 2 2 5" xfId="1107" xr:uid="{00000000-0005-0000-0000-0000BF010000}"/>
    <cellStyle name="Normal 3 2 2 2 2 3" xfId="327" xr:uid="{00000000-0005-0000-0000-0000C0010000}"/>
    <cellStyle name="Normal 3 2 2 2 2 3 2" xfId="815" xr:uid="{00000000-0005-0000-0000-0000C1010000}"/>
    <cellStyle name="Normal 3 2 2 2 2 3 2 2" xfId="1766" xr:uid="{00000000-0005-0000-0000-0000C2010000}"/>
    <cellStyle name="Normal 3 2 2 2 2 3 3" xfId="1290" xr:uid="{00000000-0005-0000-0000-0000C3010000}"/>
    <cellStyle name="Normal 3 2 2 2 2 4" xfId="444" xr:uid="{00000000-0005-0000-0000-0000C4010000}"/>
    <cellStyle name="Normal 3 2 2 2 2 4 2" xfId="931" xr:uid="{00000000-0005-0000-0000-0000C5010000}"/>
    <cellStyle name="Normal 3 2 2 2 2 4 2 2" xfId="1882" xr:uid="{00000000-0005-0000-0000-0000C6010000}"/>
    <cellStyle name="Normal 3 2 2 2 2 4 3" xfId="1406" xr:uid="{00000000-0005-0000-0000-0000C7010000}"/>
    <cellStyle name="Normal 3 2 2 2 2 5" xfId="270" xr:uid="{00000000-0005-0000-0000-0000C8010000}"/>
    <cellStyle name="Normal 3 2 2 2 2 5 2" xfId="758" xr:uid="{00000000-0005-0000-0000-0000C9010000}"/>
    <cellStyle name="Normal 3 2 2 2 2 5 2 2" xfId="1709" xr:uid="{00000000-0005-0000-0000-0000CA010000}"/>
    <cellStyle name="Normal 3 2 2 2 2 5 3" xfId="1233" xr:uid="{00000000-0005-0000-0000-0000CB010000}"/>
    <cellStyle name="Normal 3 2 2 2 2 6" xfId="213" xr:uid="{00000000-0005-0000-0000-0000CC010000}"/>
    <cellStyle name="Normal 3 2 2 2 2 6 2" xfId="701" xr:uid="{00000000-0005-0000-0000-0000CD010000}"/>
    <cellStyle name="Normal 3 2 2 2 2 6 2 2" xfId="1652" xr:uid="{00000000-0005-0000-0000-0000CE010000}"/>
    <cellStyle name="Normal 3 2 2 2 2 6 3" xfId="1176" xr:uid="{00000000-0005-0000-0000-0000CF010000}"/>
    <cellStyle name="Normal 3 2 2 2 2 7" xfId="587" xr:uid="{00000000-0005-0000-0000-0000D0010000}"/>
    <cellStyle name="Normal 3 2 2 2 2 7 2" xfId="1538" xr:uid="{00000000-0005-0000-0000-0000D1010000}"/>
    <cellStyle name="Normal 3 2 2 2 2 8" xfId="1050" xr:uid="{00000000-0005-0000-0000-0000D2010000}"/>
    <cellStyle name="Normal 3 2 2 2 3" xfId="86" xr:uid="{00000000-0005-0000-0000-0000D3010000}"/>
    <cellStyle name="Normal 3 2 2 2 3 2" xfId="144" xr:uid="{00000000-0005-0000-0000-0000D4010000}"/>
    <cellStyle name="Normal 3 2 2 2 3 2 2" xfId="522" xr:uid="{00000000-0005-0000-0000-0000D5010000}"/>
    <cellStyle name="Normal 3 2 2 2 3 2 2 2" xfId="1009" xr:uid="{00000000-0005-0000-0000-0000D6010000}"/>
    <cellStyle name="Normal 3 2 2 2 3 2 2 2 2" xfId="1960" xr:uid="{00000000-0005-0000-0000-0000D7010000}"/>
    <cellStyle name="Normal 3 2 2 2 3 2 2 3" xfId="1484" xr:uid="{00000000-0005-0000-0000-0000D8010000}"/>
    <cellStyle name="Normal 3 2 2 2 3 2 3" xfId="406" xr:uid="{00000000-0005-0000-0000-0000D9010000}"/>
    <cellStyle name="Normal 3 2 2 2 3 2 3 2" xfId="893" xr:uid="{00000000-0005-0000-0000-0000DA010000}"/>
    <cellStyle name="Normal 3 2 2 2 3 2 3 2 2" xfId="1844" xr:uid="{00000000-0005-0000-0000-0000DB010000}"/>
    <cellStyle name="Normal 3 2 2 2 3 2 3 3" xfId="1368" xr:uid="{00000000-0005-0000-0000-0000DC010000}"/>
    <cellStyle name="Normal 3 2 2 2 3 2 4" xfId="664" xr:uid="{00000000-0005-0000-0000-0000DD010000}"/>
    <cellStyle name="Normal 3 2 2 2 3 2 4 2" xfId="1615" xr:uid="{00000000-0005-0000-0000-0000DE010000}"/>
    <cellStyle name="Normal 3 2 2 2 3 2 5" xfId="1127" xr:uid="{00000000-0005-0000-0000-0000DF010000}"/>
    <cellStyle name="Normal 3 2 2 2 3 3" xfId="347" xr:uid="{00000000-0005-0000-0000-0000E0010000}"/>
    <cellStyle name="Normal 3 2 2 2 3 3 2" xfId="835" xr:uid="{00000000-0005-0000-0000-0000E1010000}"/>
    <cellStyle name="Normal 3 2 2 2 3 3 2 2" xfId="1786" xr:uid="{00000000-0005-0000-0000-0000E2010000}"/>
    <cellStyle name="Normal 3 2 2 2 3 3 3" xfId="1310" xr:uid="{00000000-0005-0000-0000-0000E3010000}"/>
    <cellStyle name="Normal 3 2 2 2 3 4" xfId="464" xr:uid="{00000000-0005-0000-0000-0000E4010000}"/>
    <cellStyle name="Normal 3 2 2 2 3 4 2" xfId="951" xr:uid="{00000000-0005-0000-0000-0000E5010000}"/>
    <cellStyle name="Normal 3 2 2 2 3 4 2 2" xfId="1902" xr:uid="{00000000-0005-0000-0000-0000E6010000}"/>
    <cellStyle name="Normal 3 2 2 2 3 4 3" xfId="1426" xr:uid="{00000000-0005-0000-0000-0000E7010000}"/>
    <cellStyle name="Normal 3 2 2 2 3 5" xfId="290" xr:uid="{00000000-0005-0000-0000-0000E8010000}"/>
    <cellStyle name="Normal 3 2 2 2 3 5 2" xfId="778" xr:uid="{00000000-0005-0000-0000-0000E9010000}"/>
    <cellStyle name="Normal 3 2 2 2 3 5 2 2" xfId="1729" xr:uid="{00000000-0005-0000-0000-0000EA010000}"/>
    <cellStyle name="Normal 3 2 2 2 3 5 3" xfId="1253" xr:uid="{00000000-0005-0000-0000-0000EB010000}"/>
    <cellStyle name="Normal 3 2 2 2 3 6" xfId="233" xr:uid="{00000000-0005-0000-0000-0000EC010000}"/>
    <cellStyle name="Normal 3 2 2 2 3 6 2" xfId="721" xr:uid="{00000000-0005-0000-0000-0000ED010000}"/>
    <cellStyle name="Normal 3 2 2 2 3 6 2 2" xfId="1672" xr:uid="{00000000-0005-0000-0000-0000EE010000}"/>
    <cellStyle name="Normal 3 2 2 2 3 6 3" xfId="1196" xr:uid="{00000000-0005-0000-0000-0000EF010000}"/>
    <cellStyle name="Normal 3 2 2 2 3 7" xfId="607" xr:uid="{00000000-0005-0000-0000-0000F0010000}"/>
    <cellStyle name="Normal 3 2 2 2 3 7 2" xfId="1558" xr:uid="{00000000-0005-0000-0000-0000F1010000}"/>
    <cellStyle name="Normal 3 2 2 2 3 8" xfId="1070" xr:uid="{00000000-0005-0000-0000-0000F2010000}"/>
    <cellStyle name="Normal 3 2 2 2 4" xfId="106" xr:uid="{00000000-0005-0000-0000-0000F3010000}"/>
    <cellStyle name="Normal 3 2 2 2 4 2" xfId="484" xr:uid="{00000000-0005-0000-0000-0000F4010000}"/>
    <cellStyle name="Normal 3 2 2 2 4 2 2" xfId="971" xr:uid="{00000000-0005-0000-0000-0000F5010000}"/>
    <cellStyle name="Normal 3 2 2 2 4 2 2 2" xfId="1922" xr:uid="{00000000-0005-0000-0000-0000F6010000}"/>
    <cellStyle name="Normal 3 2 2 2 4 2 3" xfId="1446" xr:uid="{00000000-0005-0000-0000-0000F7010000}"/>
    <cellStyle name="Normal 3 2 2 2 4 3" xfId="368" xr:uid="{00000000-0005-0000-0000-0000F8010000}"/>
    <cellStyle name="Normal 3 2 2 2 4 3 2" xfId="855" xr:uid="{00000000-0005-0000-0000-0000F9010000}"/>
    <cellStyle name="Normal 3 2 2 2 4 3 2 2" xfId="1806" xr:uid="{00000000-0005-0000-0000-0000FA010000}"/>
    <cellStyle name="Normal 3 2 2 2 4 3 3" xfId="1330" xr:uid="{00000000-0005-0000-0000-0000FB010000}"/>
    <cellStyle name="Normal 3 2 2 2 4 4" xfId="626" xr:uid="{00000000-0005-0000-0000-0000FC010000}"/>
    <cellStyle name="Normal 3 2 2 2 4 4 2" xfId="1577" xr:uid="{00000000-0005-0000-0000-0000FD010000}"/>
    <cellStyle name="Normal 3 2 2 2 4 5" xfId="1089" xr:uid="{00000000-0005-0000-0000-0000FE010000}"/>
    <cellStyle name="Normal 3 2 2 2 5" xfId="309" xr:uid="{00000000-0005-0000-0000-0000FF010000}"/>
    <cellStyle name="Normal 3 2 2 2 5 2" xfId="797" xr:uid="{00000000-0005-0000-0000-000000020000}"/>
    <cellStyle name="Normal 3 2 2 2 5 2 2" xfId="1748" xr:uid="{00000000-0005-0000-0000-000001020000}"/>
    <cellStyle name="Normal 3 2 2 2 5 3" xfId="1272" xr:uid="{00000000-0005-0000-0000-000002020000}"/>
    <cellStyle name="Normal 3 2 2 2 6" xfId="426" xr:uid="{00000000-0005-0000-0000-000003020000}"/>
    <cellStyle name="Normal 3 2 2 2 6 2" xfId="913" xr:uid="{00000000-0005-0000-0000-000004020000}"/>
    <cellStyle name="Normal 3 2 2 2 6 2 2" xfId="1864" xr:uid="{00000000-0005-0000-0000-000005020000}"/>
    <cellStyle name="Normal 3 2 2 2 6 3" xfId="1388" xr:uid="{00000000-0005-0000-0000-000006020000}"/>
    <cellStyle name="Normal 3 2 2 2 7" xfId="252" xr:uid="{00000000-0005-0000-0000-000007020000}"/>
    <cellStyle name="Normal 3 2 2 2 7 2" xfId="740" xr:uid="{00000000-0005-0000-0000-000008020000}"/>
    <cellStyle name="Normal 3 2 2 2 7 2 2" xfId="1691" xr:uid="{00000000-0005-0000-0000-000009020000}"/>
    <cellStyle name="Normal 3 2 2 2 7 3" xfId="1215" xr:uid="{00000000-0005-0000-0000-00000A020000}"/>
    <cellStyle name="Normal 3 2 2 2 8" xfId="195" xr:uid="{00000000-0005-0000-0000-00000B020000}"/>
    <cellStyle name="Normal 3 2 2 2 8 2" xfId="683" xr:uid="{00000000-0005-0000-0000-00000C020000}"/>
    <cellStyle name="Normal 3 2 2 2 8 2 2" xfId="1634" xr:uid="{00000000-0005-0000-0000-00000D020000}"/>
    <cellStyle name="Normal 3 2 2 2 8 3" xfId="1158" xr:uid="{00000000-0005-0000-0000-00000E020000}"/>
    <cellStyle name="Normal 3 2 2 2 9" xfId="557" xr:uid="{00000000-0005-0000-0000-00000F020000}"/>
    <cellStyle name="Normal 3 2 2 2 9 2" xfId="1508" xr:uid="{00000000-0005-0000-0000-000010020000}"/>
    <cellStyle name="Normal 3 2 2 3" xfId="57" xr:uid="{00000000-0005-0000-0000-000011020000}"/>
    <cellStyle name="Normal 3 2 2 3 2" xfId="115" xr:uid="{00000000-0005-0000-0000-000012020000}"/>
    <cellStyle name="Normal 3 2 2 3 2 2" xfId="493" xr:uid="{00000000-0005-0000-0000-000013020000}"/>
    <cellStyle name="Normal 3 2 2 3 2 2 2" xfId="980" xr:uid="{00000000-0005-0000-0000-000014020000}"/>
    <cellStyle name="Normal 3 2 2 3 2 2 2 2" xfId="1931" xr:uid="{00000000-0005-0000-0000-000015020000}"/>
    <cellStyle name="Normal 3 2 2 3 2 2 3" xfId="1455" xr:uid="{00000000-0005-0000-0000-000016020000}"/>
    <cellStyle name="Normal 3 2 2 3 2 3" xfId="377" xr:uid="{00000000-0005-0000-0000-000017020000}"/>
    <cellStyle name="Normal 3 2 2 3 2 3 2" xfId="864" xr:uid="{00000000-0005-0000-0000-000018020000}"/>
    <cellStyle name="Normal 3 2 2 3 2 3 2 2" xfId="1815" xr:uid="{00000000-0005-0000-0000-000019020000}"/>
    <cellStyle name="Normal 3 2 2 3 2 3 3" xfId="1339" xr:uid="{00000000-0005-0000-0000-00001A020000}"/>
    <cellStyle name="Normal 3 2 2 3 2 4" xfId="635" xr:uid="{00000000-0005-0000-0000-00001B020000}"/>
    <cellStyle name="Normal 3 2 2 3 2 4 2" xfId="1586" xr:uid="{00000000-0005-0000-0000-00001C020000}"/>
    <cellStyle name="Normal 3 2 2 3 2 5" xfId="1098" xr:uid="{00000000-0005-0000-0000-00001D020000}"/>
    <cellStyle name="Normal 3 2 2 3 3" xfId="318" xr:uid="{00000000-0005-0000-0000-00001E020000}"/>
    <cellStyle name="Normal 3 2 2 3 3 2" xfId="806" xr:uid="{00000000-0005-0000-0000-00001F020000}"/>
    <cellStyle name="Normal 3 2 2 3 3 2 2" xfId="1757" xr:uid="{00000000-0005-0000-0000-000020020000}"/>
    <cellStyle name="Normal 3 2 2 3 3 3" xfId="1281" xr:uid="{00000000-0005-0000-0000-000021020000}"/>
    <cellStyle name="Normal 3 2 2 3 4" xfId="435" xr:uid="{00000000-0005-0000-0000-000022020000}"/>
    <cellStyle name="Normal 3 2 2 3 4 2" xfId="922" xr:uid="{00000000-0005-0000-0000-000023020000}"/>
    <cellStyle name="Normal 3 2 2 3 4 2 2" xfId="1873" xr:uid="{00000000-0005-0000-0000-000024020000}"/>
    <cellStyle name="Normal 3 2 2 3 4 3" xfId="1397" xr:uid="{00000000-0005-0000-0000-000025020000}"/>
    <cellStyle name="Normal 3 2 2 3 5" xfId="261" xr:uid="{00000000-0005-0000-0000-000026020000}"/>
    <cellStyle name="Normal 3 2 2 3 5 2" xfId="749" xr:uid="{00000000-0005-0000-0000-000027020000}"/>
    <cellStyle name="Normal 3 2 2 3 5 2 2" xfId="1700" xr:uid="{00000000-0005-0000-0000-000028020000}"/>
    <cellStyle name="Normal 3 2 2 3 5 3" xfId="1224" xr:uid="{00000000-0005-0000-0000-000029020000}"/>
    <cellStyle name="Normal 3 2 2 3 6" xfId="204" xr:uid="{00000000-0005-0000-0000-00002A020000}"/>
    <cellStyle name="Normal 3 2 2 3 6 2" xfId="692" xr:uid="{00000000-0005-0000-0000-00002B020000}"/>
    <cellStyle name="Normal 3 2 2 3 6 2 2" xfId="1643" xr:uid="{00000000-0005-0000-0000-00002C020000}"/>
    <cellStyle name="Normal 3 2 2 3 6 3" xfId="1167" xr:uid="{00000000-0005-0000-0000-00002D020000}"/>
    <cellStyle name="Normal 3 2 2 3 7" xfId="578" xr:uid="{00000000-0005-0000-0000-00002E020000}"/>
    <cellStyle name="Normal 3 2 2 3 7 2" xfId="1529" xr:uid="{00000000-0005-0000-0000-00002F020000}"/>
    <cellStyle name="Normal 3 2 2 3 8" xfId="1041" xr:uid="{00000000-0005-0000-0000-000030020000}"/>
    <cellStyle name="Normal 3 2 2 4" xfId="77" xr:uid="{00000000-0005-0000-0000-000031020000}"/>
    <cellStyle name="Normal 3 2 2 4 2" xfId="135" xr:uid="{00000000-0005-0000-0000-000032020000}"/>
    <cellStyle name="Normal 3 2 2 4 2 2" xfId="513" xr:uid="{00000000-0005-0000-0000-000033020000}"/>
    <cellStyle name="Normal 3 2 2 4 2 2 2" xfId="1000" xr:uid="{00000000-0005-0000-0000-000034020000}"/>
    <cellStyle name="Normal 3 2 2 4 2 2 2 2" xfId="1951" xr:uid="{00000000-0005-0000-0000-000035020000}"/>
    <cellStyle name="Normal 3 2 2 4 2 2 3" xfId="1475" xr:uid="{00000000-0005-0000-0000-000036020000}"/>
    <cellStyle name="Normal 3 2 2 4 2 3" xfId="397" xr:uid="{00000000-0005-0000-0000-000037020000}"/>
    <cellStyle name="Normal 3 2 2 4 2 3 2" xfId="884" xr:uid="{00000000-0005-0000-0000-000038020000}"/>
    <cellStyle name="Normal 3 2 2 4 2 3 2 2" xfId="1835" xr:uid="{00000000-0005-0000-0000-000039020000}"/>
    <cellStyle name="Normal 3 2 2 4 2 3 3" xfId="1359" xr:uid="{00000000-0005-0000-0000-00003A020000}"/>
    <cellStyle name="Normal 3 2 2 4 2 4" xfId="655" xr:uid="{00000000-0005-0000-0000-00003B020000}"/>
    <cellStyle name="Normal 3 2 2 4 2 4 2" xfId="1606" xr:uid="{00000000-0005-0000-0000-00003C020000}"/>
    <cellStyle name="Normal 3 2 2 4 2 5" xfId="1118" xr:uid="{00000000-0005-0000-0000-00003D020000}"/>
    <cellStyle name="Normal 3 2 2 4 3" xfId="338" xr:uid="{00000000-0005-0000-0000-00003E020000}"/>
    <cellStyle name="Normal 3 2 2 4 3 2" xfId="826" xr:uid="{00000000-0005-0000-0000-00003F020000}"/>
    <cellStyle name="Normal 3 2 2 4 3 2 2" xfId="1777" xr:uid="{00000000-0005-0000-0000-000040020000}"/>
    <cellStyle name="Normal 3 2 2 4 3 3" xfId="1301" xr:uid="{00000000-0005-0000-0000-000041020000}"/>
    <cellStyle name="Normal 3 2 2 4 4" xfId="455" xr:uid="{00000000-0005-0000-0000-000042020000}"/>
    <cellStyle name="Normal 3 2 2 4 4 2" xfId="942" xr:uid="{00000000-0005-0000-0000-000043020000}"/>
    <cellStyle name="Normal 3 2 2 4 4 2 2" xfId="1893" xr:uid="{00000000-0005-0000-0000-000044020000}"/>
    <cellStyle name="Normal 3 2 2 4 4 3" xfId="1417" xr:uid="{00000000-0005-0000-0000-000045020000}"/>
    <cellStyle name="Normal 3 2 2 4 5" xfId="281" xr:uid="{00000000-0005-0000-0000-000046020000}"/>
    <cellStyle name="Normal 3 2 2 4 5 2" xfId="769" xr:uid="{00000000-0005-0000-0000-000047020000}"/>
    <cellStyle name="Normal 3 2 2 4 5 2 2" xfId="1720" xr:uid="{00000000-0005-0000-0000-000048020000}"/>
    <cellStyle name="Normal 3 2 2 4 5 3" xfId="1244" xr:uid="{00000000-0005-0000-0000-000049020000}"/>
    <cellStyle name="Normal 3 2 2 4 6" xfId="224" xr:uid="{00000000-0005-0000-0000-00004A020000}"/>
    <cellStyle name="Normal 3 2 2 4 6 2" xfId="712" xr:uid="{00000000-0005-0000-0000-00004B020000}"/>
    <cellStyle name="Normal 3 2 2 4 6 2 2" xfId="1663" xr:uid="{00000000-0005-0000-0000-00004C020000}"/>
    <cellStyle name="Normal 3 2 2 4 6 3" xfId="1187" xr:uid="{00000000-0005-0000-0000-00004D020000}"/>
    <cellStyle name="Normal 3 2 2 4 7" xfId="598" xr:uid="{00000000-0005-0000-0000-00004E020000}"/>
    <cellStyle name="Normal 3 2 2 4 7 2" xfId="1549" xr:uid="{00000000-0005-0000-0000-00004F020000}"/>
    <cellStyle name="Normal 3 2 2 4 8" xfId="1061" xr:uid="{00000000-0005-0000-0000-000050020000}"/>
    <cellStyle name="Normal 3 2 2 5" xfId="97" xr:uid="{00000000-0005-0000-0000-000051020000}"/>
    <cellStyle name="Normal 3 2 2 5 2" xfId="475" xr:uid="{00000000-0005-0000-0000-000052020000}"/>
    <cellStyle name="Normal 3 2 2 5 2 2" xfId="962" xr:uid="{00000000-0005-0000-0000-000053020000}"/>
    <cellStyle name="Normal 3 2 2 5 2 2 2" xfId="1913" xr:uid="{00000000-0005-0000-0000-000054020000}"/>
    <cellStyle name="Normal 3 2 2 5 2 3" xfId="1437" xr:uid="{00000000-0005-0000-0000-000055020000}"/>
    <cellStyle name="Normal 3 2 2 5 3" xfId="359" xr:uid="{00000000-0005-0000-0000-000056020000}"/>
    <cellStyle name="Normal 3 2 2 5 3 2" xfId="846" xr:uid="{00000000-0005-0000-0000-000057020000}"/>
    <cellStyle name="Normal 3 2 2 5 3 2 2" xfId="1797" xr:uid="{00000000-0005-0000-0000-000058020000}"/>
    <cellStyle name="Normal 3 2 2 5 3 3" xfId="1321" xr:uid="{00000000-0005-0000-0000-000059020000}"/>
    <cellStyle name="Normal 3 2 2 5 4" xfId="617" xr:uid="{00000000-0005-0000-0000-00005A020000}"/>
    <cellStyle name="Normal 3 2 2 5 4 2" xfId="1568" xr:uid="{00000000-0005-0000-0000-00005B020000}"/>
    <cellStyle name="Normal 3 2 2 5 5" xfId="1080" xr:uid="{00000000-0005-0000-0000-00005C020000}"/>
    <cellStyle name="Normal 3 2 2 6" xfId="300" xr:uid="{00000000-0005-0000-0000-00005D020000}"/>
    <cellStyle name="Normal 3 2 2 6 2" xfId="788" xr:uid="{00000000-0005-0000-0000-00005E020000}"/>
    <cellStyle name="Normal 3 2 2 6 2 2" xfId="1739" xr:uid="{00000000-0005-0000-0000-00005F020000}"/>
    <cellStyle name="Normal 3 2 2 6 3" xfId="1263" xr:uid="{00000000-0005-0000-0000-000060020000}"/>
    <cellStyle name="Normal 3 2 2 7" xfId="417" xr:uid="{00000000-0005-0000-0000-000061020000}"/>
    <cellStyle name="Normal 3 2 2 7 2" xfId="904" xr:uid="{00000000-0005-0000-0000-000062020000}"/>
    <cellStyle name="Normal 3 2 2 7 2 2" xfId="1855" xr:uid="{00000000-0005-0000-0000-000063020000}"/>
    <cellStyle name="Normal 3 2 2 7 3" xfId="1379" xr:uid="{00000000-0005-0000-0000-000064020000}"/>
    <cellStyle name="Normal 3 2 2 8" xfId="243" xr:uid="{00000000-0005-0000-0000-000065020000}"/>
    <cellStyle name="Normal 3 2 2 8 2" xfId="731" xr:uid="{00000000-0005-0000-0000-000066020000}"/>
    <cellStyle name="Normal 3 2 2 8 2 2" xfId="1682" xr:uid="{00000000-0005-0000-0000-000067020000}"/>
    <cellStyle name="Normal 3 2 2 8 3" xfId="1206" xr:uid="{00000000-0005-0000-0000-000068020000}"/>
    <cellStyle name="Normal 3 2 2 9" xfId="186" xr:uid="{00000000-0005-0000-0000-000069020000}"/>
    <cellStyle name="Normal 3 2 2 9 2" xfId="674" xr:uid="{00000000-0005-0000-0000-00006A020000}"/>
    <cellStyle name="Normal 3 2 2 9 2 2" xfId="1625" xr:uid="{00000000-0005-0000-0000-00006B020000}"/>
    <cellStyle name="Normal 3 2 2 9 3" xfId="1149" xr:uid="{00000000-0005-0000-0000-00006C020000}"/>
    <cellStyle name="Normal 3 2 3" xfId="542" xr:uid="{00000000-0005-0000-0000-00006D020000}"/>
    <cellStyle name="Normal 3 2 3 2" xfId="1020" xr:uid="{00000000-0005-0000-0000-00006E020000}"/>
    <cellStyle name="Normal 3 2 3 2 2" xfId="1971" xr:uid="{00000000-0005-0000-0000-00006F020000}"/>
    <cellStyle name="Normal 3 2 3 3" xfId="1495" xr:uid="{00000000-0005-0000-0000-000070020000}"/>
    <cellStyle name="Normal 3 3" xfId="15" xr:uid="{00000000-0005-0000-0000-000071020000}"/>
    <cellStyle name="Normal 3 3 10" xfId="549" xr:uid="{00000000-0005-0000-0000-000072020000}"/>
    <cellStyle name="Normal 3 3 10 2" xfId="1500" xr:uid="{00000000-0005-0000-0000-000073020000}"/>
    <cellStyle name="Normal 3 3 11" xfId="1024" xr:uid="{00000000-0005-0000-0000-000074020000}"/>
    <cellStyle name="Normal 3 3 2" xfId="44" xr:uid="{00000000-0005-0000-0000-000075020000}"/>
    <cellStyle name="Normal 3 3 2 10" xfId="1033" xr:uid="{00000000-0005-0000-0000-000076020000}"/>
    <cellStyle name="Normal 3 3 2 2" xfId="67" xr:uid="{00000000-0005-0000-0000-000077020000}"/>
    <cellStyle name="Normal 3 3 2 2 2" xfId="125" xr:uid="{00000000-0005-0000-0000-000078020000}"/>
    <cellStyle name="Normal 3 3 2 2 2 2" xfId="503" xr:uid="{00000000-0005-0000-0000-000079020000}"/>
    <cellStyle name="Normal 3 3 2 2 2 2 2" xfId="990" xr:uid="{00000000-0005-0000-0000-00007A020000}"/>
    <cellStyle name="Normal 3 3 2 2 2 2 2 2" xfId="1941" xr:uid="{00000000-0005-0000-0000-00007B020000}"/>
    <cellStyle name="Normal 3 3 2 2 2 2 3" xfId="1465" xr:uid="{00000000-0005-0000-0000-00007C020000}"/>
    <cellStyle name="Normal 3 3 2 2 2 3" xfId="387" xr:uid="{00000000-0005-0000-0000-00007D020000}"/>
    <cellStyle name="Normal 3 3 2 2 2 3 2" xfId="874" xr:uid="{00000000-0005-0000-0000-00007E020000}"/>
    <cellStyle name="Normal 3 3 2 2 2 3 2 2" xfId="1825" xr:uid="{00000000-0005-0000-0000-00007F020000}"/>
    <cellStyle name="Normal 3 3 2 2 2 3 3" xfId="1349" xr:uid="{00000000-0005-0000-0000-000080020000}"/>
    <cellStyle name="Normal 3 3 2 2 2 4" xfId="645" xr:uid="{00000000-0005-0000-0000-000081020000}"/>
    <cellStyle name="Normal 3 3 2 2 2 4 2" xfId="1596" xr:uid="{00000000-0005-0000-0000-000082020000}"/>
    <cellStyle name="Normal 3 3 2 2 2 5" xfId="1108" xr:uid="{00000000-0005-0000-0000-000083020000}"/>
    <cellStyle name="Normal 3 3 2 2 3" xfId="328" xr:uid="{00000000-0005-0000-0000-000084020000}"/>
    <cellStyle name="Normal 3 3 2 2 3 2" xfId="816" xr:uid="{00000000-0005-0000-0000-000085020000}"/>
    <cellStyle name="Normal 3 3 2 2 3 2 2" xfId="1767" xr:uid="{00000000-0005-0000-0000-000086020000}"/>
    <cellStyle name="Normal 3 3 2 2 3 3" xfId="1291" xr:uid="{00000000-0005-0000-0000-000087020000}"/>
    <cellStyle name="Normal 3 3 2 2 4" xfId="445" xr:uid="{00000000-0005-0000-0000-000088020000}"/>
    <cellStyle name="Normal 3 3 2 2 4 2" xfId="932" xr:uid="{00000000-0005-0000-0000-000089020000}"/>
    <cellStyle name="Normal 3 3 2 2 4 2 2" xfId="1883" xr:uid="{00000000-0005-0000-0000-00008A020000}"/>
    <cellStyle name="Normal 3 3 2 2 4 3" xfId="1407" xr:uid="{00000000-0005-0000-0000-00008B020000}"/>
    <cellStyle name="Normal 3 3 2 2 5" xfId="271" xr:uid="{00000000-0005-0000-0000-00008C020000}"/>
    <cellStyle name="Normal 3 3 2 2 5 2" xfId="759" xr:uid="{00000000-0005-0000-0000-00008D020000}"/>
    <cellStyle name="Normal 3 3 2 2 5 2 2" xfId="1710" xr:uid="{00000000-0005-0000-0000-00008E020000}"/>
    <cellStyle name="Normal 3 3 2 2 5 3" xfId="1234" xr:uid="{00000000-0005-0000-0000-00008F020000}"/>
    <cellStyle name="Normal 3 3 2 2 6" xfId="214" xr:uid="{00000000-0005-0000-0000-000090020000}"/>
    <cellStyle name="Normal 3 3 2 2 6 2" xfId="702" xr:uid="{00000000-0005-0000-0000-000091020000}"/>
    <cellStyle name="Normal 3 3 2 2 6 2 2" xfId="1653" xr:uid="{00000000-0005-0000-0000-000092020000}"/>
    <cellStyle name="Normal 3 3 2 2 6 3" xfId="1177" xr:uid="{00000000-0005-0000-0000-000093020000}"/>
    <cellStyle name="Normal 3 3 2 2 7" xfId="588" xr:uid="{00000000-0005-0000-0000-000094020000}"/>
    <cellStyle name="Normal 3 3 2 2 7 2" xfId="1539" xr:uid="{00000000-0005-0000-0000-000095020000}"/>
    <cellStyle name="Normal 3 3 2 2 8" xfId="1051" xr:uid="{00000000-0005-0000-0000-000096020000}"/>
    <cellStyle name="Normal 3 3 2 3" xfId="87" xr:uid="{00000000-0005-0000-0000-000097020000}"/>
    <cellStyle name="Normal 3 3 2 3 2" xfId="145" xr:uid="{00000000-0005-0000-0000-000098020000}"/>
    <cellStyle name="Normal 3 3 2 3 2 2" xfId="523" xr:uid="{00000000-0005-0000-0000-000099020000}"/>
    <cellStyle name="Normal 3 3 2 3 2 2 2" xfId="1010" xr:uid="{00000000-0005-0000-0000-00009A020000}"/>
    <cellStyle name="Normal 3 3 2 3 2 2 2 2" xfId="1961" xr:uid="{00000000-0005-0000-0000-00009B020000}"/>
    <cellStyle name="Normal 3 3 2 3 2 2 3" xfId="1485" xr:uid="{00000000-0005-0000-0000-00009C020000}"/>
    <cellStyle name="Normal 3 3 2 3 2 3" xfId="407" xr:uid="{00000000-0005-0000-0000-00009D020000}"/>
    <cellStyle name="Normal 3 3 2 3 2 3 2" xfId="894" xr:uid="{00000000-0005-0000-0000-00009E020000}"/>
    <cellStyle name="Normal 3 3 2 3 2 3 2 2" xfId="1845" xr:uid="{00000000-0005-0000-0000-00009F020000}"/>
    <cellStyle name="Normal 3 3 2 3 2 3 3" xfId="1369" xr:uid="{00000000-0005-0000-0000-0000A0020000}"/>
    <cellStyle name="Normal 3 3 2 3 2 4" xfId="665" xr:uid="{00000000-0005-0000-0000-0000A1020000}"/>
    <cellStyle name="Normal 3 3 2 3 2 4 2" xfId="1616" xr:uid="{00000000-0005-0000-0000-0000A2020000}"/>
    <cellStyle name="Normal 3 3 2 3 2 5" xfId="1128" xr:uid="{00000000-0005-0000-0000-0000A3020000}"/>
    <cellStyle name="Normal 3 3 2 3 3" xfId="348" xr:uid="{00000000-0005-0000-0000-0000A4020000}"/>
    <cellStyle name="Normal 3 3 2 3 3 2" xfId="836" xr:uid="{00000000-0005-0000-0000-0000A5020000}"/>
    <cellStyle name="Normal 3 3 2 3 3 2 2" xfId="1787" xr:uid="{00000000-0005-0000-0000-0000A6020000}"/>
    <cellStyle name="Normal 3 3 2 3 3 3" xfId="1311" xr:uid="{00000000-0005-0000-0000-0000A7020000}"/>
    <cellStyle name="Normal 3 3 2 3 4" xfId="465" xr:uid="{00000000-0005-0000-0000-0000A8020000}"/>
    <cellStyle name="Normal 3 3 2 3 4 2" xfId="952" xr:uid="{00000000-0005-0000-0000-0000A9020000}"/>
    <cellStyle name="Normal 3 3 2 3 4 2 2" xfId="1903" xr:uid="{00000000-0005-0000-0000-0000AA020000}"/>
    <cellStyle name="Normal 3 3 2 3 4 3" xfId="1427" xr:uid="{00000000-0005-0000-0000-0000AB020000}"/>
    <cellStyle name="Normal 3 3 2 3 5" xfId="291" xr:uid="{00000000-0005-0000-0000-0000AC020000}"/>
    <cellStyle name="Normal 3 3 2 3 5 2" xfId="779" xr:uid="{00000000-0005-0000-0000-0000AD020000}"/>
    <cellStyle name="Normal 3 3 2 3 5 2 2" xfId="1730" xr:uid="{00000000-0005-0000-0000-0000AE020000}"/>
    <cellStyle name="Normal 3 3 2 3 5 3" xfId="1254" xr:uid="{00000000-0005-0000-0000-0000AF020000}"/>
    <cellStyle name="Normal 3 3 2 3 6" xfId="234" xr:uid="{00000000-0005-0000-0000-0000B0020000}"/>
    <cellStyle name="Normal 3 3 2 3 6 2" xfId="722" xr:uid="{00000000-0005-0000-0000-0000B1020000}"/>
    <cellStyle name="Normal 3 3 2 3 6 2 2" xfId="1673" xr:uid="{00000000-0005-0000-0000-0000B2020000}"/>
    <cellStyle name="Normal 3 3 2 3 6 3" xfId="1197" xr:uid="{00000000-0005-0000-0000-0000B3020000}"/>
    <cellStyle name="Normal 3 3 2 3 7" xfId="608" xr:uid="{00000000-0005-0000-0000-0000B4020000}"/>
    <cellStyle name="Normal 3 3 2 3 7 2" xfId="1559" xr:uid="{00000000-0005-0000-0000-0000B5020000}"/>
    <cellStyle name="Normal 3 3 2 3 8" xfId="1071" xr:uid="{00000000-0005-0000-0000-0000B6020000}"/>
    <cellStyle name="Normal 3 3 2 4" xfId="107" xr:uid="{00000000-0005-0000-0000-0000B7020000}"/>
    <cellStyle name="Normal 3 3 2 4 2" xfId="485" xr:uid="{00000000-0005-0000-0000-0000B8020000}"/>
    <cellStyle name="Normal 3 3 2 4 2 2" xfId="972" xr:uid="{00000000-0005-0000-0000-0000B9020000}"/>
    <cellStyle name="Normal 3 3 2 4 2 2 2" xfId="1923" xr:uid="{00000000-0005-0000-0000-0000BA020000}"/>
    <cellStyle name="Normal 3 3 2 4 2 3" xfId="1447" xr:uid="{00000000-0005-0000-0000-0000BB020000}"/>
    <cellStyle name="Normal 3 3 2 4 3" xfId="369" xr:uid="{00000000-0005-0000-0000-0000BC020000}"/>
    <cellStyle name="Normal 3 3 2 4 3 2" xfId="856" xr:uid="{00000000-0005-0000-0000-0000BD020000}"/>
    <cellStyle name="Normal 3 3 2 4 3 2 2" xfId="1807" xr:uid="{00000000-0005-0000-0000-0000BE020000}"/>
    <cellStyle name="Normal 3 3 2 4 3 3" xfId="1331" xr:uid="{00000000-0005-0000-0000-0000BF020000}"/>
    <cellStyle name="Normal 3 3 2 4 4" xfId="627" xr:uid="{00000000-0005-0000-0000-0000C0020000}"/>
    <cellStyle name="Normal 3 3 2 4 4 2" xfId="1578" xr:uid="{00000000-0005-0000-0000-0000C1020000}"/>
    <cellStyle name="Normal 3 3 2 4 5" xfId="1090" xr:uid="{00000000-0005-0000-0000-0000C2020000}"/>
    <cellStyle name="Normal 3 3 2 5" xfId="310" xr:uid="{00000000-0005-0000-0000-0000C3020000}"/>
    <cellStyle name="Normal 3 3 2 5 2" xfId="798" xr:uid="{00000000-0005-0000-0000-0000C4020000}"/>
    <cellStyle name="Normal 3 3 2 5 2 2" xfId="1749" xr:uid="{00000000-0005-0000-0000-0000C5020000}"/>
    <cellStyle name="Normal 3 3 2 5 3" xfId="1273" xr:uid="{00000000-0005-0000-0000-0000C6020000}"/>
    <cellStyle name="Normal 3 3 2 6" xfId="427" xr:uid="{00000000-0005-0000-0000-0000C7020000}"/>
    <cellStyle name="Normal 3 3 2 6 2" xfId="914" xr:uid="{00000000-0005-0000-0000-0000C8020000}"/>
    <cellStyle name="Normal 3 3 2 6 2 2" xfId="1865" xr:uid="{00000000-0005-0000-0000-0000C9020000}"/>
    <cellStyle name="Normal 3 3 2 6 3" xfId="1389" xr:uid="{00000000-0005-0000-0000-0000CA020000}"/>
    <cellStyle name="Normal 3 3 2 7" xfId="253" xr:uid="{00000000-0005-0000-0000-0000CB020000}"/>
    <cellStyle name="Normal 3 3 2 7 2" xfId="741" xr:uid="{00000000-0005-0000-0000-0000CC020000}"/>
    <cellStyle name="Normal 3 3 2 7 2 2" xfId="1692" xr:uid="{00000000-0005-0000-0000-0000CD020000}"/>
    <cellStyle name="Normal 3 3 2 7 3" xfId="1216" xr:uid="{00000000-0005-0000-0000-0000CE020000}"/>
    <cellStyle name="Normal 3 3 2 8" xfId="196" xr:uid="{00000000-0005-0000-0000-0000CF020000}"/>
    <cellStyle name="Normal 3 3 2 8 2" xfId="684" xr:uid="{00000000-0005-0000-0000-0000D0020000}"/>
    <cellStyle name="Normal 3 3 2 8 2 2" xfId="1635" xr:uid="{00000000-0005-0000-0000-0000D1020000}"/>
    <cellStyle name="Normal 3 3 2 8 3" xfId="1159" xr:uid="{00000000-0005-0000-0000-0000D2020000}"/>
    <cellStyle name="Normal 3 3 2 9" xfId="558" xr:uid="{00000000-0005-0000-0000-0000D3020000}"/>
    <cellStyle name="Normal 3 3 2 9 2" xfId="1509" xr:uid="{00000000-0005-0000-0000-0000D4020000}"/>
    <cellStyle name="Normal 3 3 3" xfId="58" xr:uid="{00000000-0005-0000-0000-0000D5020000}"/>
    <cellStyle name="Normal 3 3 3 2" xfId="116" xr:uid="{00000000-0005-0000-0000-0000D6020000}"/>
    <cellStyle name="Normal 3 3 3 2 2" xfId="494" xr:uid="{00000000-0005-0000-0000-0000D7020000}"/>
    <cellStyle name="Normal 3 3 3 2 2 2" xfId="981" xr:uid="{00000000-0005-0000-0000-0000D8020000}"/>
    <cellStyle name="Normal 3 3 3 2 2 2 2" xfId="1932" xr:uid="{00000000-0005-0000-0000-0000D9020000}"/>
    <cellStyle name="Normal 3 3 3 2 2 3" xfId="1456" xr:uid="{00000000-0005-0000-0000-0000DA020000}"/>
    <cellStyle name="Normal 3 3 3 2 3" xfId="378" xr:uid="{00000000-0005-0000-0000-0000DB020000}"/>
    <cellStyle name="Normal 3 3 3 2 3 2" xfId="865" xr:uid="{00000000-0005-0000-0000-0000DC020000}"/>
    <cellStyle name="Normal 3 3 3 2 3 2 2" xfId="1816" xr:uid="{00000000-0005-0000-0000-0000DD020000}"/>
    <cellStyle name="Normal 3 3 3 2 3 3" xfId="1340" xr:uid="{00000000-0005-0000-0000-0000DE020000}"/>
    <cellStyle name="Normal 3 3 3 2 4" xfId="636" xr:uid="{00000000-0005-0000-0000-0000DF020000}"/>
    <cellStyle name="Normal 3 3 3 2 4 2" xfId="1587" xr:uid="{00000000-0005-0000-0000-0000E0020000}"/>
    <cellStyle name="Normal 3 3 3 2 5" xfId="1099" xr:uid="{00000000-0005-0000-0000-0000E1020000}"/>
    <cellStyle name="Normal 3 3 3 3" xfId="319" xr:uid="{00000000-0005-0000-0000-0000E2020000}"/>
    <cellStyle name="Normal 3 3 3 3 2" xfId="807" xr:uid="{00000000-0005-0000-0000-0000E3020000}"/>
    <cellStyle name="Normal 3 3 3 3 2 2" xfId="1758" xr:uid="{00000000-0005-0000-0000-0000E4020000}"/>
    <cellStyle name="Normal 3 3 3 3 3" xfId="1282" xr:uid="{00000000-0005-0000-0000-0000E5020000}"/>
    <cellStyle name="Normal 3 3 3 4" xfId="436" xr:uid="{00000000-0005-0000-0000-0000E6020000}"/>
    <cellStyle name="Normal 3 3 3 4 2" xfId="923" xr:uid="{00000000-0005-0000-0000-0000E7020000}"/>
    <cellStyle name="Normal 3 3 3 4 2 2" xfId="1874" xr:uid="{00000000-0005-0000-0000-0000E8020000}"/>
    <cellStyle name="Normal 3 3 3 4 3" xfId="1398" xr:uid="{00000000-0005-0000-0000-0000E9020000}"/>
    <cellStyle name="Normal 3 3 3 5" xfId="262" xr:uid="{00000000-0005-0000-0000-0000EA020000}"/>
    <cellStyle name="Normal 3 3 3 5 2" xfId="750" xr:uid="{00000000-0005-0000-0000-0000EB020000}"/>
    <cellStyle name="Normal 3 3 3 5 2 2" xfId="1701" xr:uid="{00000000-0005-0000-0000-0000EC020000}"/>
    <cellStyle name="Normal 3 3 3 5 3" xfId="1225" xr:uid="{00000000-0005-0000-0000-0000ED020000}"/>
    <cellStyle name="Normal 3 3 3 6" xfId="205" xr:uid="{00000000-0005-0000-0000-0000EE020000}"/>
    <cellStyle name="Normal 3 3 3 6 2" xfId="693" xr:uid="{00000000-0005-0000-0000-0000EF020000}"/>
    <cellStyle name="Normal 3 3 3 6 2 2" xfId="1644" xr:uid="{00000000-0005-0000-0000-0000F0020000}"/>
    <cellStyle name="Normal 3 3 3 6 3" xfId="1168" xr:uid="{00000000-0005-0000-0000-0000F1020000}"/>
    <cellStyle name="Normal 3 3 3 7" xfId="579" xr:uid="{00000000-0005-0000-0000-0000F2020000}"/>
    <cellStyle name="Normal 3 3 3 7 2" xfId="1530" xr:uid="{00000000-0005-0000-0000-0000F3020000}"/>
    <cellStyle name="Normal 3 3 3 8" xfId="1042" xr:uid="{00000000-0005-0000-0000-0000F4020000}"/>
    <cellStyle name="Normal 3 3 4" xfId="78" xr:uid="{00000000-0005-0000-0000-0000F5020000}"/>
    <cellStyle name="Normal 3 3 4 2" xfId="136" xr:uid="{00000000-0005-0000-0000-0000F6020000}"/>
    <cellStyle name="Normal 3 3 4 2 2" xfId="514" xr:uid="{00000000-0005-0000-0000-0000F7020000}"/>
    <cellStyle name="Normal 3 3 4 2 2 2" xfId="1001" xr:uid="{00000000-0005-0000-0000-0000F8020000}"/>
    <cellStyle name="Normal 3 3 4 2 2 2 2" xfId="1952" xr:uid="{00000000-0005-0000-0000-0000F9020000}"/>
    <cellStyle name="Normal 3 3 4 2 2 3" xfId="1476" xr:uid="{00000000-0005-0000-0000-0000FA020000}"/>
    <cellStyle name="Normal 3 3 4 2 3" xfId="398" xr:uid="{00000000-0005-0000-0000-0000FB020000}"/>
    <cellStyle name="Normal 3 3 4 2 3 2" xfId="885" xr:uid="{00000000-0005-0000-0000-0000FC020000}"/>
    <cellStyle name="Normal 3 3 4 2 3 2 2" xfId="1836" xr:uid="{00000000-0005-0000-0000-0000FD020000}"/>
    <cellStyle name="Normal 3 3 4 2 3 3" xfId="1360" xr:uid="{00000000-0005-0000-0000-0000FE020000}"/>
    <cellStyle name="Normal 3 3 4 2 4" xfId="656" xr:uid="{00000000-0005-0000-0000-0000FF020000}"/>
    <cellStyle name="Normal 3 3 4 2 4 2" xfId="1607" xr:uid="{00000000-0005-0000-0000-000000030000}"/>
    <cellStyle name="Normal 3 3 4 2 5" xfId="1119" xr:uid="{00000000-0005-0000-0000-000001030000}"/>
    <cellStyle name="Normal 3 3 4 3" xfId="339" xr:uid="{00000000-0005-0000-0000-000002030000}"/>
    <cellStyle name="Normal 3 3 4 3 2" xfId="827" xr:uid="{00000000-0005-0000-0000-000003030000}"/>
    <cellStyle name="Normal 3 3 4 3 2 2" xfId="1778" xr:uid="{00000000-0005-0000-0000-000004030000}"/>
    <cellStyle name="Normal 3 3 4 3 3" xfId="1302" xr:uid="{00000000-0005-0000-0000-000005030000}"/>
    <cellStyle name="Normal 3 3 4 4" xfId="456" xr:uid="{00000000-0005-0000-0000-000006030000}"/>
    <cellStyle name="Normal 3 3 4 4 2" xfId="943" xr:uid="{00000000-0005-0000-0000-000007030000}"/>
    <cellStyle name="Normal 3 3 4 4 2 2" xfId="1894" xr:uid="{00000000-0005-0000-0000-000008030000}"/>
    <cellStyle name="Normal 3 3 4 4 3" xfId="1418" xr:uid="{00000000-0005-0000-0000-000009030000}"/>
    <cellStyle name="Normal 3 3 4 5" xfId="282" xr:uid="{00000000-0005-0000-0000-00000A030000}"/>
    <cellStyle name="Normal 3 3 4 5 2" xfId="770" xr:uid="{00000000-0005-0000-0000-00000B030000}"/>
    <cellStyle name="Normal 3 3 4 5 2 2" xfId="1721" xr:uid="{00000000-0005-0000-0000-00000C030000}"/>
    <cellStyle name="Normal 3 3 4 5 3" xfId="1245" xr:uid="{00000000-0005-0000-0000-00000D030000}"/>
    <cellStyle name="Normal 3 3 4 6" xfId="225" xr:uid="{00000000-0005-0000-0000-00000E030000}"/>
    <cellStyle name="Normal 3 3 4 6 2" xfId="713" xr:uid="{00000000-0005-0000-0000-00000F030000}"/>
    <cellStyle name="Normal 3 3 4 6 2 2" xfId="1664" xr:uid="{00000000-0005-0000-0000-000010030000}"/>
    <cellStyle name="Normal 3 3 4 6 3" xfId="1188" xr:uid="{00000000-0005-0000-0000-000011030000}"/>
    <cellStyle name="Normal 3 3 4 7" xfId="599" xr:uid="{00000000-0005-0000-0000-000012030000}"/>
    <cellStyle name="Normal 3 3 4 7 2" xfId="1550" xr:uid="{00000000-0005-0000-0000-000013030000}"/>
    <cellStyle name="Normal 3 3 4 8" xfId="1062" xr:uid="{00000000-0005-0000-0000-000014030000}"/>
    <cellStyle name="Normal 3 3 5" xfId="98" xr:uid="{00000000-0005-0000-0000-000015030000}"/>
    <cellStyle name="Normal 3 3 5 2" xfId="476" xr:uid="{00000000-0005-0000-0000-000016030000}"/>
    <cellStyle name="Normal 3 3 5 2 2" xfId="963" xr:uid="{00000000-0005-0000-0000-000017030000}"/>
    <cellStyle name="Normal 3 3 5 2 2 2" xfId="1914" xr:uid="{00000000-0005-0000-0000-000018030000}"/>
    <cellStyle name="Normal 3 3 5 2 3" xfId="1438" xr:uid="{00000000-0005-0000-0000-000019030000}"/>
    <cellStyle name="Normal 3 3 5 3" xfId="360" xr:uid="{00000000-0005-0000-0000-00001A030000}"/>
    <cellStyle name="Normal 3 3 5 3 2" xfId="847" xr:uid="{00000000-0005-0000-0000-00001B030000}"/>
    <cellStyle name="Normal 3 3 5 3 2 2" xfId="1798" xr:uid="{00000000-0005-0000-0000-00001C030000}"/>
    <cellStyle name="Normal 3 3 5 3 3" xfId="1322" xr:uid="{00000000-0005-0000-0000-00001D030000}"/>
    <cellStyle name="Normal 3 3 5 4" xfId="618" xr:uid="{00000000-0005-0000-0000-00001E030000}"/>
    <cellStyle name="Normal 3 3 5 4 2" xfId="1569" xr:uid="{00000000-0005-0000-0000-00001F030000}"/>
    <cellStyle name="Normal 3 3 5 5" xfId="1081" xr:uid="{00000000-0005-0000-0000-000020030000}"/>
    <cellStyle name="Normal 3 3 6" xfId="301" xr:uid="{00000000-0005-0000-0000-000021030000}"/>
    <cellStyle name="Normal 3 3 6 2" xfId="789" xr:uid="{00000000-0005-0000-0000-000022030000}"/>
    <cellStyle name="Normal 3 3 6 2 2" xfId="1740" xr:uid="{00000000-0005-0000-0000-000023030000}"/>
    <cellStyle name="Normal 3 3 6 3" xfId="1264" xr:uid="{00000000-0005-0000-0000-000024030000}"/>
    <cellStyle name="Normal 3 3 7" xfId="418" xr:uid="{00000000-0005-0000-0000-000025030000}"/>
    <cellStyle name="Normal 3 3 7 2" xfId="905" xr:uid="{00000000-0005-0000-0000-000026030000}"/>
    <cellStyle name="Normal 3 3 7 2 2" xfId="1856" xr:uid="{00000000-0005-0000-0000-000027030000}"/>
    <cellStyle name="Normal 3 3 7 3" xfId="1380" xr:uid="{00000000-0005-0000-0000-000028030000}"/>
    <cellStyle name="Normal 3 3 8" xfId="244" xr:uid="{00000000-0005-0000-0000-000029030000}"/>
    <cellStyle name="Normal 3 3 8 2" xfId="732" xr:uid="{00000000-0005-0000-0000-00002A030000}"/>
    <cellStyle name="Normal 3 3 8 2 2" xfId="1683" xr:uid="{00000000-0005-0000-0000-00002B030000}"/>
    <cellStyle name="Normal 3 3 8 3" xfId="1207" xr:uid="{00000000-0005-0000-0000-00002C030000}"/>
    <cellStyle name="Normal 3 3 9" xfId="187" xr:uid="{00000000-0005-0000-0000-00002D030000}"/>
    <cellStyle name="Normal 3 3 9 2" xfId="675" xr:uid="{00000000-0005-0000-0000-00002E030000}"/>
    <cellStyle name="Normal 3 3 9 2 2" xfId="1626" xr:uid="{00000000-0005-0000-0000-00002F030000}"/>
    <cellStyle name="Normal 3 3 9 3" xfId="1150" xr:uid="{00000000-0005-0000-0000-000030030000}"/>
    <cellStyle name="Normal 3 4" xfId="16" xr:uid="{00000000-0005-0000-0000-000031030000}"/>
    <cellStyle name="Normal 3 4 3" xfId="17" xr:uid="{00000000-0005-0000-0000-000032030000}"/>
    <cellStyle name="Normal 3 6" xfId="18" xr:uid="{00000000-0005-0000-0000-000033030000}"/>
    <cellStyle name="Normal 3_Sheet1" xfId="19" xr:uid="{00000000-0005-0000-0000-000034030000}"/>
    <cellStyle name="Normal 4" xfId="3" xr:uid="{00000000-0005-0000-0000-000035030000}"/>
    <cellStyle name="Normal 4 2" xfId="20" xr:uid="{00000000-0005-0000-0000-000036030000}"/>
    <cellStyle name="Normal 4 2 10" xfId="188" xr:uid="{00000000-0005-0000-0000-000037030000}"/>
    <cellStyle name="Normal 4 2 10 2" xfId="676" xr:uid="{00000000-0005-0000-0000-000038030000}"/>
    <cellStyle name="Normal 4 2 10 2 2" xfId="1627" xr:uid="{00000000-0005-0000-0000-000039030000}"/>
    <cellStyle name="Normal 4 2 10 3" xfId="1151" xr:uid="{00000000-0005-0000-0000-00003A030000}"/>
    <cellStyle name="Normal 4 2 11" xfId="550" xr:uid="{00000000-0005-0000-0000-00003B030000}"/>
    <cellStyle name="Normal 4 2 11 2" xfId="1501" xr:uid="{00000000-0005-0000-0000-00003C030000}"/>
    <cellStyle name="Normal 4 2 12" xfId="1025" xr:uid="{00000000-0005-0000-0000-00003D030000}"/>
    <cellStyle name="Normal 4 2 2" xfId="21" xr:uid="{00000000-0005-0000-0000-00003E030000}"/>
    <cellStyle name="Normal 4 2 2 10" xfId="551" xr:uid="{00000000-0005-0000-0000-00003F030000}"/>
    <cellStyle name="Normal 4 2 2 10 2" xfId="1502" xr:uid="{00000000-0005-0000-0000-000040030000}"/>
    <cellStyle name="Normal 4 2 2 11" xfId="1026" xr:uid="{00000000-0005-0000-0000-000041030000}"/>
    <cellStyle name="Normal 4 2 2 2" xfId="46" xr:uid="{00000000-0005-0000-0000-000042030000}"/>
    <cellStyle name="Normal 4 2 2 2 10" xfId="1035" xr:uid="{00000000-0005-0000-0000-000043030000}"/>
    <cellStyle name="Normal 4 2 2 2 2" xfId="69" xr:uid="{00000000-0005-0000-0000-000044030000}"/>
    <cellStyle name="Normal 4 2 2 2 2 2" xfId="127" xr:uid="{00000000-0005-0000-0000-000045030000}"/>
    <cellStyle name="Normal 4 2 2 2 2 2 2" xfId="505" xr:uid="{00000000-0005-0000-0000-000046030000}"/>
    <cellStyle name="Normal 4 2 2 2 2 2 2 2" xfId="992" xr:uid="{00000000-0005-0000-0000-000047030000}"/>
    <cellStyle name="Normal 4 2 2 2 2 2 2 2 2" xfId="1943" xr:uid="{00000000-0005-0000-0000-000048030000}"/>
    <cellStyle name="Normal 4 2 2 2 2 2 2 3" xfId="1467" xr:uid="{00000000-0005-0000-0000-000049030000}"/>
    <cellStyle name="Normal 4 2 2 2 2 2 3" xfId="389" xr:uid="{00000000-0005-0000-0000-00004A030000}"/>
    <cellStyle name="Normal 4 2 2 2 2 2 3 2" xfId="876" xr:uid="{00000000-0005-0000-0000-00004B030000}"/>
    <cellStyle name="Normal 4 2 2 2 2 2 3 2 2" xfId="1827" xr:uid="{00000000-0005-0000-0000-00004C030000}"/>
    <cellStyle name="Normal 4 2 2 2 2 2 3 3" xfId="1351" xr:uid="{00000000-0005-0000-0000-00004D030000}"/>
    <cellStyle name="Normal 4 2 2 2 2 2 4" xfId="647" xr:uid="{00000000-0005-0000-0000-00004E030000}"/>
    <cellStyle name="Normal 4 2 2 2 2 2 4 2" xfId="1598" xr:uid="{00000000-0005-0000-0000-00004F030000}"/>
    <cellStyle name="Normal 4 2 2 2 2 2 5" xfId="1110" xr:uid="{00000000-0005-0000-0000-000050030000}"/>
    <cellStyle name="Normal 4 2 2 2 2 3" xfId="330" xr:uid="{00000000-0005-0000-0000-000051030000}"/>
    <cellStyle name="Normal 4 2 2 2 2 3 2" xfId="818" xr:uid="{00000000-0005-0000-0000-000052030000}"/>
    <cellStyle name="Normal 4 2 2 2 2 3 2 2" xfId="1769" xr:uid="{00000000-0005-0000-0000-000053030000}"/>
    <cellStyle name="Normal 4 2 2 2 2 3 3" xfId="1293" xr:uid="{00000000-0005-0000-0000-000054030000}"/>
    <cellStyle name="Normal 4 2 2 2 2 4" xfId="447" xr:uid="{00000000-0005-0000-0000-000055030000}"/>
    <cellStyle name="Normal 4 2 2 2 2 4 2" xfId="934" xr:uid="{00000000-0005-0000-0000-000056030000}"/>
    <cellStyle name="Normal 4 2 2 2 2 4 2 2" xfId="1885" xr:uid="{00000000-0005-0000-0000-000057030000}"/>
    <cellStyle name="Normal 4 2 2 2 2 4 3" xfId="1409" xr:uid="{00000000-0005-0000-0000-000058030000}"/>
    <cellStyle name="Normal 4 2 2 2 2 5" xfId="273" xr:uid="{00000000-0005-0000-0000-000059030000}"/>
    <cellStyle name="Normal 4 2 2 2 2 5 2" xfId="761" xr:uid="{00000000-0005-0000-0000-00005A030000}"/>
    <cellStyle name="Normal 4 2 2 2 2 5 2 2" xfId="1712" xr:uid="{00000000-0005-0000-0000-00005B030000}"/>
    <cellStyle name="Normal 4 2 2 2 2 5 3" xfId="1236" xr:uid="{00000000-0005-0000-0000-00005C030000}"/>
    <cellStyle name="Normal 4 2 2 2 2 6" xfId="216" xr:uid="{00000000-0005-0000-0000-00005D030000}"/>
    <cellStyle name="Normal 4 2 2 2 2 6 2" xfId="704" xr:uid="{00000000-0005-0000-0000-00005E030000}"/>
    <cellStyle name="Normal 4 2 2 2 2 6 2 2" xfId="1655" xr:uid="{00000000-0005-0000-0000-00005F030000}"/>
    <cellStyle name="Normal 4 2 2 2 2 6 3" xfId="1179" xr:uid="{00000000-0005-0000-0000-000060030000}"/>
    <cellStyle name="Normal 4 2 2 2 2 7" xfId="590" xr:uid="{00000000-0005-0000-0000-000061030000}"/>
    <cellStyle name="Normal 4 2 2 2 2 7 2" xfId="1541" xr:uid="{00000000-0005-0000-0000-000062030000}"/>
    <cellStyle name="Normal 4 2 2 2 2 8" xfId="1053" xr:uid="{00000000-0005-0000-0000-000063030000}"/>
    <cellStyle name="Normal 4 2 2 2 3" xfId="89" xr:uid="{00000000-0005-0000-0000-000064030000}"/>
    <cellStyle name="Normal 4 2 2 2 3 2" xfId="147" xr:uid="{00000000-0005-0000-0000-000065030000}"/>
    <cellStyle name="Normal 4 2 2 2 3 2 2" xfId="525" xr:uid="{00000000-0005-0000-0000-000066030000}"/>
    <cellStyle name="Normal 4 2 2 2 3 2 2 2" xfId="1012" xr:uid="{00000000-0005-0000-0000-000067030000}"/>
    <cellStyle name="Normal 4 2 2 2 3 2 2 2 2" xfId="1963" xr:uid="{00000000-0005-0000-0000-000068030000}"/>
    <cellStyle name="Normal 4 2 2 2 3 2 2 3" xfId="1487" xr:uid="{00000000-0005-0000-0000-000069030000}"/>
    <cellStyle name="Normal 4 2 2 2 3 2 3" xfId="409" xr:uid="{00000000-0005-0000-0000-00006A030000}"/>
    <cellStyle name="Normal 4 2 2 2 3 2 3 2" xfId="896" xr:uid="{00000000-0005-0000-0000-00006B030000}"/>
    <cellStyle name="Normal 4 2 2 2 3 2 3 2 2" xfId="1847" xr:uid="{00000000-0005-0000-0000-00006C030000}"/>
    <cellStyle name="Normal 4 2 2 2 3 2 3 3" xfId="1371" xr:uid="{00000000-0005-0000-0000-00006D030000}"/>
    <cellStyle name="Normal 4 2 2 2 3 2 4" xfId="667" xr:uid="{00000000-0005-0000-0000-00006E030000}"/>
    <cellStyle name="Normal 4 2 2 2 3 2 4 2" xfId="1618" xr:uid="{00000000-0005-0000-0000-00006F030000}"/>
    <cellStyle name="Normal 4 2 2 2 3 2 5" xfId="1130" xr:uid="{00000000-0005-0000-0000-000070030000}"/>
    <cellStyle name="Normal 4 2 2 2 3 3" xfId="350" xr:uid="{00000000-0005-0000-0000-000071030000}"/>
    <cellStyle name="Normal 4 2 2 2 3 3 2" xfId="838" xr:uid="{00000000-0005-0000-0000-000072030000}"/>
    <cellStyle name="Normal 4 2 2 2 3 3 2 2" xfId="1789" xr:uid="{00000000-0005-0000-0000-000073030000}"/>
    <cellStyle name="Normal 4 2 2 2 3 3 3" xfId="1313" xr:uid="{00000000-0005-0000-0000-000074030000}"/>
    <cellStyle name="Normal 4 2 2 2 3 4" xfId="467" xr:uid="{00000000-0005-0000-0000-000075030000}"/>
    <cellStyle name="Normal 4 2 2 2 3 4 2" xfId="954" xr:uid="{00000000-0005-0000-0000-000076030000}"/>
    <cellStyle name="Normal 4 2 2 2 3 4 2 2" xfId="1905" xr:uid="{00000000-0005-0000-0000-000077030000}"/>
    <cellStyle name="Normal 4 2 2 2 3 4 3" xfId="1429" xr:uid="{00000000-0005-0000-0000-000078030000}"/>
    <cellStyle name="Normal 4 2 2 2 3 5" xfId="293" xr:uid="{00000000-0005-0000-0000-000079030000}"/>
    <cellStyle name="Normal 4 2 2 2 3 5 2" xfId="781" xr:uid="{00000000-0005-0000-0000-00007A030000}"/>
    <cellStyle name="Normal 4 2 2 2 3 5 2 2" xfId="1732" xr:uid="{00000000-0005-0000-0000-00007B030000}"/>
    <cellStyle name="Normal 4 2 2 2 3 5 3" xfId="1256" xr:uid="{00000000-0005-0000-0000-00007C030000}"/>
    <cellStyle name="Normal 4 2 2 2 3 6" xfId="236" xr:uid="{00000000-0005-0000-0000-00007D030000}"/>
    <cellStyle name="Normal 4 2 2 2 3 6 2" xfId="724" xr:uid="{00000000-0005-0000-0000-00007E030000}"/>
    <cellStyle name="Normal 4 2 2 2 3 6 2 2" xfId="1675" xr:uid="{00000000-0005-0000-0000-00007F030000}"/>
    <cellStyle name="Normal 4 2 2 2 3 6 3" xfId="1199" xr:uid="{00000000-0005-0000-0000-000080030000}"/>
    <cellStyle name="Normal 4 2 2 2 3 7" xfId="610" xr:uid="{00000000-0005-0000-0000-000081030000}"/>
    <cellStyle name="Normal 4 2 2 2 3 7 2" xfId="1561" xr:uid="{00000000-0005-0000-0000-000082030000}"/>
    <cellStyle name="Normal 4 2 2 2 3 8" xfId="1073" xr:uid="{00000000-0005-0000-0000-000083030000}"/>
    <cellStyle name="Normal 4 2 2 2 4" xfId="109" xr:uid="{00000000-0005-0000-0000-000084030000}"/>
    <cellStyle name="Normal 4 2 2 2 4 2" xfId="487" xr:uid="{00000000-0005-0000-0000-000085030000}"/>
    <cellStyle name="Normal 4 2 2 2 4 2 2" xfId="974" xr:uid="{00000000-0005-0000-0000-000086030000}"/>
    <cellStyle name="Normal 4 2 2 2 4 2 2 2" xfId="1925" xr:uid="{00000000-0005-0000-0000-000087030000}"/>
    <cellStyle name="Normal 4 2 2 2 4 2 3" xfId="1449" xr:uid="{00000000-0005-0000-0000-000088030000}"/>
    <cellStyle name="Normal 4 2 2 2 4 3" xfId="371" xr:uid="{00000000-0005-0000-0000-000089030000}"/>
    <cellStyle name="Normal 4 2 2 2 4 3 2" xfId="858" xr:uid="{00000000-0005-0000-0000-00008A030000}"/>
    <cellStyle name="Normal 4 2 2 2 4 3 2 2" xfId="1809" xr:uid="{00000000-0005-0000-0000-00008B030000}"/>
    <cellStyle name="Normal 4 2 2 2 4 3 3" xfId="1333" xr:uid="{00000000-0005-0000-0000-00008C030000}"/>
    <cellStyle name="Normal 4 2 2 2 4 4" xfId="629" xr:uid="{00000000-0005-0000-0000-00008D030000}"/>
    <cellStyle name="Normal 4 2 2 2 4 4 2" xfId="1580" xr:uid="{00000000-0005-0000-0000-00008E030000}"/>
    <cellStyle name="Normal 4 2 2 2 4 5" xfId="1092" xr:uid="{00000000-0005-0000-0000-00008F030000}"/>
    <cellStyle name="Normal 4 2 2 2 5" xfId="312" xr:uid="{00000000-0005-0000-0000-000090030000}"/>
    <cellStyle name="Normal 4 2 2 2 5 2" xfId="800" xr:uid="{00000000-0005-0000-0000-000091030000}"/>
    <cellStyle name="Normal 4 2 2 2 5 2 2" xfId="1751" xr:uid="{00000000-0005-0000-0000-000092030000}"/>
    <cellStyle name="Normal 4 2 2 2 5 3" xfId="1275" xr:uid="{00000000-0005-0000-0000-000093030000}"/>
    <cellStyle name="Normal 4 2 2 2 6" xfId="429" xr:uid="{00000000-0005-0000-0000-000094030000}"/>
    <cellStyle name="Normal 4 2 2 2 6 2" xfId="916" xr:uid="{00000000-0005-0000-0000-000095030000}"/>
    <cellStyle name="Normal 4 2 2 2 6 2 2" xfId="1867" xr:uid="{00000000-0005-0000-0000-000096030000}"/>
    <cellStyle name="Normal 4 2 2 2 6 3" xfId="1391" xr:uid="{00000000-0005-0000-0000-000097030000}"/>
    <cellStyle name="Normal 4 2 2 2 7" xfId="255" xr:uid="{00000000-0005-0000-0000-000098030000}"/>
    <cellStyle name="Normal 4 2 2 2 7 2" xfId="743" xr:uid="{00000000-0005-0000-0000-000099030000}"/>
    <cellStyle name="Normal 4 2 2 2 7 2 2" xfId="1694" xr:uid="{00000000-0005-0000-0000-00009A030000}"/>
    <cellStyle name="Normal 4 2 2 2 7 3" xfId="1218" xr:uid="{00000000-0005-0000-0000-00009B030000}"/>
    <cellStyle name="Normal 4 2 2 2 8" xfId="198" xr:uid="{00000000-0005-0000-0000-00009C030000}"/>
    <cellStyle name="Normal 4 2 2 2 8 2" xfId="686" xr:uid="{00000000-0005-0000-0000-00009D030000}"/>
    <cellStyle name="Normal 4 2 2 2 8 2 2" xfId="1637" xr:uid="{00000000-0005-0000-0000-00009E030000}"/>
    <cellStyle name="Normal 4 2 2 2 8 3" xfId="1161" xr:uid="{00000000-0005-0000-0000-00009F030000}"/>
    <cellStyle name="Normal 4 2 2 2 9" xfId="560" xr:uid="{00000000-0005-0000-0000-0000A0030000}"/>
    <cellStyle name="Normal 4 2 2 2 9 2" xfId="1511" xr:uid="{00000000-0005-0000-0000-0000A1030000}"/>
    <cellStyle name="Normal 4 2 2 3" xfId="60" xr:uid="{00000000-0005-0000-0000-0000A2030000}"/>
    <cellStyle name="Normal 4 2 2 3 2" xfId="118" xr:uid="{00000000-0005-0000-0000-0000A3030000}"/>
    <cellStyle name="Normal 4 2 2 3 2 2" xfId="496" xr:uid="{00000000-0005-0000-0000-0000A4030000}"/>
    <cellStyle name="Normal 4 2 2 3 2 2 2" xfId="983" xr:uid="{00000000-0005-0000-0000-0000A5030000}"/>
    <cellStyle name="Normal 4 2 2 3 2 2 2 2" xfId="1934" xr:uid="{00000000-0005-0000-0000-0000A6030000}"/>
    <cellStyle name="Normal 4 2 2 3 2 2 3" xfId="1458" xr:uid="{00000000-0005-0000-0000-0000A7030000}"/>
    <cellStyle name="Normal 4 2 2 3 2 3" xfId="380" xr:uid="{00000000-0005-0000-0000-0000A8030000}"/>
    <cellStyle name="Normal 4 2 2 3 2 3 2" xfId="867" xr:uid="{00000000-0005-0000-0000-0000A9030000}"/>
    <cellStyle name="Normal 4 2 2 3 2 3 2 2" xfId="1818" xr:uid="{00000000-0005-0000-0000-0000AA030000}"/>
    <cellStyle name="Normal 4 2 2 3 2 3 3" xfId="1342" xr:uid="{00000000-0005-0000-0000-0000AB030000}"/>
    <cellStyle name="Normal 4 2 2 3 2 4" xfId="638" xr:uid="{00000000-0005-0000-0000-0000AC030000}"/>
    <cellStyle name="Normal 4 2 2 3 2 4 2" xfId="1589" xr:uid="{00000000-0005-0000-0000-0000AD030000}"/>
    <cellStyle name="Normal 4 2 2 3 2 5" xfId="1101" xr:uid="{00000000-0005-0000-0000-0000AE030000}"/>
    <cellStyle name="Normal 4 2 2 3 3" xfId="321" xr:uid="{00000000-0005-0000-0000-0000AF030000}"/>
    <cellStyle name="Normal 4 2 2 3 3 2" xfId="809" xr:uid="{00000000-0005-0000-0000-0000B0030000}"/>
    <cellStyle name="Normal 4 2 2 3 3 2 2" xfId="1760" xr:uid="{00000000-0005-0000-0000-0000B1030000}"/>
    <cellStyle name="Normal 4 2 2 3 3 3" xfId="1284" xr:uid="{00000000-0005-0000-0000-0000B2030000}"/>
    <cellStyle name="Normal 4 2 2 3 4" xfId="438" xr:uid="{00000000-0005-0000-0000-0000B3030000}"/>
    <cellStyle name="Normal 4 2 2 3 4 2" xfId="925" xr:uid="{00000000-0005-0000-0000-0000B4030000}"/>
    <cellStyle name="Normal 4 2 2 3 4 2 2" xfId="1876" xr:uid="{00000000-0005-0000-0000-0000B5030000}"/>
    <cellStyle name="Normal 4 2 2 3 4 3" xfId="1400" xr:uid="{00000000-0005-0000-0000-0000B6030000}"/>
    <cellStyle name="Normal 4 2 2 3 5" xfId="264" xr:uid="{00000000-0005-0000-0000-0000B7030000}"/>
    <cellStyle name="Normal 4 2 2 3 5 2" xfId="752" xr:uid="{00000000-0005-0000-0000-0000B8030000}"/>
    <cellStyle name="Normal 4 2 2 3 5 2 2" xfId="1703" xr:uid="{00000000-0005-0000-0000-0000B9030000}"/>
    <cellStyle name="Normal 4 2 2 3 5 3" xfId="1227" xr:uid="{00000000-0005-0000-0000-0000BA030000}"/>
    <cellStyle name="Normal 4 2 2 3 6" xfId="207" xr:uid="{00000000-0005-0000-0000-0000BB030000}"/>
    <cellStyle name="Normal 4 2 2 3 6 2" xfId="695" xr:uid="{00000000-0005-0000-0000-0000BC030000}"/>
    <cellStyle name="Normal 4 2 2 3 6 2 2" xfId="1646" xr:uid="{00000000-0005-0000-0000-0000BD030000}"/>
    <cellStyle name="Normal 4 2 2 3 6 3" xfId="1170" xr:uid="{00000000-0005-0000-0000-0000BE030000}"/>
    <cellStyle name="Normal 4 2 2 3 7" xfId="581" xr:uid="{00000000-0005-0000-0000-0000BF030000}"/>
    <cellStyle name="Normal 4 2 2 3 7 2" xfId="1532" xr:uid="{00000000-0005-0000-0000-0000C0030000}"/>
    <cellStyle name="Normal 4 2 2 3 8" xfId="1044" xr:uid="{00000000-0005-0000-0000-0000C1030000}"/>
    <cellStyle name="Normal 4 2 2 4" xfId="80" xr:uid="{00000000-0005-0000-0000-0000C2030000}"/>
    <cellStyle name="Normal 4 2 2 4 2" xfId="138" xr:uid="{00000000-0005-0000-0000-0000C3030000}"/>
    <cellStyle name="Normal 4 2 2 4 2 2" xfId="516" xr:uid="{00000000-0005-0000-0000-0000C4030000}"/>
    <cellStyle name="Normal 4 2 2 4 2 2 2" xfId="1003" xr:uid="{00000000-0005-0000-0000-0000C5030000}"/>
    <cellStyle name="Normal 4 2 2 4 2 2 2 2" xfId="1954" xr:uid="{00000000-0005-0000-0000-0000C6030000}"/>
    <cellStyle name="Normal 4 2 2 4 2 2 3" xfId="1478" xr:uid="{00000000-0005-0000-0000-0000C7030000}"/>
    <cellStyle name="Normal 4 2 2 4 2 3" xfId="400" xr:uid="{00000000-0005-0000-0000-0000C8030000}"/>
    <cellStyle name="Normal 4 2 2 4 2 3 2" xfId="887" xr:uid="{00000000-0005-0000-0000-0000C9030000}"/>
    <cellStyle name="Normal 4 2 2 4 2 3 2 2" xfId="1838" xr:uid="{00000000-0005-0000-0000-0000CA030000}"/>
    <cellStyle name="Normal 4 2 2 4 2 3 3" xfId="1362" xr:uid="{00000000-0005-0000-0000-0000CB030000}"/>
    <cellStyle name="Normal 4 2 2 4 2 4" xfId="658" xr:uid="{00000000-0005-0000-0000-0000CC030000}"/>
    <cellStyle name="Normal 4 2 2 4 2 4 2" xfId="1609" xr:uid="{00000000-0005-0000-0000-0000CD030000}"/>
    <cellStyle name="Normal 4 2 2 4 2 5" xfId="1121" xr:uid="{00000000-0005-0000-0000-0000CE030000}"/>
    <cellStyle name="Normal 4 2 2 4 3" xfId="341" xr:uid="{00000000-0005-0000-0000-0000CF030000}"/>
    <cellStyle name="Normal 4 2 2 4 3 2" xfId="829" xr:uid="{00000000-0005-0000-0000-0000D0030000}"/>
    <cellStyle name="Normal 4 2 2 4 3 2 2" xfId="1780" xr:uid="{00000000-0005-0000-0000-0000D1030000}"/>
    <cellStyle name="Normal 4 2 2 4 3 3" xfId="1304" xr:uid="{00000000-0005-0000-0000-0000D2030000}"/>
    <cellStyle name="Normal 4 2 2 4 4" xfId="458" xr:uid="{00000000-0005-0000-0000-0000D3030000}"/>
    <cellStyle name="Normal 4 2 2 4 4 2" xfId="945" xr:uid="{00000000-0005-0000-0000-0000D4030000}"/>
    <cellStyle name="Normal 4 2 2 4 4 2 2" xfId="1896" xr:uid="{00000000-0005-0000-0000-0000D5030000}"/>
    <cellStyle name="Normal 4 2 2 4 4 3" xfId="1420" xr:uid="{00000000-0005-0000-0000-0000D6030000}"/>
    <cellStyle name="Normal 4 2 2 4 5" xfId="284" xr:uid="{00000000-0005-0000-0000-0000D7030000}"/>
    <cellStyle name="Normal 4 2 2 4 5 2" xfId="772" xr:uid="{00000000-0005-0000-0000-0000D8030000}"/>
    <cellStyle name="Normal 4 2 2 4 5 2 2" xfId="1723" xr:uid="{00000000-0005-0000-0000-0000D9030000}"/>
    <cellStyle name="Normal 4 2 2 4 5 3" xfId="1247" xr:uid="{00000000-0005-0000-0000-0000DA030000}"/>
    <cellStyle name="Normal 4 2 2 4 6" xfId="227" xr:uid="{00000000-0005-0000-0000-0000DB030000}"/>
    <cellStyle name="Normal 4 2 2 4 6 2" xfId="715" xr:uid="{00000000-0005-0000-0000-0000DC030000}"/>
    <cellStyle name="Normal 4 2 2 4 6 2 2" xfId="1666" xr:uid="{00000000-0005-0000-0000-0000DD030000}"/>
    <cellStyle name="Normal 4 2 2 4 6 3" xfId="1190" xr:uid="{00000000-0005-0000-0000-0000DE030000}"/>
    <cellStyle name="Normal 4 2 2 4 7" xfId="601" xr:uid="{00000000-0005-0000-0000-0000DF030000}"/>
    <cellStyle name="Normal 4 2 2 4 7 2" xfId="1552" xr:uid="{00000000-0005-0000-0000-0000E0030000}"/>
    <cellStyle name="Normal 4 2 2 4 8" xfId="1064" xr:uid="{00000000-0005-0000-0000-0000E1030000}"/>
    <cellStyle name="Normal 4 2 2 5" xfId="100" xr:uid="{00000000-0005-0000-0000-0000E2030000}"/>
    <cellStyle name="Normal 4 2 2 5 2" xfId="478" xr:uid="{00000000-0005-0000-0000-0000E3030000}"/>
    <cellStyle name="Normal 4 2 2 5 2 2" xfId="965" xr:uid="{00000000-0005-0000-0000-0000E4030000}"/>
    <cellStyle name="Normal 4 2 2 5 2 2 2" xfId="1916" xr:uid="{00000000-0005-0000-0000-0000E5030000}"/>
    <cellStyle name="Normal 4 2 2 5 2 3" xfId="1440" xr:uid="{00000000-0005-0000-0000-0000E6030000}"/>
    <cellStyle name="Normal 4 2 2 5 3" xfId="362" xr:uid="{00000000-0005-0000-0000-0000E7030000}"/>
    <cellStyle name="Normal 4 2 2 5 3 2" xfId="849" xr:uid="{00000000-0005-0000-0000-0000E8030000}"/>
    <cellStyle name="Normal 4 2 2 5 3 2 2" xfId="1800" xr:uid="{00000000-0005-0000-0000-0000E9030000}"/>
    <cellStyle name="Normal 4 2 2 5 3 3" xfId="1324" xr:uid="{00000000-0005-0000-0000-0000EA030000}"/>
    <cellStyle name="Normal 4 2 2 5 4" xfId="620" xr:uid="{00000000-0005-0000-0000-0000EB030000}"/>
    <cellStyle name="Normal 4 2 2 5 4 2" xfId="1571" xr:uid="{00000000-0005-0000-0000-0000EC030000}"/>
    <cellStyle name="Normal 4 2 2 5 5" xfId="1083" xr:uid="{00000000-0005-0000-0000-0000ED030000}"/>
    <cellStyle name="Normal 4 2 2 6" xfId="303" xr:uid="{00000000-0005-0000-0000-0000EE030000}"/>
    <cellStyle name="Normal 4 2 2 6 2" xfId="791" xr:uid="{00000000-0005-0000-0000-0000EF030000}"/>
    <cellStyle name="Normal 4 2 2 6 2 2" xfId="1742" xr:uid="{00000000-0005-0000-0000-0000F0030000}"/>
    <cellStyle name="Normal 4 2 2 6 3" xfId="1266" xr:uid="{00000000-0005-0000-0000-0000F1030000}"/>
    <cellStyle name="Normal 4 2 2 7" xfId="420" xr:uid="{00000000-0005-0000-0000-0000F2030000}"/>
    <cellStyle name="Normal 4 2 2 7 2" xfId="907" xr:uid="{00000000-0005-0000-0000-0000F3030000}"/>
    <cellStyle name="Normal 4 2 2 7 2 2" xfId="1858" xr:uid="{00000000-0005-0000-0000-0000F4030000}"/>
    <cellStyle name="Normal 4 2 2 7 3" xfId="1382" xr:uid="{00000000-0005-0000-0000-0000F5030000}"/>
    <cellStyle name="Normal 4 2 2 8" xfId="246" xr:uid="{00000000-0005-0000-0000-0000F6030000}"/>
    <cellStyle name="Normal 4 2 2 8 2" xfId="734" xr:uid="{00000000-0005-0000-0000-0000F7030000}"/>
    <cellStyle name="Normal 4 2 2 8 2 2" xfId="1685" xr:uid="{00000000-0005-0000-0000-0000F8030000}"/>
    <cellStyle name="Normal 4 2 2 8 3" xfId="1209" xr:uid="{00000000-0005-0000-0000-0000F9030000}"/>
    <cellStyle name="Normal 4 2 2 9" xfId="189" xr:uid="{00000000-0005-0000-0000-0000FA030000}"/>
    <cellStyle name="Normal 4 2 2 9 2" xfId="677" xr:uid="{00000000-0005-0000-0000-0000FB030000}"/>
    <cellStyle name="Normal 4 2 2 9 2 2" xfId="1628" xr:uid="{00000000-0005-0000-0000-0000FC030000}"/>
    <cellStyle name="Normal 4 2 2 9 3" xfId="1152" xr:uid="{00000000-0005-0000-0000-0000FD030000}"/>
    <cellStyle name="Normal 4 2 3" xfId="45" xr:uid="{00000000-0005-0000-0000-0000FE030000}"/>
    <cellStyle name="Normal 4 2 3 10" xfId="1034" xr:uid="{00000000-0005-0000-0000-0000FF030000}"/>
    <cellStyle name="Normal 4 2 3 2" xfId="68" xr:uid="{00000000-0005-0000-0000-000000040000}"/>
    <cellStyle name="Normal 4 2 3 2 2" xfId="126" xr:uid="{00000000-0005-0000-0000-000001040000}"/>
    <cellStyle name="Normal 4 2 3 2 2 2" xfId="504" xr:uid="{00000000-0005-0000-0000-000002040000}"/>
    <cellStyle name="Normal 4 2 3 2 2 2 2" xfId="991" xr:uid="{00000000-0005-0000-0000-000003040000}"/>
    <cellStyle name="Normal 4 2 3 2 2 2 2 2" xfId="1942" xr:uid="{00000000-0005-0000-0000-000004040000}"/>
    <cellStyle name="Normal 4 2 3 2 2 2 3" xfId="1466" xr:uid="{00000000-0005-0000-0000-000005040000}"/>
    <cellStyle name="Normal 4 2 3 2 2 3" xfId="388" xr:uid="{00000000-0005-0000-0000-000006040000}"/>
    <cellStyle name="Normal 4 2 3 2 2 3 2" xfId="875" xr:uid="{00000000-0005-0000-0000-000007040000}"/>
    <cellStyle name="Normal 4 2 3 2 2 3 2 2" xfId="1826" xr:uid="{00000000-0005-0000-0000-000008040000}"/>
    <cellStyle name="Normal 4 2 3 2 2 3 3" xfId="1350" xr:uid="{00000000-0005-0000-0000-000009040000}"/>
    <cellStyle name="Normal 4 2 3 2 2 4" xfId="646" xr:uid="{00000000-0005-0000-0000-00000A040000}"/>
    <cellStyle name="Normal 4 2 3 2 2 4 2" xfId="1597" xr:uid="{00000000-0005-0000-0000-00000B040000}"/>
    <cellStyle name="Normal 4 2 3 2 2 5" xfId="1109" xr:uid="{00000000-0005-0000-0000-00000C040000}"/>
    <cellStyle name="Normal 4 2 3 2 3" xfId="329" xr:uid="{00000000-0005-0000-0000-00000D040000}"/>
    <cellStyle name="Normal 4 2 3 2 3 2" xfId="817" xr:uid="{00000000-0005-0000-0000-00000E040000}"/>
    <cellStyle name="Normal 4 2 3 2 3 2 2" xfId="1768" xr:uid="{00000000-0005-0000-0000-00000F040000}"/>
    <cellStyle name="Normal 4 2 3 2 3 3" xfId="1292" xr:uid="{00000000-0005-0000-0000-000010040000}"/>
    <cellStyle name="Normal 4 2 3 2 4" xfId="446" xr:uid="{00000000-0005-0000-0000-000011040000}"/>
    <cellStyle name="Normal 4 2 3 2 4 2" xfId="933" xr:uid="{00000000-0005-0000-0000-000012040000}"/>
    <cellStyle name="Normal 4 2 3 2 4 2 2" xfId="1884" xr:uid="{00000000-0005-0000-0000-000013040000}"/>
    <cellStyle name="Normal 4 2 3 2 4 3" xfId="1408" xr:uid="{00000000-0005-0000-0000-000014040000}"/>
    <cellStyle name="Normal 4 2 3 2 5" xfId="272" xr:uid="{00000000-0005-0000-0000-000015040000}"/>
    <cellStyle name="Normal 4 2 3 2 5 2" xfId="760" xr:uid="{00000000-0005-0000-0000-000016040000}"/>
    <cellStyle name="Normal 4 2 3 2 5 2 2" xfId="1711" xr:uid="{00000000-0005-0000-0000-000017040000}"/>
    <cellStyle name="Normal 4 2 3 2 5 3" xfId="1235" xr:uid="{00000000-0005-0000-0000-000018040000}"/>
    <cellStyle name="Normal 4 2 3 2 6" xfId="215" xr:uid="{00000000-0005-0000-0000-000019040000}"/>
    <cellStyle name="Normal 4 2 3 2 6 2" xfId="703" xr:uid="{00000000-0005-0000-0000-00001A040000}"/>
    <cellStyle name="Normal 4 2 3 2 6 2 2" xfId="1654" xr:uid="{00000000-0005-0000-0000-00001B040000}"/>
    <cellStyle name="Normal 4 2 3 2 6 3" xfId="1178" xr:uid="{00000000-0005-0000-0000-00001C040000}"/>
    <cellStyle name="Normal 4 2 3 2 7" xfId="589" xr:uid="{00000000-0005-0000-0000-00001D040000}"/>
    <cellStyle name="Normal 4 2 3 2 7 2" xfId="1540" xr:uid="{00000000-0005-0000-0000-00001E040000}"/>
    <cellStyle name="Normal 4 2 3 2 8" xfId="1052" xr:uid="{00000000-0005-0000-0000-00001F040000}"/>
    <cellStyle name="Normal 4 2 3 3" xfId="88" xr:uid="{00000000-0005-0000-0000-000020040000}"/>
    <cellStyle name="Normal 4 2 3 3 2" xfId="146" xr:uid="{00000000-0005-0000-0000-000021040000}"/>
    <cellStyle name="Normal 4 2 3 3 2 2" xfId="524" xr:uid="{00000000-0005-0000-0000-000022040000}"/>
    <cellStyle name="Normal 4 2 3 3 2 2 2" xfId="1011" xr:uid="{00000000-0005-0000-0000-000023040000}"/>
    <cellStyle name="Normal 4 2 3 3 2 2 2 2" xfId="1962" xr:uid="{00000000-0005-0000-0000-000024040000}"/>
    <cellStyle name="Normal 4 2 3 3 2 2 3" xfId="1486" xr:uid="{00000000-0005-0000-0000-000025040000}"/>
    <cellStyle name="Normal 4 2 3 3 2 3" xfId="408" xr:uid="{00000000-0005-0000-0000-000026040000}"/>
    <cellStyle name="Normal 4 2 3 3 2 3 2" xfId="895" xr:uid="{00000000-0005-0000-0000-000027040000}"/>
    <cellStyle name="Normal 4 2 3 3 2 3 2 2" xfId="1846" xr:uid="{00000000-0005-0000-0000-000028040000}"/>
    <cellStyle name="Normal 4 2 3 3 2 3 3" xfId="1370" xr:uid="{00000000-0005-0000-0000-000029040000}"/>
    <cellStyle name="Normal 4 2 3 3 2 4" xfId="666" xr:uid="{00000000-0005-0000-0000-00002A040000}"/>
    <cellStyle name="Normal 4 2 3 3 2 4 2" xfId="1617" xr:uid="{00000000-0005-0000-0000-00002B040000}"/>
    <cellStyle name="Normal 4 2 3 3 2 5" xfId="1129" xr:uid="{00000000-0005-0000-0000-00002C040000}"/>
    <cellStyle name="Normal 4 2 3 3 3" xfId="349" xr:uid="{00000000-0005-0000-0000-00002D040000}"/>
    <cellStyle name="Normal 4 2 3 3 3 2" xfId="837" xr:uid="{00000000-0005-0000-0000-00002E040000}"/>
    <cellStyle name="Normal 4 2 3 3 3 2 2" xfId="1788" xr:uid="{00000000-0005-0000-0000-00002F040000}"/>
    <cellStyle name="Normal 4 2 3 3 3 3" xfId="1312" xr:uid="{00000000-0005-0000-0000-000030040000}"/>
    <cellStyle name="Normal 4 2 3 3 4" xfId="466" xr:uid="{00000000-0005-0000-0000-000031040000}"/>
    <cellStyle name="Normal 4 2 3 3 4 2" xfId="953" xr:uid="{00000000-0005-0000-0000-000032040000}"/>
    <cellStyle name="Normal 4 2 3 3 4 2 2" xfId="1904" xr:uid="{00000000-0005-0000-0000-000033040000}"/>
    <cellStyle name="Normal 4 2 3 3 4 3" xfId="1428" xr:uid="{00000000-0005-0000-0000-000034040000}"/>
    <cellStyle name="Normal 4 2 3 3 5" xfId="292" xr:uid="{00000000-0005-0000-0000-000035040000}"/>
    <cellStyle name="Normal 4 2 3 3 5 2" xfId="780" xr:uid="{00000000-0005-0000-0000-000036040000}"/>
    <cellStyle name="Normal 4 2 3 3 5 2 2" xfId="1731" xr:uid="{00000000-0005-0000-0000-000037040000}"/>
    <cellStyle name="Normal 4 2 3 3 5 3" xfId="1255" xr:uid="{00000000-0005-0000-0000-000038040000}"/>
    <cellStyle name="Normal 4 2 3 3 6" xfId="235" xr:uid="{00000000-0005-0000-0000-000039040000}"/>
    <cellStyle name="Normal 4 2 3 3 6 2" xfId="723" xr:uid="{00000000-0005-0000-0000-00003A040000}"/>
    <cellStyle name="Normal 4 2 3 3 6 2 2" xfId="1674" xr:uid="{00000000-0005-0000-0000-00003B040000}"/>
    <cellStyle name="Normal 4 2 3 3 6 3" xfId="1198" xr:uid="{00000000-0005-0000-0000-00003C040000}"/>
    <cellStyle name="Normal 4 2 3 3 7" xfId="609" xr:uid="{00000000-0005-0000-0000-00003D040000}"/>
    <cellStyle name="Normal 4 2 3 3 7 2" xfId="1560" xr:uid="{00000000-0005-0000-0000-00003E040000}"/>
    <cellStyle name="Normal 4 2 3 3 8" xfId="1072" xr:uid="{00000000-0005-0000-0000-00003F040000}"/>
    <cellStyle name="Normal 4 2 3 4" xfId="108" xr:uid="{00000000-0005-0000-0000-000040040000}"/>
    <cellStyle name="Normal 4 2 3 4 2" xfId="486" xr:uid="{00000000-0005-0000-0000-000041040000}"/>
    <cellStyle name="Normal 4 2 3 4 2 2" xfId="973" xr:uid="{00000000-0005-0000-0000-000042040000}"/>
    <cellStyle name="Normal 4 2 3 4 2 2 2" xfId="1924" xr:uid="{00000000-0005-0000-0000-000043040000}"/>
    <cellStyle name="Normal 4 2 3 4 2 3" xfId="1448" xr:uid="{00000000-0005-0000-0000-000044040000}"/>
    <cellStyle name="Normal 4 2 3 4 3" xfId="370" xr:uid="{00000000-0005-0000-0000-000045040000}"/>
    <cellStyle name="Normal 4 2 3 4 3 2" xfId="857" xr:uid="{00000000-0005-0000-0000-000046040000}"/>
    <cellStyle name="Normal 4 2 3 4 3 2 2" xfId="1808" xr:uid="{00000000-0005-0000-0000-000047040000}"/>
    <cellStyle name="Normal 4 2 3 4 3 3" xfId="1332" xr:uid="{00000000-0005-0000-0000-000048040000}"/>
    <cellStyle name="Normal 4 2 3 4 4" xfId="628" xr:uid="{00000000-0005-0000-0000-000049040000}"/>
    <cellStyle name="Normal 4 2 3 4 4 2" xfId="1579" xr:uid="{00000000-0005-0000-0000-00004A040000}"/>
    <cellStyle name="Normal 4 2 3 4 5" xfId="1091" xr:uid="{00000000-0005-0000-0000-00004B040000}"/>
    <cellStyle name="Normal 4 2 3 5" xfId="311" xr:uid="{00000000-0005-0000-0000-00004C040000}"/>
    <cellStyle name="Normal 4 2 3 5 2" xfId="799" xr:uid="{00000000-0005-0000-0000-00004D040000}"/>
    <cellStyle name="Normal 4 2 3 5 2 2" xfId="1750" xr:uid="{00000000-0005-0000-0000-00004E040000}"/>
    <cellStyle name="Normal 4 2 3 5 3" xfId="1274" xr:uid="{00000000-0005-0000-0000-00004F040000}"/>
    <cellStyle name="Normal 4 2 3 6" xfId="428" xr:uid="{00000000-0005-0000-0000-000050040000}"/>
    <cellStyle name="Normal 4 2 3 6 2" xfId="915" xr:uid="{00000000-0005-0000-0000-000051040000}"/>
    <cellStyle name="Normal 4 2 3 6 2 2" xfId="1866" xr:uid="{00000000-0005-0000-0000-000052040000}"/>
    <cellStyle name="Normal 4 2 3 6 3" xfId="1390" xr:uid="{00000000-0005-0000-0000-000053040000}"/>
    <cellStyle name="Normal 4 2 3 7" xfId="254" xr:uid="{00000000-0005-0000-0000-000054040000}"/>
    <cellStyle name="Normal 4 2 3 7 2" xfId="742" xr:uid="{00000000-0005-0000-0000-000055040000}"/>
    <cellStyle name="Normal 4 2 3 7 2 2" xfId="1693" xr:uid="{00000000-0005-0000-0000-000056040000}"/>
    <cellStyle name="Normal 4 2 3 7 3" xfId="1217" xr:uid="{00000000-0005-0000-0000-000057040000}"/>
    <cellStyle name="Normal 4 2 3 8" xfId="197" xr:uid="{00000000-0005-0000-0000-000058040000}"/>
    <cellStyle name="Normal 4 2 3 8 2" xfId="685" xr:uid="{00000000-0005-0000-0000-000059040000}"/>
    <cellStyle name="Normal 4 2 3 8 2 2" xfId="1636" xr:uid="{00000000-0005-0000-0000-00005A040000}"/>
    <cellStyle name="Normal 4 2 3 8 3" xfId="1160" xr:uid="{00000000-0005-0000-0000-00005B040000}"/>
    <cellStyle name="Normal 4 2 3 9" xfId="559" xr:uid="{00000000-0005-0000-0000-00005C040000}"/>
    <cellStyle name="Normal 4 2 3 9 2" xfId="1510" xr:uid="{00000000-0005-0000-0000-00005D040000}"/>
    <cellStyle name="Normal 4 2 4" xfId="59" xr:uid="{00000000-0005-0000-0000-00005E040000}"/>
    <cellStyle name="Normal 4 2 4 2" xfId="117" xr:uid="{00000000-0005-0000-0000-00005F040000}"/>
    <cellStyle name="Normal 4 2 4 2 2" xfId="495" xr:uid="{00000000-0005-0000-0000-000060040000}"/>
    <cellStyle name="Normal 4 2 4 2 2 2" xfId="982" xr:uid="{00000000-0005-0000-0000-000061040000}"/>
    <cellStyle name="Normal 4 2 4 2 2 2 2" xfId="1933" xr:uid="{00000000-0005-0000-0000-000062040000}"/>
    <cellStyle name="Normal 4 2 4 2 2 3" xfId="1457" xr:uid="{00000000-0005-0000-0000-000063040000}"/>
    <cellStyle name="Normal 4 2 4 2 3" xfId="379" xr:uid="{00000000-0005-0000-0000-000064040000}"/>
    <cellStyle name="Normal 4 2 4 2 3 2" xfId="866" xr:uid="{00000000-0005-0000-0000-000065040000}"/>
    <cellStyle name="Normal 4 2 4 2 3 2 2" xfId="1817" xr:uid="{00000000-0005-0000-0000-000066040000}"/>
    <cellStyle name="Normal 4 2 4 2 3 3" xfId="1341" xr:uid="{00000000-0005-0000-0000-000067040000}"/>
    <cellStyle name="Normal 4 2 4 2 4" xfId="637" xr:uid="{00000000-0005-0000-0000-000068040000}"/>
    <cellStyle name="Normal 4 2 4 2 4 2" xfId="1588" xr:uid="{00000000-0005-0000-0000-000069040000}"/>
    <cellStyle name="Normal 4 2 4 2 5" xfId="1100" xr:uid="{00000000-0005-0000-0000-00006A040000}"/>
    <cellStyle name="Normal 4 2 4 3" xfId="320" xr:uid="{00000000-0005-0000-0000-00006B040000}"/>
    <cellStyle name="Normal 4 2 4 3 2" xfId="808" xr:uid="{00000000-0005-0000-0000-00006C040000}"/>
    <cellStyle name="Normal 4 2 4 3 2 2" xfId="1759" xr:uid="{00000000-0005-0000-0000-00006D040000}"/>
    <cellStyle name="Normal 4 2 4 3 3" xfId="1283" xr:uid="{00000000-0005-0000-0000-00006E040000}"/>
    <cellStyle name="Normal 4 2 4 4" xfId="437" xr:uid="{00000000-0005-0000-0000-00006F040000}"/>
    <cellStyle name="Normal 4 2 4 4 2" xfId="924" xr:uid="{00000000-0005-0000-0000-000070040000}"/>
    <cellStyle name="Normal 4 2 4 4 2 2" xfId="1875" xr:uid="{00000000-0005-0000-0000-000071040000}"/>
    <cellStyle name="Normal 4 2 4 4 3" xfId="1399" xr:uid="{00000000-0005-0000-0000-000072040000}"/>
    <cellStyle name="Normal 4 2 4 5" xfId="263" xr:uid="{00000000-0005-0000-0000-000073040000}"/>
    <cellStyle name="Normal 4 2 4 5 2" xfId="751" xr:uid="{00000000-0005-0000-0000-000074040000}"/>
    <cellStyle name="Normal 4 2 4 5 2 2" xfId="1702" xr:uid="{00000000-0005-0000-0000-000075040000}"/>
    <cellStyle name="Normal 4 2 4 5 3" xfId="1226" xr:uid="{00000000-0005-0000-0000-000076040000}"/>
    <cellStyle name="Normal 4 2 4 6" xfId="206" xr:uid="{00000000-0005-0000-0000-000077040000}"/>
    <cellStyle name="Normal 4 2 4 6 2" xfId="694" xr:uid="{00000000-0005-0000-0000-000078040000}"/>
    <cellStyle name="Normal 4 2 4 6 2 2" xfId="1645" xr:uid="{00000000-0005-0000-0000-000079040000}"/>
    <cellStyle name="Normal 4 2 4 6 3" xfId="1169" xr:uid="{00000000-0005-0000-0000-00007A040000}"/>
    <cellStyle name="Normal 4 2 4 7" xfId="580" xr:uid="{00000000-0005-0000-0000-00007B040000}"/>
    <cellStyle name="Normal 4 2 4 7 2" xfId="1531" xr:uid="{00000000-0005-0000-0000-00007C040000}"/>
    <cellStyle name="Normal 4 2 4 8" xfId="1043" xr:uid="{00000000-0005-0000-0000-00007D040000}"/>
    <cellStyle name="Normal 4 2 5" xfId="79" xr:uid="{00000000-0005-0000-0000-00007E040000}"/>
    <cellStyle name="Normal 4 2 5 2" xfId="137" xr:uid="{00000000-0005-0000-0000-00007F040000}"/>
    <cellStyle name="Normal 4 2 5 2 2" xfId="515" xr:uid="{00000000-0005-0000-0000-000080040000}"/>
    <cellStyle name="Normal 4 2 5 2 2 2" xfId="1002" xr:uid="{00000000-0005-0000-0000-000081040000}"/>
    <cellStyle name="Normal 4 2 5 2 2 2 2" xfId="1953" xr:uid="{00000000-0005-0000-0000-000082040000}"/>
    <cellStyle name="Normal 4 2 5 2 2 3" xfId="1477" xr:uid="{00000000-0005-0000-0000-000083040000}"/>
    <cellStyle name="Normal 4 2 5 2 3" xfId="399" xr:uid="{00000000-0005-0000-0000-000084040000}"/>
    <cellStyle name="Normal 4 2 5 2 3 2" xfId="886" xr:uid="{00000000-0005-0000-0000-000085040000}"/>
    <cellStyle name="Normal 4 2 5 2 3 2 2" xfId="1837" xr:uid="{00000000-0005-0000-0000-000086040000}"/>
    <cellStyle name="Normal 4 2 5 2 3 3" xfId="1361" xr:uid="{00000000-0005-0000-0000-000087040000}"/>
    <cellStyle name="Normal 4 2 5 2 4" xfId="657" xr:uid="{00000000-0005-0000-0000-000088040000}"/>
    <cellStyle name="Normal 4 2 5 2 4 2" xfId="1608" xr:uid="{00000000-0005-0000-0000-000089040000}"/>
    <cellStyle name="Normal 4 2 5 2 5" xfId="1120" xr:uid="{00000000-0005-0000-0000-00008A040000}"/>
    <cellStyle name="Normal 4 2 5 3" xfId="340" xr:uid="{00000000-0005-0000-0000-00008B040000}"/>
    <cellStyle name="Normal 4 2 5 3 2" xfId="828" xr:uid="{00000000-0005-0000-0000-00008C040000}"/>
    <cellStyle name="Normal 4 2 5 3 2 2" xfId="1779" xr:uid="{00000000-0005-0000-0000-00008D040000}"/>
    <cellStyle name="Normal 4 2 5 3 3" xfId="1303" xr:uid="{00000000-0005-0000-0000-00008E040000}"/>
    <cellStyle name="Normal 4 2 5 4" xfId="457" xr:uid="{00000000-0005-0000-0000-00008F040000}"/>
    <cellStyle name="Normal 4 2 5 4 2" xfId="944" xr:uid="{00000000-0005-0000-0000-000090040000}"/>
    <cellStyle name="Normal 4 2 5 4 2 2" xfId="1895" xr:uid="{00000000-0005-0000-0000-000091040000}"/>
    <cellStyle name="Normal 4 2 5 4 3" xfId="1419" xr:uid="{00000000-0005-0000-0000-000092040000}"/>
    <cellStyle name="Normal 4 2 5 5" xfId="283" xr:uid="{00000000-0005-0000-0000-000093040000}"/>
    <cellStyle name="Normal 4 2 5 5 2" xfId="771" xr:uid="{00000000-0005-0000-0000-000094040000}"/>
    <cellStyle name="Normal 4 2 5 5 2 2" xfId="1722" xr:uid="{00000000-0005-0000-0000-000095040000}"/>
    <cellStyle name="Normal 4 2 5 5 3" xfId="1246" xr:uid="{00000000-0005-0000-0000-000096040000}"/>
    <cellStyle name="Normal 4 2 5 6" xfId="226" xr:uid="{00000000-0005-0000-0000-000097040000}"/>
    <cellStyle name="Normal 4 2 5 6 2" xfId="714" xr:uid="{00000000-0005-0000-0000-000098040000}"/>
    <cellStyle name="Normal 4 2 5 6 2 2" xfId="1665" xr:uid="{00000000-0005-0000-0000-000099040000}"/>
    <cellStyle name="Normal 4 2 5 6 3" xfId="1189" xr:uid="{00000000-0005-0000-0000-00009A040000}"/>
    <cellStyle name="Normal 4 2 5 7" xfId="600" xr:uid="{00000000-0005-0000-0000-00009B040000}"/>
    <cellStyle name="Normal 4 2 5 7 2" xfId="1551" xr:uid="{00000000-0005-0000-0000-00009C040000}"/>
    <cellStyle name="Normal 4 2 5 8" xfId="1063" xr:uid="{00000000-0005-0000-0000-00009D040000}"/>
    <cellStyle name="Normal 4 2 6" xfId="99" xr:uid="{00000000-0005-0000-0000-00009E040000}"/>
    <cellStyle name="Normal 4 2 6 2" xfId="477" xr:uid="{00000000-0005-0000-0000-00009F040000}"/>
    <cellStyle name="Normal 4 2 6 2 2" xfId="964" xr:uid="{00000000-0005-0000-0000-0000A0040000}"/>
    <cellStyle name="Normal 4 2 6 2 2 2" xfId="1915" xr:uid="{00000000-0005-0000-0000-0000A1040000}"/>
    <cellStyle name="Normal 4 2 6 2 3" xfId="1439" xr:uid="{00000000-0005-0000-0000-0000A2040000}"/>
    <cellStyle name="Normal 4 2 6 3" xfId="361" xr:uid="{00000000-0005-0000-0000-0000A3040000}"/>
    <cellStyle name="Normal 4 2 6 3 2" xfId="848" xr:uid="{00000000-0005-0000-0000-0000A4040000}"/>
    <cellStyle name="Normal 4 2 6 3 2 2" xfId="1799" xr:uid="{00000000-0005-0000-0000-0000A5040000}"/>
    <cellStyle name="Normal 4 2 6 3 3" xfId="1323" xr:uid="{00000000-0005-0000-0000-0000A6040000}"/>
    <cellStyle name="Normal 4 2 6 4" xfId="619" xr:uid="{00000000-0005-0000-0000-0000A7040000}"/>
    <cellStyle name="Normal 4 2 6 4 2" xfId="1570" xr:uid="{00000000-0005-0000-0000-0000A8040000}"/>
    <cellStyle name="Normal 4 2 6 5" xfId="1082" xr:uid="{00000000-0005-0000-0000-0000A9040000}"/>
    <cellStyle name="Normal 4 2 7" xfId="302" xr:uid="{00000000-0005-0000-0000-0000AA040000}"/>
    <cellStyle name="Normal 4 2 7 2" xfId="790" xr:uid="{00000000-0005-0000-0000-0000AB040000}"/>
    <cellStyle name="Normal 4 2 7 2 2" xfId="1741" xr:uid="{00000000-0005-0000-0000-0000AC040000}"/>
    <cellStyle name="Normal 4 2 7 3" xfId="1265" xr:uid="{00000000-0005-0000-0000-0000AD040000}"/>
    <cellStyle name="Normal 4 2 8" xfId="419" xr:uid="{00000000-0005-0000-0000-0000AE040000}"/>
    <cellStyle name="Normal 4 2 8 2" xfId="906" xr:uid="{00000000-0005-0000-0000-0000AF040000}"/>
    <cellStyle name="Normal 4 2 8 2 2" xfId="1857" xr:uid="{00000000-0005-0000-0000-0000B0040000}"/>
    <cellStyle name="Normal 4 2 8 3" xfId="1381" xr:uid="{00000000-0005-0000-0000-0000B1040000}"/>
    <cellStyle name="Normal 4 2 9" xfId="245" xr:uid="{00000000-0005-0000-0000-0000B2040000}"/>
    <cellStyle name="Normal 4 2 9 2" xfId="733" xr:uid="{00000000-0005-0000-0000-0000B3040000}"/>
    <cellStyle name="Normal 4 2 9 2 2" xfId="1684" xr:uid="{00000000-0005-0000-0000-0000B4040000}"/>
    <cellStyle name="Normal 4 2 9 3" xfId="1208" xr:uid="{00000000-0005-0000-0000-0000B5040000}"/>
    <cellStyle name="Normal 4 3" xfId="22" xr:uid="{00000000-0005-0000-0000-0000B6040000}"/>
    <cellStyle name="Normal 4 3 10" xfId="552" xr:uid="{00000000-0005-0000-0000-0000B7040000}"/>
    <cellStyle name="Normal 4 3 10 2" xfId="1503" xr:uid="{00000000-0005-0000-0000-0000B8040000}"/>
    <cellStyle name="Normal 4 3 11" xfId="1027" xr:uid="{00000000-0005-0000-0000-0000B9040000}"/>
    <cellStyle name="Normal 4 3 2" xfId="47" xr:uid="{00000000-0005-0000-0000-0000BA040000}"/>
    <cellStyle name="Normal 4 3 2 10" xfId="1036" xr:uid="{00000000-0005-0000-0000-0000BB040000}"/>
    <cellStyle name="Normal 4 3 2 2" xfId="70" xr:uid="{00000000-0005-0000-0000-0000BC040000}"/>
    <cellStyle name="Normal 4 3 2 2 2" xfId="128" xr:uid="{00000000-0005-0000-0000-0000BD040000}"/>
    <cellStyle name="Normal 4 3 2 2 2 2" xfId="506" xr:uid="{00000000-0005-0000-0000-0000BE040000}"/>
    <cellStyle name="Normal 4 3 2 2 2 2 2" xfId="993" xr:uid="{00000000-0005-0000-0000-0000BF040000}"/>
    <cellStyle name="Normal 4 3 2 2 2 2 2 2" xfId="1944" xr:uid="{00000000-0005-0000-0000-0000C0040000}"/>
    <cellStyle name="Normal 4 3 2 2 2 2 3" xfId="1468" xr:uid="{00000000-0005-0000-0000-0000C1040000}"/>
    <cellStyle name="Normal 4 3 2 2 2 3" xfId="390" xr:uid="{00000000-0005-0000-0000-0000C2040000}"/>
    <cellStyle name="Normal 4 3 2 2 2 3 2" xfId="877" xr:uid="{00000000-0005-0000-0000-0000C3040000}"/>
    <cellStyle name="Normal 4 3 2 2 2 3 2 2" xfId="1828" xr:uid="{00000000-0005-0000-0000-0000C4040000}"/>
    <cellStyle name="Normal 4 3 2 2 2 3 3" xfId="1352" xr:uid="{00000000-0005-0000-0000-0000C5040000}"/>
    <cellStyle name="Normal 4 3 2 2 2 4" xfId="648" xr:uid="{00000000-0005-0000-0000-0000C6040000}"/>
    <cellStyle name="Normal 4 3 2 2 2 4 2" xfId="1599" xr:uid="{00000000-0005-0000-0000-0000C7040000}"/>
    <cellStyle name="Normal 4 3 2 2 2 5" xfId="1111" xr:uid="{00000000-0005-0000-0000-0000C8040000}"/>
    <cellStyle name="Normal 4 3 2 2 3" xfId="331" xr:uid="{00000000-0005-0000-0000-0000C9040000}"/>
    <cellStyle name="Normal 4 3 2 2 3 2" xfId="819" xr:uid="{00000000-0005-0000-0000-0000CA040000}"/>
    <cellStyle name="Normal 4 3 2 2 3 2 2" xfId="1770" xr:uid="{00000000-0005-0000-0000-0000CB040000}"/>
    <cellStyle name="Normal 4 3 2 2 3 3" xfId="1294" xr:uid="{00000000-0005-0000-0000-0000CC040000}"/>
    <cellStyle name="Normal 4 3 2 2 4" xfId="448" xr:uid="{00000000-0005-0000-0000-0000CD040000}"/>
    <cellStyle name="Normal 4 3 2 2 4 2" xfId="935" xr:uid="{00000000-0005-0000-0000-0000CE040000}"/>
    <cellStyle name="Normal 4 3 2 2 4 2 2" xfId="1886" xr:uid="{00000000-0005-0000-0000-0000CF040000}"/>
    <cellStyle name="Normal 4 3 2 2 4 3" xfId="1410" xr:uid="{00000000-0005-0000-0000-0000D0040000}"/>
    <cellStyle name="Normal 4 3 2 2 5" xfId="274" xr:uid="{00000000-0005-0000-0000-0000D1040000}"/>
    <cellStyle name="Normal 4 3 2 2 5 2" xfId="762" xr:uid="{00000000-0005-0000-0000-0000D2040000}"/>
    <cellStyle name="Normal 4 3 2 2 5 2 2" xfId="1713" xr:uid="{00000000-0005-0000-0000-0000D3040000}"/>
    <cellStyle name="Normal 4 3 2 2 5 3" xfId="1237" xr:uid="{00000000-0005-0000-0000-0000D4040000}"/>
    <cellStyle name="Normal 4 3 2 2 6" xfId="217" xr:uid="{00000000-0005-0000-0000-0000D5040000}"/>
    <cellStyle name="Normal 4 3 2 2 6 2" xfId="705" xr:uid="{00000000-0005-0000-0000-0000D6040000}"/>
    <cellStyle name="Normal 4 3 2 2 6 2 2" xfId="1656" xr:uid="{00000000-0005-0000-0000-0000D7040000}"/>
    <cellStyle name="Normal 4 3 2 2 6 3" xfId="1180" xr:uid="{00000000-0005-0000-0000-0000D8040000}"/>
    <cellStyle name="Normal 4 3 2 2 7" xfId="591" xr:uid="{00000000-0005-0000-0000-0000D9040000}"/>
    <cellStyle name="Normal 4 3 2 2 7 2" xfId="1542" xr:uid="{00000000-0005-0000-0000-0000DA040000}"/>
    <cellStyle name="Normal 4 3 2 2 8" xfId="1054" xr:uid="{00000000-0005-0000-0000-0000DB040000}"/>
    <cellStyle name="Normal 4 3 2 3" xfId="90" xr:uid="{00000000-0005-0000-0000-0000DC040000}"/>
    <cellStyle name="Normal 4 3 2 3 2" xfId="148" xr:uid="{00000000-0005-0000-0000-0000DD040000}"/>
    <cellStyle name="Normal 4 3 2 3 2 2" xfId="526" xr:uid="{00000000-0005-0000-0000-0000DE040000}"/>
    <cellStyle name="Normal 4 3 2 3 2 2 2" xfId="1013" xr:uid="{00000000-0005-0000-0000-0000DF040000}"/>
    <cellStyle name="Normal 4 3 2 3 2 2 2 2" xfId="1964" xr:uid="{00000000-0005-0000-0000-0000E0040000}"/>
    <cellStyle name="Normal 4 3 2 3 2 2 3" xfId="1488" xr:uid="{00000000-0005-0000-0000-0000E1040000}"/>
    <cellStyle name="Normal 4 3 2 3 2 3" xfId="410" xr:uid="{00000000-0005-0000-0000-0000E2040000}"/>
    <cellStyle name="Normal 4 3 2 3 2 3 2" xfId="897" xr:uid="{00000000-0005-0000-0000-0000E3040000}"/>
    <cellStyle name="Normal 4 3 2 3 2 3 2 2" xfId="1848" xr:uid="{00000000-0005-0000-0000-0000E4040000}"/>
    <cellStyle name="Normal 4 3 2 3 2 3 3" xfId="1372" xr:uid="{00000000-0005-0000-0000-0000E5040000}"/>
    <cellStyle name="Normal 4 3 2 3 2 4" xfId="668" xr:uid="{00000000-0005-0000-0000-0000E6040000}"/>
    <cellStyle name="Normal 4 3 2 3 2 4 2" xfId="1619" xr:uid="{00000000-0005-0000-0000-0000E7040000}"/>
    <cellStyle name="Normal 4 3 2 3 2 5" xfId="1131" xr:uid="{00000000-0005-0000-0000-0000E8040000}"/>
    <cellStyle name="Normal 4 3 2 3 3" xfId="351" xr:uid="{00000000-0005-0000-0000-0000E9040000}"/>
    <cellStyle name="Normal 4 3 2 3 3 2" xfId="839" xr:uid="{00000000-0005-0000-0000-0000EA040000}"/>
    <cellStyle name="Normal 4 3 2 3 3 2 2" xfId="1790" xr:uid="{00000000-0005-0000-0000-0000EB040000}"/>
    <cellStyle name="Normal 4 3 2 3 3 3" xfId="1314" xr:uid="{00000000-0005-0000-0000-0000EC040000}"/>
    <cellStyle name="Normal 4 3 2 3 4" xfId="468" xr:uid="{00000000-0005-0000-0000-0000ED040000}"/>
    <cellStyle name="Normal 4 3 2 3 4 2" xfId="955" xr:uid="{00000000-0005-0000-0000-0000EE040000}"/>
    <cellStyle name="Normal 4 3 2 3 4 2 2" xfId="1906" xr:uid="{00000000-0005-0000-0000-0000EF040000}"/>
    <cellStyle name="Normal 4 3 2 3 4 3" xfId="1430" xr:uid="{00000000-0005-0000-0000-0000F0040000}"/>
    <cellStyle name="Normal 4 3 2 3 5" xfId="294" xr:uid="{00000000-0005-0000-0000-0000F1040000}"/>
    <cellStyle name="Normal 4 3 2 3 5 2" xfId="782" xr:uid="{00000000-0005-0000-0000-0000F2040000}"/>
    <cellStyle name="Normal 4 3 2 3 5 2 2" xfId="1733" xr:uid="{00000000-0005-0000-0000-0000F3040000}"/>
    <cellStyle name="Normal 4 3 2 3 5 3" xfId="1257" xr:uid="{00000000-0005-0000-0000-0000F4040000}"/>
    <cellStyle name="Normal 4 3 2 3 6" xfId="237" xr:uid="{00000000-0005-0000-0000-0000F5040000}"/>
    <cellStyle name="Normal 4 3 2 3 6 2" xfId="725" xr:uid="{00000000-0005-0000-0000-0000F6040000}"/>
    <cellStyle name="Normal 4 3 2 3 6 2 2" xfId="1676" xr:uid="{00000000-0005-0000-0000-0000F7040000}"/>
    <cellStyle name="Normal 4 3 2 3 6 3" xfId="1200" xr:uid="{00000000-0005-0000-0000-0000F8040000}"/>
    <cellStyle name="Normal 4 3 2 3 7" xfId="611" xr:uid="{00000000-0005-0000-0000-0000F9040000}"/>
    <cellStyle name="Normal 4 3 2 3 7 2" xfId="1562" xr:uid="{00000000-0005-0000-0000-0000FA040000}"/>
    <cellStyle name="Normal 4 3 2 3 8" xfId="1074" xr:uid="{00000000-0005-0000-0000-0000FB040000}"/>
    <cellStyle name="Normal 4 3 2 4" xfId="110" xr:uid="{00000000-0005-0000-0000-0000FC040000}"/>
    <cellStyle name="Normal 4 3 2 4 2" xfId="488" xr:uid="{00000000-0005-0000-0000-0000FD040000}"/>
    <cellStyle name="Normal 4 3 2 4 2 2" xfId="975" xr:uid="{00000000-0005-0000-0000-0000FE040000}"/>
    <cellStyle name="Normal 4 3 2 4 2 2 2" xfId="1926" xr:uid="{00000000-0005-0000-0000-0000FF040000}"/>
    <cellStyle name="Normal 4 3 2 4 2 3" xfId="1450" xr:uid="{00000000-0005-0000-0000-000000050000}"/>
    <cellStyle name="Normal 4 3 2 4 3" xfId="372" xr:uid="{00000000-0005-0000-0000-000001050000}"/>
    <cellStyle name="Normal 4 3 2 4 3 2" xfId="859" xr:uid="{00000000-0005-0000-0000-000002050000}"/>
    <cellStyle name="Normal 4 3 2 4 3 2 2" xfId="1810" xr:uid="{00000000-0005-0000-0000-000003050000}"/>
    <cellStyle name="Normal 4 3 2 4 3 3" xfId="1334" xr:uid="{00000000-0005-0000-0000-000004050000}"/>
    <cellStyle name="Normal 4 3 2 4 4" xfId="630" xr:uid="{00000000-0005-0000-0000-000005050000}"/>
    <cellStyle name="Normal 4 3 2 4 4 2" xfId="1581" xr:uid="{00000000-0005-0000-0000-000006050000}"/>
    <cellStyle name="Normal 4 3 2 4 5" xfId="1093" xr:uid="{00000000-0005-0000-0000-000007050000}"/>
    <cellStyle name="Normal 4 3 2 5" xfId="313" xr:uid="{00000000-0005-0000-0000-000008050000}"/>
    <cellStyle name="Normal 4 3 2 5 2" xfId="801" xr:uid="{00000000-0005-0000-0000-000009050000}"/>
    <cellStyle name="Normal 4 3 2 5 2 2" xfId="1752" xr:uid="{00000000-0005-0000-0000-00000A050000}"/>
    <cellStyle name="Normal 4 3 2 5 3" xfId="1276" xr:uid="{00000000-0005-0000-0000-00000B050000}"/>
    <cellStyle name="Normal 4 3 2 6" xfId="430" xr:uid="{00000000-0005-0000-0000-00000C050000}"/>
    <cellStyle name="Normal 4 3 2 6 2" xfId="917" xr:uid="{00000000-0005-0000-0000-00000D050000}"/>
    <cellStyle name="Normal 4 3 2 6 2 2" xfId="1868" xr:uid="{00000000-0005-0000-0000-00000E050000}"/>
    <cellStyle name="Normal 4 3 2 6 3" xfId="1392" xr:uid="{00000000-0005-0000-0000-00000F050000}"/>
    <cellStyle name="Normal 4 3 2 7" xfId="256" xr:uid="{00000000-0005-0000-0000-000010050000}"/>
    <cellStyle name="Normal 4 3 2 7 2" xfId="744" xr:uid="{00000000-0005-0000-0000-000011050000}"/>
    <cellStyle name="Normal 4 3 2 7 2 2" xfId="1695" xr:uid="{00000000-0005-0000-0000-000012050000}"/>
    <cellStyle name="Normal 4 3 2 7 3" xfId="1219" xr:uid="{00000000-0005-0000-0000-000013050000}"/>
    <cellStyle name="Normal 4 3 2 8" xfId="199" xr:uid="{00000000-0005-0000-0000-000014050000}"/>
    <cellStyle name="Normal 4 3 2 8 2" xfId="687" xr:uid="{00000000-0005-0000-0000-000015050000}"/>
    <cellStyle name="Normal 4 3 2 8 2 2" xfId="1638" xr:uid="{00000000-0005-0000-0000-000016050000}"/>
    <cellStyle name="Normal 4 3 2 8 3" xfId="1162" xr:uid="{00000000-0005-0000-0000-000017050000}"/>
    <cellStyle name="Normal 4 3 2 9" xfId="561" xr:uid="{00000000-0005-0000-0000-000018050000}"/>
    <cellStyle name="Normal 4 3 2 9 2" xfId="1512" xr:uid="{00000000-0005-0000-0000-000019050000}"/>
    <cellStyle name="Normal 4 3 3" xfId="61" xr:uid="{00000000-0005-0000-0000-00001A050000}"/>
    <cellStyle name="Normal 4 3 3 2" xfId="119" xr:uid="{00000000-0005-0000-0000-00001B050000}"/>
    <cellStyle name="Normal 4 3 3 2 2" xfId="497" xr:uid="{00000000-0005-0000-0000-00001C050000}"/>
    <cellStyle name="Normal 4 3 3 2 2 2" xfId="984" xr:uid="{00000000-0005-0000-0000-00001D050000}"/>
    <cellStyle name="Normal 4 3 3 2 2 2 2" xfId="1935" xr:uid="{00000000-0005-0000-0000-00001E050000}"/>
    <cellStyle name="Normal 4 3 3 2 2 3" xfId="1459" xr:uid="{00000000-0005-0000-0000-00001F050000}"/>
    <cellStyle name="Normal 4 3 3 2 3" xfId="381" xr:uid="{00000000-0005-0000-0000-000020050000}"/>
    <cellStyle name="Normal 4 3 3 2 3 2" xfId="868" xr:uid="{00000000-0005-0000-0000-000021050000}"/>
    <cellStyle name="Normal 4 3 3 2 3 2 2" xfId="1819" xr:uid="{00000000-0005-0000-0000-000022050000}"/>
    <cellStyle name="Normal 4 3 3 2 3 3" xfId="1343" xr:uid="{00000000-0005-0000-0000-000023050000}"/>
    <cellStyle name="Normal 4 3 3 2 4" xfId="639" xr:uid="{00000000-0005-0000-0000-000024050000}"/>
    <cellStyle name="Normal 4 3 3 2 4 2" xfId="1590" xr:uid="{00000000-0005-0000-0000-000025050000}"/>
    <cellStyle name="Normal 4 3 3 2 5" xfId="1102" xr:uid="{00000000-0005-0000-0000-000026050000}"/>
    <cellStyle name="Normal 4 3 3 3" xfId="322" xr:uid="{00000000-0005-0000-0000-000027050000}"/>
    <cellStyle name="Normal 4 3 3 3 2" xfId="810" xr:uid="{00000000-0005-0000-0000-000028050000}"/>
    <cellStyle name="Normal 4 3 3 3 2 2" xfId="1761" xr:uid="{00000000-0005-0000-0000-000029050000}"/>
    <cellStyle name="Normal 4 3 3 3 3" xfId="1285" xr:uid="{00000000-0005-0000-0000-00002A050000}"/>
    <cellStyle name="Normal 4 3 3 4" xfId="439" xr:uid="{00000000-0005-0000-0000-00002B050000}"/>
    <cellStyle name="Normal 4 3 3 4 2" xfId="926" xr:uid="{00000000-0005-0000-0000-00002C050000}"/>
    <cellStyle name="Normal 4 3 3 4 2 2" xfId="1877" xr:uid="{00000000-0005-0000-0000-00002D050000}"/>
    <cellStyle name="Normal 4 3 3 4 3" xfId="1401" xr:uid="{00000000-0005-0000-0000-00002E050000}"/>
    <cellStyle name="Normal 4 3 3 5" xfId="265" xr:uid="{00000000-0005-0000-0000-00002F050000}"/>
    <cellStyle name="Normal 4 3 3 5 2" xfId="753" xr:uid="{00000000-0005-0000-0000-000030050000}"/>
    <cellStyle name="Normal 4 3 3 5 2 2" xfId="1704" xr:uid="{00000000-0005-0000-0000-000031050000}"/>
    <cellStyle name="Normal 4 3 3 5 3" xfId="1228" xr:uid="{00000000-0005-0000-0000-000032050000}"/>
    <cellStyle name="Normal 4 3 3 6" xfId="208" xr:uid="{00000000-0005-0000-0000-000033050000}"/>
    <cellStyle name="Normal 4 3 3 6 2" xfId="696" xr:uid="{00000000-0005-0000-0000-000034050000}"/>
    <cellStyle name="Normal 4 3 3 6 2 2" xfId="1647" xr:uid="{00000000-0005-0000-0000-000035050000}"/>
    <cellStyle name="Normal 4 3 3 6 3" xfId="1171" xr:uid="{00000000-0005-0000-0000-000036050000}"/>
    <cellStyle name="Normal 4 3 3 7" xfId="582" xr:uid="{00000000-0005-0000-0000-000037050000}"/>
    <cellStyle name="Normal 4 3 3 7 2" xfId="1533" xr:uid="{00000000-0005-0000-0000-000038050000}"/>
    <cellStyle name="Normal 4 3 3 8" xfId="1045" xr:uid="{00000000-0005-0000-0000-000039050000}"/>
    <cellStyle name="Normal 4 3 4" xfId="81" xr:uid="{00000000-0005-0000-0000-00003A050000}"/>
    <cellStyle name="Normal 4 3 4 2" xfId="139" xr:uid="{00000000-0005-0000-0000-00003B050000}"/>
    <cellStyle name="Normal 4 3 4 2 2" xfId="517" xr:uid="{00000000-0005-0000-0000-00003C050000}"/>
    <cellStyle name="Normal 4 3 4 2 2 2" xfId="1004" xr:uid="{00000000-0005-0000-0000-00003D050000}"/>
    <cellStyle name="Normal 4 3 4 2 2 2 2" xfId="1955" xr:uid="{00000000-0005-0000-0000-00003E050000}"/>
    <cellStyle name="Normal 4 3 4 2 2 3" xfId="1479" xr:uid="{00000000-0005-0000-0000-00003F050000}"/>
    <cellStyle name="Normal 4 3 4 2 3" xfId="401" xr:uid="{00000000-0005-0000-0000-000040050000}"/>
    <cellStyle name="Normal 4 3 4 2 3 2" xfId="888" xr:uid="{00000000-0005-0000-0000-000041050000}"/>
    <cellStyle name="Normal 4 3 4 2 3 2 2" xfId="1839" xr:uid="{00000000-0005-0000-0000-000042050000}"/>
    <cellStyle name="Normal 4 3 4 2 3 3" xfId="1363" xr:uid="{00000000-0005-0000-0000-000043050000}"/>
    <cellStyle name="Normal 4 3 4 2 4" xfId="659" xr:uid="{00000000-0005-0000-0000-000044050000}"/>
    <cellStyle name="Normal 4 3 4 2 4 2" xfId="1610" xr:uid="{00000000-0005-0000-0000-000045050000}"/>
    <cellStyle name="Normal 4 3 4 2 5" xfId="1122" xr:uid="{00000000-0005-0000-0000-000046050000}"/>
    <cellStyle name="Normal 4 3 4 3" xfId="342" xr:uid="{00000000-0005-0000-0000-000047050000}"/>
    <cellStyle name="Normal 4 3 4 3 2" xfId="830" xr:uid="{00000000-0005-0000-0000-000048050000}"/>
    <cellStyle name="Normal 4 3 4 3 2 2" xfId="1781" xr:uid="{00000000-0005-0000-0000-000049050000}"/>
    <cellStyle name="Normal 4 3 4 3 3" xfId="1305" xr:uid="{00000000-0005-0000-0000-00004A050000}"/>
    <cellStyle name="Normal 4 3 4 4" xfId="459" xr:uid="{00000000-0005-0000-0000-00004B050000}"/>
    <cellStyle name="Normal 4 3 4 4 2" xfId="946" xr:uid="{00000000-0005-0000-0000-00004C050000}"/>
    <cellStyle name="Normal 4 3 4 4 2 2" xfId="1897" xr:uid="{00000000-0005-0000-0000-00004D050000}"/>
    <cellStyle name="Normal 4 3 4 4 3" xfId="1421" xr:uid="{00000000-0005-0000-0000-00004E050000}"/>
    <cellStyle name="Normal 4 3 4 5" xfId="285" xr:uid="{00000000-0005-0000-0000-00004F050000}"/>
    <cellStyle name="Normal 4 3 4 5 2" xfId="773" xr:uid="{00000000-0005-0000-0000-000050050000}"/>
    <cellStyle name="Normal 4 3 4 5 2 2" xfId="1724" xr:uid="{00000000-0005-0000-0000-000051050000}"/>
    <cellStyle name="Normal 4 3 4 5 3" xfId="1248" xr:uid="{00000000-0005-0000-0000-000052050000}"/>
    <cellStyle name="Normal 4 3 4 6" xfId="228" xr:uid="{00000000-0005-0000-0000-000053050000}"/>
    <cellStyle name="Normal 4 3 4 6 2" xfId="716" xr:uid="{00000000-0005-0000-0000-000054050000}"/>
    <cellStyle name="Normal 4 3 4 6 2 2" xfId="1667" xr:uid="{00000000-0005-0000-0000-000055050000}"/>
    <cellStyle name="Normal 4 3 4 6 3" xfId="1191" xr:uid="{00000000-0005-0000-0000-000056050000}"/>
    <cellStyle name="Normal 4 3 4 7" xfId="602" xr:uid="{00000000-0005-0000-0000-000057050000}"/>
    <cellStyle name="Normal 4 3 4 7 2" xfId="1553" xr:uid="{00000000-0005-0000-0000-000058050000}"/>
    <cellStyle name="Normal 4 3 4 8" xfId="1065" xr:uid="{00000000-0005-0000-0000-000059050000}"/>
    <cellStyle name="Normal 4 3 5" xfId="101" xr:uid="{00000000-0005-0000-0000-00005A050000}"/>
    <cellStyle name="Normal 4 3 5 2" xfId="479" xr:uid="{00000000-0005-0000-0000-00005B050000}"/>
    <cellStyle name="Normal 4 3 5 2 2" xfId="966" xr:uid="{00000000-0005-0000-0000-00005C050000}"/>
    <cellStyle name="Normal 4 3 5 2 2 2" xfId="1917" xr:uid="{00000000-0005-0000-0000-00005D050000}"/>
    <cellStyle name="Normal 4 3 5 2 3" xfId="1441" xr:uid="{00000000-0005-0000-0000-00005E050000}"/>
    <cellStyle name="Normal 4 3 5 3" xfId="363" xr:uid="{00000000-0005-0000-0000-00005F050000}"/>
    <cellStyle name="Normal 4 3 5 3 2" xfId="850" xr:uid="{00000000-0005-0000-0000-000060050000}"/>
    <cellStyle name="Normal 4 3 5 3 2 2" xfId="1801" xr:uid="{00000000-0005-0000-0000-000061050000}"/>
    <cellStyle name="Normal 4 3 5 3 3" xfId="1325" xr:uid="{00000000-0005-0000-0000-000062050000}"/>
    <cellStyle name="Normal 4 3 5 4" xfId="621" xr:uid="{00000000-0005-0000-0000-000063050000}"/>
    <cellStyle name="Normal 4 3 5 4 2" xfId="1572" xr:uid="{00000000-0005-0000-0000-000064050000}"/>
    <cellStyle name="Normal 4 3 5 5" xfId="1084" xr:uid="{00000000-0005-0000-0000-000065050000}"/>
    <cellStyle name="Normal 4 3 6" xfId="304" xr:uid="{00000000-0005-0000-0000-000066050000}"/>
    <cellStyle name="Normal 4 3 6 2" xfId="792" xr:uid="{00000000-0005-0000-0000-000067050000}"/>
    <cellStyle name="Normal 4 3 6 2 2" xfId="1743" xr:uid="{00000000-0005-0000-0000-000068050000}"/>
    <cellStyle name="Normal 4 3 6 3" xfId="1267" xr:uid="{00000000-0005-0000-0000-000069050000}"/>
    <cellStyle name="Normal 4 3 7" xfId="421" xr:uid="{00000000-0005-0000-0000-00006A050000}"/>
    <cellStyle name="Normal 4 3 7 2" xfId="908" xr:uid="{00000000-0005-0000-0000-00006B050000}"/>
    <cellStyle name="Normal 4 3 7 2 2" xfId="1859" xr:uid="{00000000-0005-0000-0000-00006C050000}"/>
    <cellStyle name="Normal 4 3 7 3" xfId="1383" xr:uid="{00000000-0005-0000-0000-00006D050000}"/>
    <cellStyle name="Normal 4 3 8" xfId="247" xr:uid="{00000000-0005-0000-0000-00006E050000}"/>
    <cellStyle name="Normal 4 3 8 2" xfId="735" xr:uid="{00000000-0005-0000-0000-00006F050000}"/>
    <cellStyle name="Normal 4 3 8 2 2" xfId="1686" xr:uid="{00000000-0005-0000-0000-000070050000}"/>
    <cellStyle name="Normal 4 3 8 3" xfId="1210" xr:uid="{00000000-0005-0000-0000-000071050000}"/>
    <cellStyle name="Normal 4 3 9" xfId="190" xr:uid="{00000000-0005-0000-0000-000072050000}"/>
    <cellStyle name="Normal 4 3 9 2" xfId="678" xr:uid="{00000000-0005-0000-0000-000073050000}"/>
    <cellStyle name="Normal 4 3 9 2 2" xfId="1629" xr:uid="{00000000-0005-0000-0000-000074050000}"/>
    <cellStyle name="Normal 4 3 9 3" xfId="1153" xr:uid="{00000000-0005-0000-0000-000075050000}"/>
    <cellStyle name="Normal 4 4" xfId="23" xr:uid="{00000000-0005-0000-0000-000076050000}"/>
    <cellStyle name="Normal 4 5" xfId="543" xr:uid="{00000000-0005-0000-0000-000077050000}"/>
    <cellStyle name="Normal 4 5 2" xfId="1021" xr:uid="{00000000-0005-0000-0000-000078050000}"/>
    <cellStyle name="Normal 4 5 2 2" xfId="1972" xr:uid="{00000000-0005-0000-0000-000079050000}"/>
    <cellStyle name="Normal 4 5 3" xfId="1496" xr:uid="{00000000-0005-0000-0000-00007A050000}"/>
    <cellStyle name="Normal 4_Sheet1" xfId="24" xr:uid="{00000000-0005-0000-0000-00007B050000}"/>
    <cellStyle name="Normal 5" xfId="25" xr:uid="{00000000-0005-0000-0000-00007C050000}"/>
    <cellStyle name="Normal 5 10" xfId="191" xr:uid="{00000000-0005-0000-0000-00007D050000}"/>
    <cellStyle name="Normal 5 10 2" xfId="679" xr:uid="{00000000-0005-0000-0000-00007E050000}"/>
    <cellStyle name="Normal 5 10 2 2" xfId="1630" xr:uid="{00000000-0005-0000-0000-00007F050000}"/>
    <cellStyle name="Normal 5 10 3" xfId="1154" xr:uid="{00000000-0005-0000-0000-000080050000}"/>
    <cellStyle name="Normal 5 11" xfId="553" xr:uid="{00000000-0005-0000-0000-000081050000}"/>
    <cellStyle name="Normal 5 11 2" xfId="1504" xr:uid="{00000000-0005-0000-0000-000082050000}"/>
    <cellStyle name="Normal 5 12" xfId="1028" xr:uid="{00000000-0005-0000-0000-000083050000}"/>
    <cellStyle name="Normal 5 2" xfId="26" xr:uid="{00000000-0005-0000-0000-000084050000}"/>
    <cellStyle name="Normal 5 3" xfId="48" xr:uid="{00000000-0005-0000-0000-000085050000}"/>
    <cellStyle name="Normal 5 3 10" xfId="1037" xr:uid="{00000000-0005-0000-0000-000086050000}"/>
    <cellStyle name="Normal 5 3 2" xfId="71" xr:uid="{00000000-0005-0000-0000-000087050000}"/>
    <cellStyle name="Normal 5 3 2 2" xfId="129" xr:uid="{00000000-0005-0000-0000-000088050000}"/>
    <cellStyle name="Normal 5 3 2 2 2" xfId="507" xr:uid="{00000000-0005-0000-0000-000089050000}"/>
    <cellStyle name="Normal 5 3 2 2 2 2" xfId="994" xr:uid="{00000000-0005-0000-0000-00008A050000}"/>
    <cellStyle name="Normal 5 3 2 2 2 2 2" xfId="1945" xr:uid="{00000000-0005-0000-0000-00008B050000}"/>
    <cellStyle name="Normal 5 3 2 2 2 3" xfId="1469" xr:uid="{00000000-0005-0000-0000-00008C050000}"/>
    <cellStyle name="Normal 5 3 2 2 3" xfId="391" xr:uid="{00000000-0005-0000-0000-00008D050000}"/>
    <cellStyle name="Normal 5 3 2 2 3 2" xfId="878" xr:uid="{00000000-0005-0000-0000-00008E050000}"/>
    <cellStyle name="Normal 5 3 2 2 3 2 2" xfId="1829" xr:uid="{00000000-0005-0000-0000-00008F050000}"/>
    <cellStyle name="Normal 5 3 2 2 3 3" xfId="1353" xr:uid="{00000000-0005-0000-0000-000090050000}"/>
    <cellStyle name="Normal 5 3 2 2 4" xfId="649" xr:uid="{00000000-0005-0000-0000-000091050000}"/>
    <cellStyle name="Normal 5 3 2 2 4 2" xfId="1600" xr:uid="{00000000-0005-0000-0000-000092050000}"/>
    <cellStyle name="Normal 5 3 2 2 5" xfId="1112" xr:uid="{00000000-0005-0000-0000-000093050000}"/>
    <cellStyle name="Normal 5 3 2 3" xfId="332" xr:uid="{00000000-0005-0000-0000-000094050000}"/>
    <cellStyle name="Normal 5 3 2 3 2" xfId="820" xr:uid="{00000000-0005-0000-0000-000095050000}"/>
    <cellStyle name="Normal 5 3 2 3 2 2" xfId="1771" xr:uid="{00000000-0005-0000-0000-000096050000}"/>
    <cellStyle name="Normal 5 3 2 3 3" xfId="1295" xr:uid="{00000000-0005-0000-0000-000097050000}"/>
    <cellStyle name="Normal 5 3 2 4" xfId="449" xr:uid="{00000000-0005-0000-0000-000098050000}"/>
    <cellStyle name="Normal 5 3 2 4 2" xfId="936" xr:uid="{00000000-0005-0000-0000-000099050000}"/>
    <cellStyle name="Normal 5 3 2 4 2 2" xfId="1887" xr:uid="{00000000-0005-0000-0000-00009A050000}"/>
    <cellStyle name="Normal 5 3 2 4 3" xfId="1411" xr:uid="{00000000-0005-0000-0000-00009B050000}"/>
    <cellStyle name="Normal 5 3 2 5" xfId="275" xr:uid="{00000000-0005-0000-0000-00009C050000}"/>
    <cellStyle name="Normal 5 3 2 5 2" xfId="763" xr:uid="{00000000-0005-0000-0000-00009D050000}"/>
    <cellStyle name="Normal 5 3 2 5 2 2" xfId="1714" xr:uid="{00000000-0005-0000-0000-00009E050000}"/>
    <cellStyle name="Normal 5 3 2 5 3" xfId="1238" xr:uid="{00000000-0005-0000-0000-00009F050000}"/>
    <cellStyle name="Normal 5 3 2 6" xfId="218" xr:uid="{00000000-0005-0000-0000-0000A0050000}"/>
    <cellStyle name="Normal 5 3 2 6 2" xfId="706" xr:uid="{00000000-0005-0000-0000-0000A1050000}"/>
    <cellStyle name="Normal 5 3 2 6 2 2" xfId="1657" xr:uid="{00000000-0005-0000-0000-0000A2050000}"/>
    <cellStyle name="Normal 5 3 2 6 3" xfId="1181" xr:uid="{00000000-0005-0000-0000-0000A3050000}"/>
    <cellStyle name="Normal 5 3 2 7" xfId="592" xr:uid="{00000000-0005-0000-0000-0000A4050000}"/>
    <cellStyle name="Normal 5 3 2 7 2" xfId="1543" xr:uid="{00000000-0005-0000-0000-0000A5050000}"/>
    <cellStyle name="Normal 5 3 2 8" xfId="1055" xr:uid="{00000000-0005-0000-0000-0000A6050000}"/>
    <cellStyle name="Normal 5 3 3" xfId="91" xr:uid="{00000000-0005-0000-0000-0000A7050000}"/>
    <cellStyle name="Normal 5 3 3 2" xfId="149" xr:uid="{00000000-0005-0000-0000-0000A8050000}"/>
    <cellStyle name="Normal 5 3 3 2 2" xfId="527" xr:uid="{00000000-0005-0000-0000-0000A9050000}"/>
    <cellStyle name="Normal 5 3 3 2 2 2" xfId="1014" xr:uid="{00000000-0005-0000-0000-0000AA050000}"/>
    <cellStyle name="Normal 5 3 3 2 2 2 2" xfId="1965" xr:uid="{00000000-0005-0000-0000-0000AB050000}"/>
    <cellStyle name="Normal 5 3 3 2 2 3" xfId="1489" xr:uid="{00000000-0005-0000-0000-0000AC050000}"/>
    <cellStyle name="Normal 5 3 3 2 3" xfId="411" xr:uid="{00000000-0005-0000-0000-0000AD050000}"/>
    <cellStyle name="Normal 5 3 3 2 3 2" xfId="898" xr:uid="{00000000-0005-0000-0000-0000AE050000}"/>
    <cellStyle name="Normal 5 3 3 2 3 2 2" xfId="1849" xr:uid="{00000000-0005-0000-0000-0000AF050000}"/>
    <cellStyle name="Normal 5 3 3 2 3 3" xfId="1373" xr:uid="{00000000-0005-0000-0000-0000B0050000}"/>
    <cellStyle name="Normal 5 3 3 2 4" xfId="669" xr:uid="{00000000-0005-0000-0000-0000B1050000}"/>
    <cellStyle name="Normal 5 3 3 2 4 2" xfId="1620" xr:uid="{00000000-0005-0000-0000-0000B2050000}"/>
    <cellStyle name="Normal 5 3 3 2 5" xfId="1132" xr:uid="{00000000-0005-0000-0000-0000B3050000}"/>
    <cellStyle name="Normal 5 3 3 3" xfId="352" xr:uid="{00000000-0005-0000-0000-0000B4050000}"/>
    <cellStyle name="Normal 5 3 3 3 2" xfId="840" xr:uid="{00000000-0005-0000-0000-0000B5050000}"/>
    <cellStyle name="Normal 5 3 3 3 2 2" xfId="1791" xr:uid="{00000000-0005-0000-0000-0000B6050000}"/>
    <cellStyle name="Normal 5 3 3 3 3" xfId="1315" xr:uid="{00000000-0005-0000-0000-0000B7050000}"/>
    <cellStyle name="Normal 5 3 3 4" xfId="469" xr:uid="{00000000-0005-0000-0000-0000B8050000}"/>
    <cellStyle name="Normal 5 3 3 4 2" xfId="956" xr:uid="{00000000-0005-0000-0000-0000B9050000}"/>
    <cellStyle name="Normal 5 3 3 4 2 2" xfId="1907" xr:uid="{00000000-0005-0000-0000-0000BA050000}"/>
    <cellStyle name="Normal 5 3 3 4 3" xfId="1431" xr:uid="{00000000-0005-0000-0000-0000BB050000}"/>
    <cellStyle name="Normal 5 3 3 5" xfId="295" xr:uid="{00000000-0005-0000-0000-0000BC050000}"/>
    <cellStyle name="Normal 5 3 3 5 2" xfId="783" xr:uid="{00000000-0005-0000-0000-0000BD050000}"/>
    <cellStyle name="Normal 5 3 3 5 2 2" xfId="1734" xr:uid="{00000000-0005-0000-0000-0000BE050000}"/>
    <cellStyle name="Normal 5 3 3 5 3" xfId="1258" xr:uid="{00000000-0005-0000-0000-0000BF050000}"/>
    <cellStyle name="Normal 5 3 3 6" xfId="238" xr:uid="{00000000-0005-0000-0000-0000C0050000}"/>
    <cellStyle name="Normal 5 3 3 6 2" xfId="726" xr:uid="{00000000-0005-0000-0000-0000C1050000}"/>
    <cellStyle name="Normal 5 3 3 6 2 2" xfId="1677" xr:uid="{00000000-0005-0000-0000-0000C2050000}"/>
    <cellStyle name="Normal 5 3 3 6 3" xfId="1201" xr:uid="{00000000-0005-0000-0000-0000C3050000}"/>
    <cellStyle name="Normal 5 3 3 7" xfId="612" xr:uid="{00000000-0005-0000-0000-0000C4050000}"/>
    <cellStyle name="Normal 5 3 3 7 2" xfId="1563" xr:uid="{00000000-0005-0000-0000-0000C5050000}"/>
    <cellStyle name="Normal 5 3 3 8" xfId="1075" xr:uid="{00000000-0005-0000-0000-0000C6050000}"/>
    <cellStyle name="Normal 5 3 4" xfId="111" xr:uid="{00000000-0005-0000-0000-0000C7050000}"/>
    <cellStyle name="Normal 5 3 4 2" xfId="489" xr:uid="{00000000-0005-0000-0000-0000C8050000}"/>
    <cellStyle name="Normal 5 3 4 2 2" xfId="976" xr:uid="{00000000-0005-0000-0000-0000C9050000}"/>
    <cellStyle name="Normal 5 3 4 2 2 2" xfId="1927" xr:uid="{00000000-0005-0000-0000-0000CA050000}"/>
    <cellStyle name="Normal 5 3 4 2 3" xfId="1451" xr:uid="{00000000-0005-0000-0000-0000CB050000}"/>
    <cellStyle name="Normal 5 3 4 3" xfId="373" xr:uid="{00000000-0005-0000-0000-0000CC050000}"/>
    <cellStyle name="Normal 5 3 4 3 2" xfId="860" xr:uid="{00000000-0005-0000-0000-0000CD050000}"/>
    <cellStyle name="Normal 5 3 4 3 2 2" xfId="1811" xr:uid="{00000000-0005-0000-0000-0000CE050000}"/>
    <cellStyle name="Normal 5 3 4 3 3" xfId="1335" xr:uid="{00000000-0005-0000-0000-0000CF050000}"/>
    <cellStyle name="Normal 5 3 4 4" xfId="631" xr:uid="{00000000-0005-0000-0000-0000D0050000}"/>
    <cellStyle name="Normal 5 3 4 4 2" xfId="1582" xr:uid="{00000000-0005-0000-0000-0000D1050000}"/>
    <cellStyle name="Normal 5 3 4 5" xfId="1094" xr:uid="{00000000-0005-0000-0000-0000D2050000}"/>
    <cellStyle name="Normal 5 3 5" xfId="314" xr:uid="{00000000-0005-0000-0000-0000D3050000}"/>
    <cellStyle name="Normal 5 3 5 2" xfId="802" xr:uid="{00000000-0005-0000-0000-0000D4050000}"/>
    <cellStyle name="Normal 5 3 5 2 2" xfId="1753" xr:uid="{00000000-0005-0000-0000-0000D5050000}"/>
    <cellStyle name="Normal 5 3 5 3" xfId="1277" xr:uid="{00000000-0005-0000-0000-0000D6050000}"/>
    <cellStyle name="Normal 5 3 6" xfId="431" xr:uid="{00000000-0005-0000-0000-0000D7050000}"/>
    <cellStyle name="Normal 5 3 6 2" xfId="918" xr:uid="{00000000-0005-0000-0000-0000D8050000}"/>
    <cellStyle name="Normal 5 3 6 2 2" xfId="1869" xr:uid="{00000000-0005-0000-0000-0000D9050000}"/>
    <cellStyle name="Normal 5 3 6 3" xfId="1393" xr:uid="{00000000-0005-0000-0000-0000DA050000}"/>
    <cellStyle name="Normal 5 3 7" xfId="257" xr:uid="{00000000-0005-0000-0000-0000DB050000}"/>
    <cellStyle name="Normal 5 3 7 2" xfId="745" xr:uid="{00000000-0005-0000-0000-0000DC050000}"/>
    <cellStyle name="Normal 5 3 7 2 2" xfId="1696" xr:uid="{00000000-0005-0000-0000-0000DD050000}"/>
    <cellStyle name="Normal 5 3 7 3" xfId="1220" xr:uid="{00000000-0005-0000-0000-0000DE050000}"/>
    <cellStyle name="Normal 5 3 8" xfId="200" xr:uid="{00000000-0005-0000-0000-0000DF050000}"/>
    <cellStyle name="Normal 5 3 8 2" xfId="688" xr:uid="{00000000-0005-0000-0000-0000E0050000}"/>
    <cellStyle name="Normal 5 3 8 2 2" xfId="1639" xr:uid="{00000000-0005-0000-0000-0000E1050000}"/>
    <cellStyle name="Normal 5 3 8 3" xfId="1163" xr:uid="{00000000-0005-0000-0000-0000E2050000}"/>
    <cellStyle name="Normal 5 3 9" xfId="562" xr:uid="{00000000-0005-0000-0000-0000E3050000}"/>
    <cellStyle name="Normal 5 3 9 2" xfId="1513" xr:uid="{00000000-0005-0000-0000-0000E4050000}"/>
    <cellStyle name="Normal 5 4" xfId="62" xr:uid="{00000000-0005-0000-0000-0000E5050000}"/>
    <cellStyle name="Normal 5 4 2" xfId="120" xr:uid="{00000000-0005-0000-0000-0000E6050000}"/>
    <cellStyle name="Normal 5 4 2 2" xfId="498" xr:uid="{00000000-0005-0000-0000-0000E7050000}"/>
    <cellStyle name="Normal 5 4 2 2 2" xfId="985" xr:uid="{00000000-0005-0000-0000-0000E8050000}"/>
    <cellStyle name="Normal 5 4 2 2 2 2" xfId="1936" xr:uid="{00000000-0005-0000-0000-0000E9050000}"/>
    <cellStyle name="Normal 5 4 2 2 3" xfId="1460" xr:uid="{00000000-0005-0000-0000-0000EA050000}"/>
    <cellStyle name="Normal 5 4 2 3" xfId="382" xr:uid="{00000000-0005-0000-0000-0000EB050000}"/>
    <cellStyle name="Normal 5 4 2 3 2" xfId="869" xr:uid="{00000000-0005-0000-0000-0000EC050000}"/>
    <cellStyle name="Normal 5 4 2 3 2 2" xfId="1820" xr:uid="{00000000-0005-0000-0000-0000ED050000}"/>
    <cellStyle name="Normal 5 4 2 3 3" xfId="1344" xr:uid="{00000000-0005-0000-0000-0000EE050000}"/>
    <cellStyle name="Normal 5 4 2 4" xfId="640" xr:uid="{00000000-0005-0000-0000-0000EF050000}"/>
    <cellStyle name="Normal 5 4 2 4 2" xfId="1591" xr:uid="{00000000-0005-0000-0000-0000F0050000}"/>
    <cellStyle name="Normal 5 4 2 5" xfId="1103" xr:uid="{00000000-0005-0000-0000-0000F1050000}"/>
    <cellStyle name="Normal 5 4 3" xfId="323" xr:uid="{00000000-0005-0000-0000-0000F2050000}"/>
    <cellStyle name="Normal 5 4 3 2" xfId="811" xr:uid="{00000000-0005-0000-0000-0000F3050000}"/>
    <cellStyle name="Normal 5 4 3 2 2" xfId="1762" xr:uid="{00000000-0005-0000-0000-0000F4050000}"/>
    <cellStyle name="Normal 5 4 3 3" xfId="1286" xr:uid="{00000000-0005-0000-0000-0000F5050000}"/>
    <cellStyle name="Normal 5 4 4" xfId="440" xr:uid="{00000000-0005-0000-0000-0000F6050000}"/>
    <cellStyle name="Normal 5 4 4 2" xfId="927" xr:uid="{00000000-0005-0000-0000-0000F7050000}"/>
    <cellStyle name="Normal 5 4 4 2 2" xfId="1878" xr:uid="{00000000-0005-0000-0000-0000F8050000}"/>
    <cellStyle name="Normal 5 4 4 3" xfId="1402" xr:uid="{00000000-0005-0000-0000-0000F9050000}"/>
    <cellStyle name="Normal 5 4 5" xfId="266" xr:uid="{00000000-0005-0000-0000-0000FA050000}"/>
    <cellStyle name="Normal 5 4 5 2" xfId="754" xr:uid="{00000000-0005-0000-0000-0000FB050000}"/>
    <cellStyle name="Normal 5 4 5 2 2" xfId="1705" xr:uid="{00000000-0005-0000-0000-0000FC050000}"/>
    <cellStyle name="Normal 5 4 5 3" xfId="1229" xr:uid="{00000000-0005-0000-0000-0000FD050000}"/>
    <cellStyle name="Normal 5 4 6" xfId="209" xr:uid="{00000000-0005-0000-0000-0000FE050000}"/>
    <cellStyle name="Normal 5 4 6 2" xfId="697" xr:uid="{00000000-0005-0000-0000-0000FF050000}"/>
    <cellStyle name="Normal 5 4 6 2 2" xfId="1648" xr:uid="{00000000-0005-0000-0000-000000060000}"/>
    <cellStyle name="Normal 5 4 6 3" xfId="1172" xr:uid="{00000000-0005-0000-0000-000001060000}"/>
    <cellStyle name="Normal 5 4 7" xfId="583" xr:uid="{00000000-0005-0000-0000-000002060000}"/>
    <cellStyle name="Normal 5 4 7 2" xfId="1534" xr:uid="{00000000-0005-0000-0000-000003060000}"/>
    <cellStyle name="Normal 5 4 8" xfId="1046" xr:uid="{00000000-0005-0000-0000-000004060000}"/>
    <cellStyle name="Normal 5 5" xfId="82" xr:uid="{00000000-0005-0000-0000-000005060000}"/>
    <cellStyle name="Normal 5 5 2" xfId="140" xr:uid="{00000000-0005-0000-0000-000006060000}"/>
    <cellStyle name="Normal 5 5 2 2" xfId="518" xr:uid="{00000000-0005-0000-0000-000007060000}"/>
    <cellStyle name="Normal 5 5 2 2 2" xfId="1005" xr:uid="{00000000-0005-0000-0000-000008060000}"/>
    <cellStyle name="Normal 5 5 2 2 2 2" xfId="1956" xr:uid="{00000000-0005-0000-0000-000009060000}"/>
    <cellStyle name="Normal 5 5 2 2 3" xfId="1480" xr:uid="{00000000-0005-0000-0000-00000A060000}"/>
    <cellStyle name="Normal 5 5 2 3" xfId="402" xr:uid="{00000000-0005-0000-0000-00000B060000}"/>
    <cellStyle name="Normal 5 5 2 3 2" xfId="889" xr:uid="{00000000-0005-0000-0000-00000C060000}"/>
    <cellStyle name="Normal 5 5 2 3 2 2" xfId="1840" xr:uid="{00000000-0005-0000-0000-00000D060000}"/>
    <cellStyle name="Normal 5 5 2 3 3" xfId="1364" xr:uid="{00000000-0005-0000-0000-00000E060000}"/>
    <cellStyle name="Normal 5 5 2 4" xfId="660" xr:uid="{00000000-0005-0000-0000-00000F060000}"/>
    <cellStyle name="Normal 5 5 2 4 2" xfId="1611" xr:uid="{00000000-0005-0000-0000-000010060000}"/>
    <cellStyle name="Normal 5 5 2 5" xfId="1123" xr:uid="{00000000-0005-0000-0000-000011060000}"/>
    <cellStyle name="Normal 5 5 3" xfId="343" xr:uid="{00000000-0005-0000-0000-000012060000}"/>
    <cellStyle name="Normal 5 5 3 2" xfId="831" xr:uid="{00000000-0005-0000-0000-000013060000}"/>
    <cellStyle name="Normal 5 5 3 2 2" xfId="1782" xr:uid="{00000000-0005-0000-0000-000014060000}"/>
    <cellStyle name="Normal 5 5 3 3" xfId="1306" xr:uid="{00000000-0005-0000-0000-000015060000}"/>
    <cellStyle name="Normal 5 5 4" xfId="460" xr:uid="{00000000-0005-0000-0000-000016060000}"/>
    <cellStyle name="Normal 5 5 4 2" xfId="947" xr:uid="{00000000-0005-0000-0000-000017060000}"/>
    <cellStyle name="Normal 5 5 4 2 2" xfId="1898" xr:uid="{00000000-0005-0000-0000-000018060000}"/>
    <cellStyle name="Normal 5 5 4 3" xfId="1422" xr:uid="{00000000-0005-0000-0000-000019060000}"/>
    <cellStyle name="Normal 5 5 5" xfId="286" xr:uid="{00000000-0005-0000-0000-00001A060000}"/>
    <cellStyle name="Normal 5 5 5 2" xfId="774" xr:uid="{00000000-0005-0000-0000-00001B060000}"/>
    <cellStyle name="Normal 5 5 5 2 2" xfId="1725" xr:uid="{00000000-0005-0000-0000-00001C060000}"/>
    <cellStyle name="Normal 5 5 5 3" xfId="1249" xr:uid="{00000000-0005-0000-0000-00001D060000}"/>
    <cellStyle name="Normal 5 5 6" xfId="229" xr:uid="{00000000-0005-0000-0000-00001E060000}"/>
    <cellStyle name="Normal 5 5 6 2" xfId="717" xr:uid="{00000000-0005-0000-0000-00001F060000}"/>
    <cellStyle name="Normal 5 5 6 2 2" xfId="1668" xr:uid="{00000000-0005-0000-0000-000020060000}"/>
    <cellStyle name="Normal 5 5 6 3" xfId="1192" xr:uid="{00000000-0005-0000-0000-000021060000}"/>
    <cellStyle name="Normal 5 5 7" xfId="603" xr:uid="{00000000-0005-0000-0000-000022060000}"/>
    <cellStyle name="Normal 5 5 7 2" xfId="1554" xr:uid="{00000000-0005-0000-0000-000023060000}"/>
    <cellStyle name="Normal 5 5 8" xfId="1066" xr:uid="{00000000-0005-0000-0000-000024060000}"/>
    <cellStyle name="Normal 5 6" xfId="102" xr:uid="{00000000-0005-0000-0000-000025060000}"/>
    <cellStyle name="Normal 5 6 2" xfId="480" xr:uid="{00000000-0005-0000-0000-000026060000}"/>
    <cellStyle name="Normal 5 6 2 2" xfId="967" xr:uid="{00000000-0005-0000-0000-000027060000}"/>
    <cellStyle name="Normal 5 6 2 2 2" xfId="1918" xr:uid="{00000000-0005-0000-0000-000028060000}"/>
    <cellStyle name="Normal 5 6 2 3" xfId="1442" xr:uid="{00000000-0005-0000-0000-000029060000}"/>
    <cellStyle name="Normal 5 6 3" xfId="364" xr:uid="{00000000-0005-0000-0000-00002A060000}"/>
    <cellStyle name="Normal 5 6 3 2" xfId="851" xr:uid="{00000000-0005-0000-0000-00002B060000}"/>
    <cellStyle name="Normal 5 6 3 2 2" xfId="1802" xr:uid="{00000000-0005-0000-0000-00002C060000}"/>
    <cellStyle name="Normal 5 6 3 3" xfId="1326" xr:uid="{00000000-0005-0000-0000-00002D060000}"/>
    <cellStyle name="Normal 5 6 4" xfId="622" xr:uid="{00000000-0005-0000-0000-00002E060000}"/>
    <cellStyle name="Normal 5 6 4 2" xfId="1573" xr:uid="{00000000-0005-0000-0000-00002F060000}"/>
    <cellStyle name="Normal 5 6 5" xfId="1085" xr:uid="{00000000-0005-0000-0000-000030060000}"/>
    <cellStyle name="Normal 5 7" xfId="305" xr:uid="{00000000-0005-0000-0000-000031060000}"/>
    <cellStyle name="Normal 5 7 2" xfId="793" xr:uid="{00000000-0005-0000-0000-000032060000}"/>
    <cellStyle name="Normal 5 7 2 2" xfId="1744" xr:uid="{00000000-0005-0000-0000-000033060000}"/>
    <cellStyle name="Normal 5 7 3" xfId="1268" xr:uid="{00000000-0005-0000-0000-000034060000}"/>
    <cellStyle name="Normal 5 8" xfId="422" xr:uid="{00000000-0005-0000-0000-000035060000}"/>
    <cellStyle name="Normal 5 8 2" xfId="909" xr:uid="{00000000-0005-0000-0000-000036060000}"/>
    <cellStyle name="Normal 5 8 2 2" xfId="1860" xr:uid="{00000000-0005-0000-0000-000037060000}"/>
    <cellStyle name="Normal 5 8 3" xfId="1384" xr:uid="{00000000-0005-0000-0000-000038060000}"/>
    <cellStyle name="Normal 5 9" xfId="248" xr:uid="{00000000-0005-0000-0000-000039060000}"/>
    <cellStyle name="Normal 5 9 2" xfId="736" xr:uid="{00000000-0005-0000-0000-00003A060000}"/>
    <cellStyle name="Normal 5 9 2 2" xfId="1687" xr:uid="{00000000-0005-0000-0000-00003B060000}"/>
    <cellStyle name="Normal 5 9 3" xfId="1211" xr:uid="{00000000-0005-0000-0000-00003C060000}"/>
    <cellStyle name="Normal 6" xfId="27" xr:uid="{00000000-0005-0000-0000-00003D060000}"/>
    <cellStyle name="Normal 6 10" xfId="192" xr:uid="{00000000-0005-0000-0000-00003E060000}"/>
    <cellStyle name="Normal 6 10 2" xfId="680" xr:uid="{00000000-0005-0000-0000-00003F060000}"/>
    <cellStyle name="Normal 6 10 2 2" xfId="1631" xr:uid="{00000000-0005-0000-0000-000040060000}"/>
    <cellStyle name="Normal 6 10 3" xfId="1155" xr:uid="{00000000-0005-0000-0000-000041060000}"/>
    <cellStyle name="Normal 6 11" xfId="554" xr:uid="{00000000-0005-0000-0000-000042060000}"/>
    <cellStyle name="Normal 6 11 2" xfId="1505" xr:uid="{00000000-0005-0000-0000-000043060000}"/>
    <cellStyle name="Normal 6 12" xfId="1029" xr:uid="{00000000-0005-0000-0000-000044060000}"/>
    <cellStyle name="Normal 6 2" xfId="37" xr:uid="{00000000-0005-0000-0000-000045060000}"/>
    <cellStyle name="Normal 6 3" xfId="49" xr:uid="{00000000-0005-0000-0000-000046060000}"/>
    <cellStyle name="Normal 6 3 10" xfId="1038" xr:uid="{00000000-0005-0000-0000-000047060000}"/>
    <cellStyle name="Normal 6 3 2" xfId="72" xr:uid="{00000000-0005-0000-0000-000048060000}"/>
    <cellStyle name="Normal 6 3 2 2" xfId="130" xr:uid="{00000000-0005-0000-0000-000049060000}"/>
    <cellStyle name="Normal 6 3 2 2 2" xfId="508" xr:uid="{00000000-0005-0000-0000-00004A060000}"/>
    <cellStyle name="Normal 6 3 2 2 2 2" xfId="995" xr:uid="{00000000-0005-0000-0000-00004B060000}"/>
    <cellStyle name="Normal 6 3 2 2 2 2 2" xfId="1946" xr:uid="{00000000-0005-0000-0000-00004C060000}"/>
    <cellStyle name="Normal 6 3 2 2 2 3" xfId="1470" xr:uid="{00000000-0005-0000-0000-00004D060000}"/>
    <cellStyle name="Normal 6 3 2 2 3" xfId="392" xr:uid="{00000000-0005-0000-0000-00004E060000}"/>
    <cellStyle name="Normal 6 3 2 2 3 2" xfId="879" xr:uid="{00000000-0005-0000-0000-00004F060000}"/>
    <cellStyle name="Normal 6 3 2 2 3 2 2" xfId="1830" xr:uid="{00000000-0005-0000-0000-000050060000}"/>
    <cellStyle name="Normal 6 3 2 2 3 3" xfId="1354" xr:uid="{00000000-0005-0000-0000-000051060000}"/>
    <cellStyle name="Normal 6 3 2 2 4" xfId="650" xr:uid="{00000000-0005-0000-0000-000052060000}"/>
    <cellStyle name="Normal 6 3 2 2 4 2" xfId="1601" xr:uid="{00000000-0005-0000-0000-000053060000}"/>
    <cellStyle name="Normal 6 3 2 2 5" xfId="1113" xr:uid="{00000000-0005-0000-0000-000054060000}"/>
    <cellStyle name="Normal 6 3 2 3" xfId="333" xr:uid="{00000000-0005-0000-0000-000055060000}"/>
    <cellStyle name="Normal 6 3 2 3 2" xfId="821" xr:uid="{00000000-0005-0000-0000-000056060000}"/>
    <cellStyle name="Normal 6 3 2 3 2 2" xfId="1772" xr:uid="{00000000-0005-0000-0000-000057060000}"/>
    <cellStyle name="Normal 6 3 2 3 3" xfId="1296" xr:uid="{00000000-0005-0000-0000-000058060000}"/>
    <cellStyle name="Normal 6 3 2 4" xfId="450" xr:uid="{00000000-0005-0000-0000-000059060000}"/>
    <cellStyle name="Normal 6 3 2 4 2" xfId="937" xr:uid="{00000000-0005-0000-0000-00005A060000}"/>
    <cellStyle name="Normal 6 3 2 4 2 2" xfId="1888" xr:uid="{00000000-0005-0000-0000-00005B060000}"/>
    <cellStyle name="Normal 6 3 2 4 3" xfId="1412" xr:uid="{00000000-0005-0000-0000-00005C060000}"/>
    <cellStyle name="Normal 6 3 2 5" xfId="276" xr:uid="{00000000-0005-0000-0000-00005D060000}"/>
    <cellStyle name="Normal 6 3 2 5 2" xfId="764" xr:uid="{00000000-0005-0000-0000-00005E060000}"/>
    <cellStyle name="Normal 6 3 2 5 2 2" xfId="1715" xr:uid="{00000000-0005-0000-0000-00005F060000}"/>
    <cellStyle name="Normal 6 3 2 5 3" xfId="1239" xr:uid="{00000000-0005-0000-0000-000060060000}"/>
    <cellStyle name="Normal 6 3 2 6" xfId="219" xr:uid="{00000000-0005-0000-0000-000061060000}"/>
    <cellStyle name="Normal 6 3 2 6 2" xfId="707" xr:uid="{00000000-0005-0000-0000-000062060000}"/>
    <cellStyle name="Normal 6 3 2 6 2 2" xfId="1658" xr:uid="{00000000-0005-0000-0000-000063060000}"/>
    <cellStyle name="Normal 6 3 2 6 3" xfId="1182" xr:uid="{00000000-0005-0000-0000-000064060000}"/>
    <cellStyle name="Normal 6 3 2 7" xfId="593" xr:uid="{00000000-0005-0000-0000-000065060000}"/>
    <cellStyle name="Normal 6 3 2 7 2" xfId="1544" xr:uid="{00000000-0005-0000-0000-000066060000}"/>
    <cellStyle name="Normal 6 3 2 8" xfId="1056" xr:uid="{00000000-0005-0000-0000-000067060000}"/>
    <cellStyle name="Normal 6 3 3" xfId="92" xr:uid="{00000000-0005-0000-0000-000068060000}"/>
    <cellStyle name="Normal 6 3 3 2" xfId="150" xr:uid="{00000000-0005-0000-0000-000069060000}"/>
    <cellStyle name="Normal 6 3 3 2 2" xfId="528" xr:uid="{00000000-0005-0000-0000-00006A060000}"/>
    <cellStyle name="Normal 6 3 3 2 2 2" xfId="1015" xr:uid="{00000000-0005-0000-0000-00006B060000}"/>
    <cellStyle name="Normal 6 3 3 2 2 2 2" xfId="1966" xr:uid="{00000000-0005-0000-0000-00006C060000}"/>
    <cellStyle name="Normal 6 3 3 2 2 3" xfId="1490" xr:uid="{00000000-0005-0000-0000-00006D060000}"/>
    <cellStyle name="Normal 6 3 3 2 3" xfId="412" xr:uid="{00000000-0005-0000-0000-00006E060000}"/>
    <cellStyle name="Normal 6 3 3 2 3 2" xfId="899" xr:uid="{00000000-0005-0000-0000-00006F060000}"/>
    <cellStyle name="Normal 6 3 3 2 3 2 2" xfId="1850" xr:uid="{00000000-0005-0000-0000-000070060000}"/>
    <cellStyle name="Normal 6 3 3 2 3 3" xfId="1374" xr:uid="{00000000-0005-0000-0000-000071060000}"/>
    <cellStyle name="Normal 6 3 3 2 4" xfId="670" xr:uid="{00000000-0005-0000-0000-000072060000}"/>
    <cellStyle name="Normal 6 3 3 2 4 2" xfId="1621" xr:uid="{00000000-0005-0000-0000-000073060000}"/>
    <cellStyle name="Normal 6 3 3 2 5" xfId="1133" xr:uid="{00000000-0005-0000-0000-000074060000}"/>
    <cellStyle name="Normal 6 3 3 3" xfId="353" xr:uid="{00000000-0005-0000-0000-000075060000}"/>
    <cellStyle name="Normal 6 3 3 3 2" xfId="841" xr:uid="{00000000-0005-0000-0000-000076060000}"/>
    <cellStyle name="Normal 6 3 3 3 2 2" xfId="1792" xr:uid="{00000000-0005-0000-0000-000077060000}"/>
    <cellStyle name="Normal 6 3 3 3 3" xfId="1316" xr:uid="{00000000-0005-0000-0000-000078060000}"/>
    <cellStyle name="Normal 6 3 3 4" xfId="470" xr:uid="{00000000-0005-0000-0000-000079060000}"/>
    <cellStyle name="Normal 6 3 3 4 2" xfId="957" xr:uid="{00000000-0005-0000-0000-00007A060000}"/>
    <cellStyle name="Normal 6 3 3 4 2 2" xfId="1908" xr:uid="{00000000-0005-0000-0000-00007B060000}"/>
    <cellStyle name="Normal 6 3 3 4 3" xfId="1432" xr:uid="{00000000-0005-0000-0000-00007C060000}"/>
    <cellStyle name="Normal 6 3 3 5" xfId="296" xr:uid="{00000000-0005-0000-0000-00007D060000}"/>
    <cellStyle name="Normal 6 3 3 5 2" xfId="784" xr:uid="{00000000-0005-0000-0000-00007E060000}"/>
    <cellStyle name="Normal 6 3 3 5 2 2" xfId="1735" xr:uid="{00000000-0005-0000-0000-00007F060000}"/>
    <cellStyle name="Normal 6 3 3 5 3" xfId="1259" xr:uid="{00000000-0005-0000-0000-000080060000}"/>
    <cellStyle name="Normal 6 3 3 6" xfId="239" xr:uid="{00000000-0005-0000-0000-000081060000}"/>
    <cellStyle name="Normal 6 3 3 6 2" xfId="727" xr:uid="{00000000-0005-0000-0000-000082060000}"/>
    <cellStyle name="Normal 6 3 3 6 2 2" xfId="1678" xr:uid="{00000000-0005-0000-0000-000083060000}"/>
    <cellStyle name="Normal 6 3 3 6 3" xfId="1202" xr:uid="{00000000-0005-0000-0000-000084060000}"/>
    <cellStyle name="Normal 6 3 3 7" xfId="613" xr:uid="{00000000-0005-0000-0000-000085060000}"/>
    <cellStyle name="Normal 6 3 3 7 2" xfId="1564" xr:uid="{00000000-0005-0000-0000-000086060000}"/>
    <cellStyle name="Normal 6 3 3 8" xfId="1076" xr:uid="{00000000-0005-0000-0000-000087060000}"/>
    <cellStyle name="Normal 6 3 4" xfId="112" xr:uid="{00000000-0005-0000-0000-000088060000}"/>
    <cellStyle name="Normal 6 3 4 2" xfId="490" xr:uid="{00000000-0005-0000-0000-000089060000}"/>
    <cellStyle name="Normal 6 3 4 2 2" xfId="977" xr:uid="{00000000-0005-0000-0000-00008A060000}"/>
    <cellStyle name="Normal 6 3 4 2 2 2" xfId="1928" xr:uid="{00000000-0005-0000-0000-00008B060000}"/>
    <cellStyle name="Normal 6 3 4 2 3" xfId="1452" xr:uid="{00000000-0005-0000-0000-00008C060000}"/>
    <cellStyle name="Normal 6 3 4 3" xfId="374" xr:uid="{00000000-0005-0000-0000-00008D060000}"/>
    <cellStyle name="Normal 6 3 4 3 2" xfId="861" xr:uid="{00000000-0005-0000-0000-00008E060000}"/>
    <cellStyle name="Normal 6 3 4 3 2 2" xfId="1812" xr:uid="{00000000-0005-0000-0000-00008F060000}"/>
    <cellStyle name="Normal 6 3 4 3 3" xfId="1336" xr:uid="{00000000-0005-0000-0000-000090060000}"/>
    <cellStyle name="Normal 6 3 4 4" xfId="632" xr:uid="{00000000-0005-0000-0000-000091060000}"/>
    <cellStyle name="Normal 6 3 4 4 2" xfId="1583" xr:uid="{00000000-0005-0000-0000-000092060000}"/>
    <cellStyle name="Normal 6 3 4 5" xfId="1095" xr:uid="{00000000-0005-0000-0000-000093060000}"/>
    <cellStyle name="Normal 6 3 5" xfId="315" xr:uid="{00000000-0005-0000-0000-000094060000}"/>
    <cellStyle name="Normal 6 3 5 2" xfId="803" xr:uid="{00000000-0005-0000-0000-000095060000}"/>
    <cellStyle name="Normal 6 3 5 2 2" xfId="1754" xr:uid="{00000000-0005-0000-0000-000096060000}"/>
    <cellStyle name="Normal 6 3 5 3" xfId="1278" xr:uid="{00000000-0005-0000-0000-000097060000}"/>
    <cellStyle name="Normal 6 3 6" xfId="432" xr:uid="{00000000-0005-0000-0000-000098060000}"/>
    <cellStyle name="Normal 6 3 6 2" xfId="919" xr:uid="{00000000-0005-0000-0000-000099060000}"/>
    <cellStyle name="Normal 6 3 6 2 2" xfId="1870" xr:uid="{00000000-0005-0000-0000-00009A060000}"/>
    <cellStyle name="Normal 6 3 6 3" xfId="1394" xr:uid="{00000000-0005-0000-0000-00009B060000}"/>
    <cellStyle name="Normal 6 3 7" xfId="258" xr:uid="{00000000-0005-0000-0000-00009C060000}"/>
    <cellStyle name="Normal 6 3 7 2" xfId="746" xr:uid="{00000000-0005-0000-0000-00009D060000}"/>
    <cellStyle name="Normal 6 3 7 2 2" xfId="1697" xr:uid="{00000000-0005-0000-0000-00009E060000}"/>
    <cellStyle name="Normal 6 3 7 3" xfId="1221" xr:uid="{00000000-0005-0000-0000-00009F060000}"/>
    <cellStyle name="Normal 6 3 8" xfId="201" xr:uid="{00000000-0005-0000-0000-0000A0060000}"/>
    <cellStyle name="Normal 6 3 8 2" xfId="689" xr:uid="{00000000-0005-0000-0000-0000A1060000}"/>
    <cellStyle name="Normal 6 3 8 2 2" xfId="1640" xr:uid="{00000000-0005-0000-0000-0000A2060000}"/>
    <cellStyle name="Normal 6 3 8 3" xfId="1164" xr:uid="{00000000-0005-0000-0000-0000A3060000}"/>
    <cellStyle name="Normal 6 3 9" xfId="563" xr:uid="{00000000-0005-0000-0000-0000A4060000}"/>
    <cellStyle name="Normal 6 3 9 2" xfId="1514" xr:uid="{00000000-0005-0000-0000-0000A5060000}"/>
    <cellStyle name="Normal 6 4" xfId="63" xr:uid="{00000000-0005-0000-0000-0000A6060000}"/>
    <cellStyle name="Normal 6 4 2" xfId="121" xr:uid="{00000000-0005-0000-0000-0000A7060000}"/>
    <cellStyle name="Normal 6 4 2 2" xfId="499" xr:uid="{00000000-0005-0000-0000-0000A8060000}"/>
    <cellStyle name="Normal 6 4 2 2 2" xfId="986" xr:uid="{00000000-0005-0000-0000-0000A9060000}"/>
    <cellStyle name="Normal 6 4 2 2 2 2" xfId="1937" xr:uid="{00000000-0005-0000-0000-0000AA060000}"/>
    <cellStyle name="Normal 6 4 2 2 3" xfId="1461" xr:uid="{00000000-0005-0000-0000-0000AB060000}"/>
    <cellStyle name="Normal 6 4 2 3" xfId="383" xr:uid="{00000000-0005-0000-0000-0000AC060000}"/>
    <cellStyle name="Normal 6 4 2 3 2" xfId="870" xr:uid="{00000000-0005-0000-0000-0000AD060000}"/>
    <cellStyle name="Normal 6 4 2 3 2 2" xfId="1821" xr:uid="{00000000-0005-0000-0000-0000AE060000}"/>
    <cellStyle name="Normal 6 4 2 3 3" xfId="1345" xr:uid="{00000000-0005-0000-0000-0000AF060000}"/>
    <cellStyle name="Normal 6 4 2 4" xfId="641" xr:uid="{00000000-0005-0000-0000-0000B0060000}"/>
    <cellStyle name="Normal 6 4 2 4 2" xfId="1592" xr:uid="{00000000-0005-0000-0000-0000B1060000}"/>
    <cellStyle name="Normal 6 4 2 5" xfId="1104" xr:uid="{00000000-0005-0000-0000-0000B2060000}"/>
    <cellStyle name="Normal 6 4 3" xfId="324" xr:uid="{00000000-0005-0000-0000-0000B3060000}"/>
    <cellStyle name="Normal 6 4 3 2" xfId="812" xr:uid="{00000000-0005-0000-0000-0000B4060000}"/>
    <cellStyle name="Normal 6 4 3 2 2" xfId="1763" xr:uid="{00000000-0005-0000-0000-0000B5060000}"/>
    <cellStyle name="Normal 6 4 3 3" xfId="1287" xr:uid="{00000000-0005-0000-0000-0000B6060000}"/>
    <cellStyle name="Normal 6 4 4" xfId="441" xr:uid="{00000000-0005-0000-0000-0000B7060000}"/>
    <cellStyle name="Normal 6 4 4 2" xfId="928" xr:uid="{00000000-0005-0000-0000-0000B8060000}"/>
    <cellStyle name="Normal 6 4 4 2 2" xfId="1879" xr:uid="{00000000-0005-0000-0000-0000B9060000}"/>
    <cellStyle name="Normal 6 4 4 3" xfId="1403" xr:uid="{00000000-0005-0000-0000-0000BA060000}"/>
    <cellStyle name="Normal 6 4 5" xfId="267" xr:uid="{00000000-0005-0000-0000-0000BB060000}"/>
    <cellStyle name="Normal 6 4 5 2" xfId="755" xr:uid="{00000000-0005-0000-0000-0000BC060000}"/>
    <cellStyle name="Normal 6 4 5 2 2" xfId="1706" xr:uid="{00000000-0005-0000-0000-0000BD060000}"/>
    <cellStyle name="Normal 6 4 5 3" xfId="1230" xr:uid="{00000000-0005-0000-0000-0000BE060000}"/>
    <cellStyle name="Normal 6 4 6" xfId="210" xr:uid="{00000000-0005-0000-0000-0000BF060000}"/>
    <cellStyle name="Normal 6 4 6 2" xfId="698" xr:uid="{00000000-0005-0000-0000-0000C0060000}"/>
    <cellStyle name="Normal 6 4 6 2 2" xfId="1649" xr:uid="{00000000-0005-0000-0000-0000C1060000}"/>
    <cellStyle name="Normal 6 4 6 3" xfId="1173" xr:uid="{00000000-0005-0000-0000-0000C2060000}"/>
    <cellStyle name="Normal 6 4 7" xfId="584" xr:uid="{00000000-0005-0000-0000-0000C3060000}"/>
    <cellStyle name="Normal 6 4 7 2" xfId="1535" xr:uid="{00000000-0005-0000-0000-0000C4060000}"/>
    <cellStyle name="Normal 6 4 8" xfId="1047" xr:uid="{00000000-0005-0000-0000-0000C5060000}"/>
    <cellStyle name="Normal 6 5" xfId="83" xr:uid="{00000000-0005-0000-0000-0000C6060000}"/>
    <cellStyle name="Normal 6 5 2" xfId="141" xr:uid="{00000000-0005-0000-0000-0000C7060000}"/>
    <cellStyle name="Normal 6 5 2 2" xfId="519" xr:uid="{00000000-0005-0000-0000-0000C8060000}"/>
    <cellStyle name="Normal 6 5 2 2 2" xfId="1006" xr:uid="{00000000-0005-0000-0000-0000C9060000}"/>
    <cellStyle name="Normal 6 5 2 2 2 2" xfId="1957" xr:uid="{00000000-0005-0000-0000-0000CA060000}"/>
    <cellStyle name="Normal 6 5 2 2 3" xfId="1481" xr:uid="{00000000-0005-0000-0000-0000CB060000}"/>
    <cellStyle name="Normal 6 5 2 3" xfId="403" xr:uid="{00000000-0005-0000-0000-0000CC060000}"/>
    <cellStyle name="Normal 6 5 2 3 2" xfId="890" xr:uid="{00000000-0005-0000-0000-0000CD060000}"/>
    <cellStyle name="Normal 6 5 2 3 2 2" xfId="1841" xr:uid="{00000000-0005-0000-0000-0000CE060000}"/>
    <cellStyle name="Normal 6 5 2 3 3" xfId="1365" xr:uid="{00000000-0005-0000-0000-0000CF060000}"/>
    <cellStyle name="Normal 6 5 2 4" xfId="661" xr:uid="{00000000-0005-0000-0000-0000D0060000}"/>
    <cellStyle name="Normal 6 5 2 4 2" xfId="1612" xr:uid="{00000000-0005-0000-0000-0000D1060000}"/>
    <cellStyle name="Normal 6 5 2 5" xfId="1124" xr:uid="{00000000-0005-0000-0000-0000D2060000}"/>
    <cellStyle name="Normal 6 5 3" xfId="344" xr:uid="{00000000-0005-0000-0000-0000D3060000}"/>
    <cellStyle name="Normal 6 5 3 2" xfId="832" xr:uid="{00000000-0005-0000-0000-0000D4060000}"/>
    <cellStyle name="Normal 6 5 3 2 2" xfId="1783" xr:uid="{00000000-0005-0000-0000-0000D5060000}"/>
    <cellStyle name="Normal 6 5 3 3" xfId="1307" xr:uid="{00000000-0005-0000-0000-0000D6060000}"/>
    <cellStyle name="Normal 6 5 4" xfId="461" xr:uid="{00000000-0005-0000-0000-0000D7060000}"/>
    <cellStyle name="Normal 6 5 4 2" xfId="948" xr:uid="{00000000-0005-0000-0000-0000D8060000}"/>
    <cellStyle name="Normal 6 5 4 2 2" xfId="1899" xr:uid="{00000000-0005-0000-0000-0000D9060000}"/>
    <cellStyle name="Normal 6 5 4 3" xfId="1423" xr:uid="{00000000-0005-0000-0000-0000DA060000}"/>
    <cellStyle name="Normal 6 5 5" xfId="287" xr:uid="{00000000-0005-0000-0000-0000DB060000}"/>
    <cellStyle name="Normal 6 5 5 2" xfId="775" xr:uid="{00000000-0005-0000-0000-0000DC060000}"/>
    <cellStyle name="Normal 6 5 5 2 2" xfId="1726" xr:uid="{00000000-0005-0000-0000-0000DD060000}"/>
    <cellStyle name="Normal 6 5 5 3" xfId="1250" xr:uid="{00000000-0005-0000-0000-0000DE060000}"/>
    <cellStyle name="Normal 6 5 6" xfId="230" xr:uid="{00000000-0005-0000-0000-0000DF060000}"/>
    <cellStyle name="Normal 6 5 6 2" xfId="718" xr:uid="{00000000-0005-0000-0000-0000E0060000}"/>
    <cellStyle name="Normal 6 5 6 2 2" xfId="1669" xr:uid="{00000000-0005-0000-0000-0000E1060000}"/>
    <cellStyle name="Normal 6 5 6 3" xfId="1193" xr:uid="{00000000-0005-0000-0000-0000E2060000}"/>
    <cellStyle name="Normal 6 5 7" xfId="604" xr:uid="{00000000-0005-0000-0000-0000E3060000}"/>
    <cellStyle name="Normal 6 5 7 2" xfId="1555" xr:uid="{00000000-0005-0000-0000-0000E4060000}"/>
    <cellStyle name="Normal 6 5 8" xfId="1067" xr:uid="{00000000-0005-0000-0000-0000E5060000}"/>
    <cellStyle name="Normal 6 6" xfId="103" xr:uid="{00000000-0005-0000-0000-0000E6060000}"/>
    <cellStyle name="Normal 6 6 2" xfId="481" xr:uid="{00000000-0005-0000-0000-0000E7060000}"/>
    <cellStyle name="Normal 6 6 2 2" xfId="968" xr:uid="{00000000-0005-0000-0000-0000E8060000}"/>
    <cellStyle name="Normal 6 6 2 2 2" xfId="1919" xr:uid="{00000000-0005-0000-0000-0000E9060000}"/>
    <cellStyle name="Normal 6 6 2 3" xfId="1443" xr:uid="{00000000-0005-0000-0000-0000EA060000}"/>
    <cellStyle name="Normal 6 6 3" xfId="365" xr:uid="{00000000-0005-0000-0000-0000EB060000}"/>
    <cellStyle name="Normal 6 6 3 2" xfId="852" xr:uid="{00000000-0005-0000-0000-0000EC060000}"/>
    <cellStyle name="Normal 6 6 3 2 2" xfId="1803" xr:uid="{00000000-0005-0000-0000-0000ED060000}"/>
    <cellStyle name="Normal 6 6 3 3" xfId="1327" xr:uid="{00000000-0005-0000-0000-0000EE060000}"/>
    <cellStyle name="Normal 6 6 4" xfId="623" xr:uid="{00000000-0005-0000-0000-0000EF060000}"/>
    <cellStyle name="Normal 6 6 4 2" xfId="1574" xr:uid="{00000000-0005-0000-0000-0000F0060000}"/>
    <cellStyle name="Normal 6 6 5" xfId="1086" xr:uid="{00000000-0005-0000-0000-0000F1060000}"/>
    <cellStyle name="Normal 6 7" xfId="306" xr:uid="{00000000-0005-0000-0000-0000F2060000}"/>
    <cellStyle name="Normal 6 7 2" xfId="794" xr:uid="{00000000-0005-0000-0000-0000F3060000}"/>
    <cellStyle name="Normal 6 7 2 2" xfId="1745" xr:uid="{00000000-0005-0000-0000-0000F4060000}"/>
    <cellStyle name="Normal 6 7 3" xfId="1269" xr:uid="{00000000-0005-0000-0000-0000F5060000}"/>
    <cellStyle name="Normal 6 8" xfId="423" xr:uid="{00000000-0005-0000-0000-0000F6060000}"/>
    <cellStyle name="Normal 6 8 2" xfId="910" xr:uid="{00000000-0005-0000-0000-0000F7060000}"/>
    <cellStyle name="Normal 6 8 2 2" xfId="1861" xr:uid="{00000000-0005-0000-0000-0000F8060000}"/>
    <cellStyle name="Normal 6 8 3" xfId="1385" xr:uid="{00000000-0005-0000-0000-0000F9060000}"/>
    <cellStyle name="Normal 6 9" xfId="249" xr:uid="{00000000-0005-0000-0000-0000FA060000}"/>
    <cellStyle name="Normal 6 9 2" xfId="737" xr:uid="{00000000-0005-0000-0000-0000FB060000}"/>
    <cellStyle name="Normal 6 9 2 2" xfId="1688" xr:uid="{00000000-0005-0000-0000-0000FC060000}"/>
    <cellStyle name="Normal 6 9 3" xfId="1212" xr:uid="{00000000-0005-0000-0000-0000FD060000}"/>
    <cellStyle name="Normal 7" xfId="28" xr:uid="{00000000-0005-0000-0000-0000FE060000}"/>
    <cellStyle name="Normal 8" xfId="29" xr:uid="{00000000-0005-0000-0000-0000FF060000}"/>
    <cellStyle name="Normal 8 2" xfId="40" xr:uid="{00000000-0005-0000-0000-000000070000}"/>
    <cellStyle name="Normal 8 2 10" xfId="555" xr:uid="{00000000-0005-0000-0000-000001070000}"/>
    <cellStyle name="Normal 8 2 10 2" xfId="1506" xr:uid="{00000000-0005-0000-0000-000002070000}"/>
    <cellStyle name="Normal 8 2 11" xfId="1030" xr:uid="{00000000-0005-0000-0000-000003070000}"/>
    <cellStyle name="Normal 8 2 2" xfId="52" xr:uid="{00000000-0005-0000-0000-000004070000}"/>
    <cellStyle name="Normal 8 2 2 10" xfId="1039" xr:uid="{00000000-0005-0000-0000-000005070000}"/>
    <cellStyle name="Normal 8 2 2 2" xfId="73" xr:uid="{00000000-0005-0000-0000-000006070000}"/>
    <cellStyle name="Normal 8 2 2 2 2" xfId="131" xr:uid="{00000000-0005-0000-0000-000007070000}"/>
    <cellStyle name="Normal 8 2 2 2 2 2" xfId="509" xr:uid="{00000000-0005-0000-0000-000008070000}"/>
    <cellStyle name="Normal 8 2 2 2 2 2 2" xfId="996" xr:uid="{00000000-0005-0000-0000-000009070000}"/>
    <cellStyle name="Normal 8 2 2 2 2 2 2 2" xfId="1947" xr:uid="{00000000-0005-0000-0000-00000A070000}"/>
    <cellStyle name="Normal 8 2 2 2 2 2 3" xfId="1471" xr:uid="{00000000-0005-0000-0000-00000B070000}"/>
    <cellStyle name="Normal 8 2 2 2 2 3" xfId="393" xr:uid="{00000000-0005-0000-0000-00000C070000}"/>
    <cellStyle name="Normal 8 2 2 2 2 3 2" xfId="880" xr:uid="{00000000-0005-0000-0000-00000D070000}"/>
    <cellStyle name="Normal 8 2 2 2 2 3 2 2" xfId="1831" xr:uid="{00000000-0005-0000-0000-00000E070000}"/>
    <cellStyle name="Normal 8 2 2 2 2 3 3" xfId="1355" xr:uid="{00000000-0005-0000-0000-00000F070000}"/>
    <cellStyle name="Normal 8 2 2 2 2 4" xfId="651" xr:uid="{00000000-0005-0000-0000-000010070000}"/>
    <cellStyle name="Normal 8 2 2 2 2 4 2" xfId="1602" xr:uid="{00000000-0005-0000-0000-000011070000}"/>
    <cellStyle name="Normal 8 2 2 2 2 5" xfId="1114" xr:uid="{00000000-0005-0000-0000-000012070000}"/>
    <cellStyle name="Normal 8 2 2 2 3" xfId="334" xr:uid="{00000000-0005-0000-0000-000013070000}"/>
    <cellStyle name="Normal 8 2 2 2 3 2" xfId="822" xr:uid="{00000000-0005-0000-0000-000014070000}"/>
    <cellStyle name="Normal 8 2 2 2 3 2 2" xfId="1773" xr:uid="{00000000-0005-0000-0000-000015070000}"/>
    <cellStyle name="Normal 8 2 2 2 3 3" xfId="1297" xr:uid="{00000000-0005-0000-0000-000016070000}"/>
    <cellStyle name="Normal 8 2 2 2 4" xfId="451" xr:uid="{00000000-0005-0000-0000-000017070000}"/>
    <cellStyle name="Normal 8 2 2 2 4 2" xfId="938" xr:uid="{00000000-0005-0000-0000-000018070000}"/>
    <cellStyle name="Normal 8 2 2 2 4 2 2" xfId="1889" xr:uid="{00000000-0005-0000-0000-000019070000}"/>
    <cellStyle name="Normal 8 2 2 2 4 3" xfId="1413" xr:uid="{00000000-0005-0000-0000-00001A070000}"/>
    <cellStyle name="Normal 8 2 2 2 5" xfId="277" xr:uid="{00000000-0005-0000-0000-00001B070000}"/>
    <cellStyle name="Normal 8 2 2 2 5 2" xfId="765" xr:uid="{00000000-0005-0000-0000-00001C070000}"/>
    <cellStyle name="Normal 8 2 2 2 5 2 2" xfId="1716" xr:uid="{00000000-0005-0000-0000-00001D070000}"/>
    <cellStyle name="Normal 8 2 2 2 5 3" xfId="1240" xr:uid="{00000000-0005-0000-0000-00001E070000}"/>
    <cellStyle name="Normal 8 2 2 2 6" xfId="220" xr:uid="{00000000-0005-0000-0000-00001F070000}"/>
    <cellStyle name="Normal 8 2 2 2 6 2" xfId="708" xr:uid="{00000000-0005-0000-0000-000020070000}"/>
    <cellStyle name="Normal 8 2 2 2 6 2 2" xfId="1659" xr:uid="{00000000-0005-0000-0000-000021070000}"/>
    <cellStyle name="Normal 8 2 2 2 6 3" xfId="1183" xr:uid="{00000000-0005-0000-0000-000022070000}"/>
    <cellStyle name="Normal 8 2 2 2 7" xfId="594" xr:uid="{00000000-0005-0000-0000-000023070000}"/>
    <cellStyle name="Normal 8 2 2 2 7 2" xfId="1545" xr:uid="{00000000-0005-0000-0000-000024070000}"/>
    <cellStyle name="Normal 8 2 2 2 8" xfId="1057" xr:uid="{00000000-0005-0000-0000-000025070000}"/>
    <cellStyle name="Normal 8 2 2 3" xfId="93" xr:uid="{00000000-0005-0000-0000-000026070000}"/>
    <cellStyle name="Normal 8 2 2 3 2" xfId="151" xr:uid="{00000000-0005-0000-0000-000027070000}"/>
    <cellStyle name="Normal 8 2 2 3 2 2" xfId="529" xr:uid="{00000000-0005-0000-0000-000028070000}"/>
    <cellStyle name="Normal 8 2 2 3 2 2 2" xfId="1016" xr:uid="{00000000-0005-0000-0000-000029070000}"/>
    <cellStyle name="Normal 8 2 2 3 2 2 2 2" xfId="1967" xr:uid="{00000000-0005-0000-0000-00002A070000}"/>
    <cellStyle name="Normal 8 2 2 3 2 2 3" xfId="1491" xr:uid="{00000000-0005-0000-0000-00002B070000}"/>
    <cellStyle name="Normal 8 2 2 3 2 3" xfId="413" xr:uid="{00000000-0005-0000-0000-00002C070000}"/>
    <cellStyle name="Normal 8 2 2 3 2 3 2" xfId="900" xr:uid="{00000000-0005-0000-0000-00002D070000}"/>
    <cellStyle name="Normal 8 2 2 3 2 3 2 2" xfId="1851" xr:uid="{00000000-0005-0000-0000-00002E070000}"/>
    <cellStyle name="Normal 8 2 2 3 2 3 3" xfId="1375" xr:uid="{00000000-0005-0000-0000-00002F070000}"/>
    <cellStyle name="Normal 8 2 2 3 2 4" xfId="671" xr:uid="{00000000-0005-0000-0000-000030070000}"/>
    <cellStyle name="Normal 8 2 2 3 2 4 2" xfId="1622" xr:uid="{00000000-0005-0000-0000-000031070000}"/>
    <cellStyle name="Normal 8 2 2 3 2 5" xfId="1134" xr:uid="{00000000-0005-0000-0000-000032070000}"/>
    <cellStyle name="Normal 8 2 2 3 3" xfId="354" xr:uid="{00000000-0005-0000-0000-000033070000}"/>
    <cellStyle name="Normal 8 2 2 3 3 2" xfId="842" xr:uid="{00000000-0005-0000-0000-000034070000}"/>
    <cellStyle name="Normal 8 2 2 3 3 2 2" xfId="1793" xr:uid="{00000000-0005-0000-0000-000035070000}"/>
    <cellStyle name="Normal 8 2 2 3 3 3" xfId="1317" xr:uid="{00000000-0005-0000-0000-000036070000}"/>
    <cellStyle name="Normal 8 2 2 3 4" xfId="471" xr:uid="{00000000-0005-0000-0000-000037070000}"/>
    <cellStyle name="Normal 8 2 2 3 4 2" xfId="958" xr:uid="{00000000-0005-0000-0000-000038070000}"/>
    <cellStyle name="Normal 8 2 2 3 4 2 2" xfId="1909" xr:uid="{00000000-0005-0000-0000-000039070000}"/>
    <cellStyle name="Normal 8 2 2 3 4 3" xfId="1433" xr:uid="{00000000-0005-0000-0000-00003A070000}"/>
    <cellStyle name="Normal 8 2 2 3 5" xfId="297" xr:uid="{00000000-0005-0000-0000-00003B070000}"/>
    <cellStyle name="Normal 8 2 2 3 5 2" xfId="785" xr:uid="{00000000-0005-0000-0000-00003C070000}"/>
    <cellStyle name="Normal 8 2 2 3 5 2 2" xfId="1736" xr:uid="{00000000-0005-0000-0000-00003D070000}"/>
    <cellStyle name="Normal 8 2 2 3 5 3" xfId="1260" xr:uid="{00000000-0005-0000-0000-00003E070000}"/>
    <cellStyle name="Normal 8 2 2 3 6" xfId="240" xr:uid="{00000000-0005-0000-0000-00003F070000}"/>
    <cellStyle name="Normal 8 2 2 3 6 2" xfId="728" xr:uid="{00000000-0005-0000-0000-000040070000}"/>
    <cellStyle name="Normal 8 2 2 3 6 2 2" xfId="1679" xr:uid="{00000000-0005-0000-0000-000041070000}"/>
    <cellStyle name="Normal 8 2 2 3 6 3" xfId="1203" xr:uid="{00000000-0005-0000-0000-000042070000}"/>
    <cellStyle name="Normal 8 2 2 3 7" xfId="614" xr:uid="{00000000-0005-0000-0000-000043070000}"/>
    <cellStyle name="Normal 8 2 2 3 7 2" xfId="1565" xr:uid="{00000000-0005-0000-0000-000044070000}"/>
    <cellStyle name="Normal 8 2 2 3 8" xfId="1077" xr:uid="{00000000-0005-0000-0000-000045070000}"/>
    <cellStyle name="Normal 8 2 2 4" xfId="113" xr:uid="{00000000-0005-0000-0000-000046070000}"/>
    <cellStyle name="Normal 8 2 2 4 2" xfId="491" xr:uid="{00000000-0005-0000-0000-000047070000}"/>
    <cellStyle name="Normal 8 2 2 4 2 2" xfId="978" xr:uid="{00000000-0005-0000-0000-000048070000}"/>
    <cellStyle name="Normal 8 2 2 4 2 2 2" xfId="1929" xr:uid="{00000000-0005-0000-0000-000049070000}"/>
    <cellStyle name="Normal 8 2 2 4 2 3" xfId="1453" xr:uid="{00000000-0005-0000-0000-00004A070000}"/>
    <cellStyle name="Normal 8 2 2 4 3" xfId="375" xr:uid="{00000000-0005-0000-0000-00004B070000}"/>
    <cellStyle name="Normal 8 2 2 4 3 2" xfId="862" xr:uid="{00000000-0005-0000-0000-00004C070000}"/>
    <cellStyle name="Normal 8 2 2 4 3 2 2" xfId="1813" xr:uid="{00000000-0005-0000-0000-00004D070000}"/>
    <cellStyle name="Normal 8 2 2 4 3 3" xfId="1337" xr:uid="{00000000-0005-0000-0000-00004E070000}"/>
    <cellStyle name="Normal 8 2 2 4 4" xfId="633" xr:uid="{00000000-0005-0000-0000-00004F070000}"/>
    <cellStyle name="Normal 8 2 2 4 4 2" xfId="1584" xr:uid="{00000000-0005-0000-0000-000050070000}"/>
    <cellStyle name="Normal 8 2 2 4 5" xfId="1096" xr:uid="{00000000-0005-0000-0000-000051070000}"/>
    <cellStyle name="Normal 8 2 2 5" xfId="316" xr:uid="{00000000-0005-0000-0000-000052070000}"/>
    <cellStyle name="Normal 8 2 2 5 2" xfId="804" xr:uid="{00000000-0005-0000-0000-000053070000}"/>
    <cellStyle name="Normal 8 2 2 5 2 2" xfId="1755" xr:uid="{00000000-0005-0000-0000-000054070000}"/>
    <cellStyle name="Normal 8 2 2 5 3" xfId="1279" xr:uid="{00000000-0005-0000-0000-000055070000}"/>
    <cellStyle name="Normal 8 2 2 6" xfId="433" xr:uid="{00000000-0005-0000-0000-000056070000}"/>
    <cellStyle name="Normal 8 2 2 6 2" xfId="920" xr:uid="{00000000-0005-0000-0000-000057070000}"/>
    <cellStyle name="Normal 8 2 2 6 2 2" xfId="1871" xr:uid="{00000000-0005-0000-0000-000058070000}"/>
    <cellStyle name="Normal 8 2 2 6 3" xfId="1395" xr:uid="{00000000-0005-0000-0000-000059070000}"/>
    <cellStyle name="Normal 8 2 2 7" xfId="259" xr:uid="{00000000-0005-0000-0000-00005A070000}"/>
    <cellStyle name="Normal 8 2 2 7 2" xfId="747" xr:uid="{00000000-0005-0000-0000-00005B070000}"/>
    <cellStyle name="Normal 8 2 2 7 2 2" xfId="1698" xr:uid="{00000000-0005-0000-0000-00005C070000}"/>
    <cellStyle name="Normal 8 2 2 7 3" xfId="1222" xr:uid="{00000000-0005-0000-0000-00005D070000}"/>
    <cellStyle name="Normal 8 2 2 8" xfId="202" xr:uid="{00000000-0005-0000-0000-00005E070000}"/>
    <cellStyle name="Normal 8 2 2 8 2" xfId="690" xr:uid="{00000000-0005-0000-0000-00005F070000}"/>
    <cellStyle name="Normal 8 2 2 8 2 2" xfId="1641" xr:uid="{00000000-0005-0000-0000-000060070000}"/>
    <cellStyle name="Normal 8 2 2 8 3" xfId="1165" xr:uid="{00000000-0005-0000-0000-000061070000}"/>
    <cellStyle name="Normal 8 2 2 9" xfId="564" xr:uid="{00000000-0005-0000-0000-000062070000}"/>
    <cellStyle name="Normal 8 2 2 9 2" xfId="1515" xr:uid="{00000000-0005-0000-0000-000063070000}"/>
    <cellStyle name="Normal 8 2 3" xfId="64" xr:uid="{00000000-0005-0000-0000-000064070000}"/>
    <cellStyle name="Normal 8 2 3 2" xfId="122" xr:uid="{00000000-0005-0000-0000-000065070000}"/>
    <cellStyle name="Normal 8 2 3 2 2" xfId="500" xr:uid="{00000000-0005-0000-0000-000066070000}"/>
    <cellStyle name="Normal 8 2 3 2 2 2" xfId="987" xr:uid="{00000000-0005-0000-0000-000067070000}"/>
    <cellStyle name="Normal 8 2 3 2 2 2 2" xfId="1938" xr:uid="{00000000-0005-0000-0000-000068070000}"/>
    <cellStyle name="Normal 8 2 3 2 2 3" xfId="1462" xr:uid="{00000000-0005-0000-0000-000069070000}"/>
    <cellStyle name="Normal 8 2 3 2 3" xfId="384" xr:uid="{00000000-0005-0000-0000-00006A070000}"/>
    <cellStyle name="Normal 8 2 3 2 3 2" xfId="871" xr:uid="{00000000-0005-0000-0000-00006B070000}"/>
    <cellStyle name="Normal 8 2 3 2 3 2 2" xfId="1822" xr:uid="{00000000-0005-0000-0000-00006C070000}"/>
    <cellStyle name="Normal 8 2 3 2 3 3" xfId="1346" xr:uid="{00000000-0005-0000-0000-00006D070000}"/>
    <cellStyle name="Normal 8 2 3 2 4" xfId="642" xr:uid="{00000000-0005-0000-0000-00006E070000}"/>
    <cellStyle name="Normal 8 2 3 2 4 2" xfId="1593" xr:uid="{00000000-0005-0000-0000-00006F070000}"/>
    <cellStyle name="Normal 8 2 3 2 5" xfId="1105" xr:uid="{00000000-0005-0000-0000-000070070000}"/>
    <cellStyle name="Normal 8 2 3 3" xfId="325" xr:uid="{00000000-0005-0000-0000-000071070000}"/>
    <cellStyle name="Normal 8 2 3 3 2" xfId="813" xr:uid="{00000000-0005-0000-0000-000072070000}"/>
    <cellStyle name="Normal 8 2 3 3 2 2" xfId="1764" xr:uid="{00000000-0005-0000-0000-000073070000}"/>
    <cellStyle name="Normal 8 2 3 3 3" xfId="1288" xr:uid="{00000000-0005-0000-0000-000074070000}"/>
    <cellStyle name="Normal 8 2 3 4" xfId="442" xr:uid="{00000000-0005-0000-0000-000075070000}"/>
    <cellStyle name="Normal 8 2 3 4 2" xfId="929" xr:uid="{00000000-0005-0000-0000-000076070000}"/>
    <cellStyle name="Normal 8 2 3 4 2 2" xfId="1880" xr:uid="{00000000-0005-0000-0000-000077070000}"/>
    <cellStyle name="Normal 8 2 3 4 3" xfId="1404" xr:uid="{00000000-0005-0000-0000-000078070000}"/>
    <cellStyle name="Normal 8 2 3 5" xfId="268" xr:uid="{00000000-0005-0000-0000-000079070000}"/>
    <cellStyle name="Normal 8 2 3 5 2" xfId="756" xr:uid="{00000000-0005-0000-0000-00007A070000}"/>
    <cellStyle name="Normal 8 2 3 5 2 2" xfId="1707" xr:uid="{00000000-0005-0000-0000-00007B070000}"/>
    <cellStyle name="Normal 8 2 3 5 3" xfId="1231" xr:uid="{00000000-0005-0000-0000-00007C070000}"/>
    <cellStyle name="Normal 8 2 3 6" xfId="211" xr:uid="{00000000-0005-0000-0000-00007D070000}"/>
    <cellStyle name="Normal 8 2 3 6 2" xfId="699" xr:uid="{00000000-0005-0000-0000-00007E070000}"/>
    <cellStyle name="Normal 8 2 3 6 2 2" xfId="1650" xr:uid="{00000000-0005-0000-0000-00007F070000}"/>
    <cellStyle name="Normal 8 2 3 6 3" xfId="1174" xr:uid="{00000000-0005-0000-0000-000080070000}"/>
    <cellStyle name="Normal 8 2 3 7" xfId="585" xr:uid="{00000000-0005-0000-0000-000081070000}"/>
    <cellStyle name="Normal 8 2 3 7 2" xfId="1536" xr:uid="{00000000-0005-0000-0000-000082070000}"/>
    <cellStyle name="Normal 8 2 3 8" xfId="1048" xr:uid="{00000000-0005-0000-0000-000083070000}"/>
    <cellStyle name="Normal 8 2 4" xfId="84" xr:uid="{00000000-0005-0000-0000-000084070000}"/>
    <cellStyle name="Normal 8 2 4 2" xfId="142" xr:uid="{00000000-0005-0000-0000-000085070000}"/>
    <cellStyle name="Normal 8 2 4 2 2" xfId="520" xr:uid="{00000000-0005-0000-0000-000086070000}"/>
    <cellStyle name="Normal 8 2 4 2 2 2" xfId="1007" xr:uid="{00000000-0005-0000-0000-000087070000}"/>
    <cellStyle name="Normal 8 2 4 2 2 2 2" xfId="1958" xr:uid="{00000000-0005-0000-0000-000088070000}"/>
    <cellStyle name="Normal 8 2 4 2 2 3" xfId="1482" xr:uid="{00000000-0005-0000-0000-000089070000}"/>
    <cellStyle name="Normal 8 2 4 2 3" xfId="404" xr:uid="{00000000-0005-0000-0000-00008A070000}"/>
    <cellStyle name="Normal 8 2 4 2 3 2" xfId="891" xr:uid="{00000000-0005-0000-0000-00008B070000}"/>
    <cellStyle name="Normal 8 2 4 2 3 2 2" xfId="1842" xr:uid="{00000000-0005-0000-0000-00008C070000}"/>
    <cellStyle name="Normal 8 2 4 2 3 3" xfId="1366" xr:uid="{00000000-0005-0000-0000-00008D070000}"/>
    <cellStyle name="Normal 8 2 4 2 4" xfId="662" xr:uid="{00000000-0005-0000-0000-00008E070000}"/>
    <cellStyle name="Normal 8 2 4 2 4 2" xfId="1613" xr:uid="{00000000-0005-0000-0000-00008F070000}"/>
    <cellStyle name="Normal 8 2 4 2 5" xfId="1125" xr:uid="{00000000-0005-0000-0000-000090070000}"/>
    <cellStyle name="Normal 8 2 4 3" xfId="345" xr:uid="{00000000-0005-0000-0000-000091070000}"/>
    <cellStyle name="Normal 8 2 4 3 2" xfId="833" xr:uid="{00000000-0005-0000-0000-000092070000}"/>
    <cellStyle name="Normal 8 2 4 3 2 2" xfId="1784" xr:uid="{00000000-0005-0000-0000-000093070000}"/>
    <cellStyle name="Normal 8 2 4 3 3" xfId="1308" xr:uid="{00000000-0005-0000-0000-000094070000}"/>
    <cellStyle name="Normal 8 2 4 4" xfId="462" xr:uid="{00000000-0005-0000-0000-000095070000}"/>
    <cellStyle name="Normal 8 2 4 4 2" xfId="949" xr:uid="{00000000-0005-0000-0000-000096070000}"/>
    <cellStyle name="Normal 8 2 4 4 2 2" xfId="1900" xr:uid="{00000000-0005-0000-0000-000097070000}"/>
    <cellStyle name="Normal 8 2 4 4 3" xfId="1424" xr:uid="{00000000-0005-0000-0000-000098070000}"/>
    <cellStyle name="Normal 8 2 4 5" xfId="288" xr:uid="{00000000-0005-0000-0000-000099070000}"/>
    <cellStyle name="Normal 8 2 4 5 2" xfId="776" xr:uid="{00000000-0005-0000-0000-00009A070000}"/>
    <cellStyle name="Normal 8 2 4 5 2 2" xfId="1727" xr:uid="{00000000-0005-0000-0000-00009B070000}"/>
    <cellStyle name="Normal 8 2 4 5 3" xfId="1251" xr:uid="{00000000-0005-0000-0000-00009C070000}"/>
    <cellStyle name="Normal 8 2 4 6" xfId="231" xr:uid="{00000000-0005-0000-0000-00009D070000}"/>
    <cellStyle name="Normal 8 2 4 6 2" xfId="719" xr:uid="{00000000-0005-0000-0000-00009E070000}"/>
    <cellStyle name="Normal 8 2 4 6 2 2" xfId="1670" xr:uid="{00000000-0005-0000-0000-00009F070000}"/>
    <cellStyle name="Normal 8 2 4 6 3" xfId="1194" xr:uid="{00000000-0005-0000-0000-0000A0070000}"/>
    <cellStyle name="Normal 8 2 4 7" xfId="605" xr:uid="{00000000-0005-0000-0000-0000A1070000}"/>
    <cellStyle name="Normal 8 2 4 7 2" xfId="1556" xr:uid="{00000000-0005-0000-0000-0000A2070000}"/>
    <cellStyle name="Normal 8 2 4 8" xfId="1068" xr:uid="{00000000-0005-0000-0000-0000A3070000}"/>
    <cellStyle name="Normal 8 2 5" xfId="104" xr:uid="{00000000-0005-0000-0000-0000A4070000}"/>
    <cellStyle name="Normal 8 2 5 2" xfId="482" xr:uid="{00000000-0005-0000-0000-0000A5070000}"/>
    <cellStyle name="Normal 8 2 5 2 2" xfId="969" xr:uid="{00000000-0005-0000-0000-0000A6070000}"/>
    <cellStyle name="Normal 8 2 5 2 2 2" xfId="1920" xr:uid="{00000000-0005-0000-0000-0000A7070000}"/>
    <cellStyle name="Normal 8 2 5 2 3" xfId="1444" xr:uid="{00000000-0005-0000-0000-0000A8070000}"/>
    <cellStyle name="Normal 8 2 5 3" xfId="366" xr:uid="{00000000-0005-0000-0000-0000A9070000}"/>
    <cellStyle name="Normal 8 2 5 3 2" xfId="853" xr:uid="{00000000-0005-0000-0000-0000AA070000}"/>
    <cellStyle name="Normal 8 2 5 3 2 2" xfId="1804" xr:uid="{00000000-0005-0000-0000-0000AB070000}"/>
    <cellStyle name="Normal 8 2 5 3 3" xfId="1328" xr:uid="{00000000-0005-0000-0000-0000AC070000}"/>
    <cellStyle name="Normal 8 2 5 4" xfId="624" xr:uid="{00000000-0005-0000-0000-0000AD070000}"/>
    <cellStyle name="Normal 8 2 5 4 2" xfId="1575" xr:uid="{00000000-0005-0000-0000-0000AE070000}"/>
    <cellStyle name="Normal 8 2 5 5" xfId="1087" xr:uid="{00000000-0005-0000-0000-0000AF070000}"/>
    <cellStyle name="Normal 8 2 6" xfId="307" xr:uid="{00000000-0005-0000-0000-0000B0070000}"/>
    <cellStyle name="Normal 8 2 6 2" xfId="795" xr:uid="{00000000-0005-0000-0000-0000B1070000}"/>
    <cellStyle name="Normal 8 2 6 2 2" xfId="1746" xr:uid="{00000000-0005-0000-0000-0000B2070000}"/>
    <cellStyle name="Normal 8 2 6 3" xfId="1270" xr:uid="{00000000-0005-0000-0000-0000B3070000}"/>
    <cellStyle name="Normal 8 2 7" xfId="424" xr:uid="{00000000-0005-0000-0000-0000B4070000}"/>
    <cellStyle name="Normal 8 2 7 2" xfId="911" xr:uid="{00000000-0005-0000-0000-0000B5070000}"/>
    <cellStyle name="Normal 8 2 7 2 2" xfId="1862" xr:uid="{00000000-0005-0000-0000-0000B6070000}"/>
    <cellStyle name="Normal 8 2 7 3" xfId="1386" xr:uid="{00000000-0005-0000-0000-0000B7070000}"/>
    <cellStyle name="Normal 8 2 8" xfId="250" xr:uid="{00000000-0005-0000-0000-0000B8070000}"/>
    <cellStyle name="Normal 8 2 8 2" xfId="738" xr:uid="{00000000-0005-0000-0000-0000B9070000}"/>
    <cellStyle name="Normal 8 2 8 2 2" xfId="1689" xr:uid="{00000000-0005-0000-0000-0000BA070000}"/>
    <cellStyle name="Normal 8 2 8 3" xfId="1213" xr:uid="{00000000-0005-0000-0000-0000BB070000}"/>
    <cellStyle name="Normal 8 2 9" xfId="193" xr:uid="{00000000-0005-0000-0000-0000BC070000}"/>
    <cellStyle name="Normal 8 2 9 2" xfId="681" xr:uid="{00000000-0005-0000-0000-0000BD070000}"/>
    <cellStyle name="Normal 8 2 9 2 2" xfId="1632" xr:uid="{00000000-0005-0000-0000-0000BE070000}"/>
    <cellStyle name="Normal 8 2 9 3" xfId="1156" xr:uid="{00000000-0005-0000-0000-0000BF070000}"/>
    <cellStyle name="Normal 9" xfId="30" xr:uid="{00000000-0005-0000-0000-0000C0070000}"/>
    <cellStyle name="Note 2" xfId="534" xr:uid="{00000000-0005-0000-0000-0000C1070000}"/>
    <cellStyle name="Note 2 2" xfId="1019" xr:uid="{00000000-0005-0000-0000-0000C2070000}"/>
    <cellStyle name="Note 2 2 2" xfId="1970" xr:uid="{00000000-0005-0000-0000-0000C3070000}"/>
    <cellStyle name="Note 2 3" xfId="1494" xr:uid="{00000000-0005-0000-0000-0000C4070000}"/>
    <cellStyle name="Note 3" xfId="1984" xr:uid="{00000000-0005-0000-0000-0000C5070000}"/>
    <cellStyle name="Output" xfId="160" builtinId="21" customBuiltin="1"/>
    <cellStyle name="Title" xfId="1975" builtinId="15" customBuiltin="1"/>
    <cellStyle name="Title 2" xfId="532" xr:uid="{00000000-0005-0000-0000-0000C8070000}"/>
    <cellStyle name="Total" xfId="166" builtinId="25" customBuiltin="1"/>
    <cellStyle name="Warning Text" xfId="164" builtinId="11" customBuiltin="1"/>
    <cellStyle name="표준 2" xfId="31" xr:uid="{00000000-0005-0000-0000-0000CB070000}"/>
    <cellStyle name="표준 4" xfId="32" xr:uid="{00000000-0005-0000-0000-0000CC070000}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996633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emf"/><Relationship Id="rId7" Type="http://schemas.openxmlformats.org/officeDocument/2006/relationships/image" Target="../media/image8.png"/><Relationship Id="rId12" Type="http://schemas.openxmlformats.org/officeDocument/2006/relationships/image" Target="../media/image12.emf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cid:image003.jpg@01D45F25.7A3EC630" TargetMode="External"/><Relationship Id="rId5" Type="http://schemas.openxmlformats.org/officeDocument/2006/relationships/image" Target="../media/image6.png"/><Relationship Id="rId10" Type="http://schemas.openxmlformats.org/officeDocument/2006/relationships/image" Target="../media/image11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1771651</xdr:colOff>
      <xdr:row>4</xdr:row>
      <xdr:rowOff>114300</xdr:rowOff>
    </xdr:from>
    <xdr:to>
      <xdr:col>2</xdr:col>
      <xdr:colOff>250239</xdr:colOff>
      <xdr:row>5</xdr:row>
      <xdr:rowOff>3409480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CFE79-1DFC-4017-AF02-795EDC283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1" y="933450"/>
          <a:ext cx="5127038" cy="3485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80486</xdr:colOff>
      <xdr:row>87</xdr:row>
      <xdr:rowOff>89535</xdr:rowOff>
    </xdr:from>
    <xdr:to>
      <xdr:col>29</xdr:col>
      <xdr:colOff>72116</xdr:colOff>
      <xdr:row>93</xdr:row>
      <xdr:rowOff>184577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3586" y="24664035"/>
          <a:ext cx="6026670" cy="1695242"/>
        </a:xfrm>
        <a:prstGeom prst="rect">
          <a:avLst/>
        </a:prstGeom>
      </xdr:spPr>
    </xdr:pic>
    <xdr:clientData/>
  </xdr:twoCellAnchor>
  <xdr:twoCellAnchor editAs="oneCell">
    <xdr:from>
      <xdr:col>21</xdr:col>
      <xdr:colOff>107157</xdr:colOff>
      <xdr:row>99</xdr:row>
      <xdr:rowOff>166688</xdr:rowOff>
    </xdr:from>
    <xdr:to>
      <xdr:col>29</xdr:col>
      <xdr:colOff>226907</xdr:colOff>
      <xdr:row>105</xdr:row>
      <xdr:rowOff>242682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3617" y="27941588"/>
          <a:ext cx="2131430" cy="167619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100</xdr:row>
      <xdr:rowOff>66675</xdr:rowOff>
    </xdr:from>
    <xdr:to>
      <xdr:col>21</xdr:col>
      <xdr:colOff>20955</xdr:colOff>
      <xdr:row>107</xdr:row>
      <xdr:rowOff>2857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465" y="28108275"/>
          <a:ext cx="4171950" cy="179832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198121</xdr:colOff>
      <xdr:row>80</xdr:row>
      <xdr:rowOff>30480</xdr:rowOff>
    </xdr:from>
    <xdr:ext cx="5943600" cy="168402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1" y="22738080"/>
          <a:ext cx="5943600" cy="1684020"/>
        </a:xfrm>
        <a:prstGeom prst="rect">
          <a:avLst/>
        </a:prstGeom>
      </xdr:spPr>
    </xdr:pic>
    <xdr:clientData/>
  </xdr:oneCellAnchor>
  <xdr:twoCellAnchor editAs="oneCell">
    <xdr:from>
      <xdr:col>5</xdr:col>
      <xdr:colOff>213360</xdr:colOff>
      <xdr:row>94</xdr:row>
      <xdr:rowOff>22860</xdr:rowOff>
    </xdr:from>
    <xdr:to>
      <xdr:col>28</xdr:col>
      <xdr:colOff>216863</xdr:colOff>
      <xdr:row>99</xdr:row>
      <xdr:rowOff>141922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6460" y="26464260"/>
          <a:ext cx="5787083" cy="1452563"/>
        </a:xfrm>
        <a:prstGeom prst="rect">
          <a:avLst/>
        </a:prstGeom>
      </xdr:spPr>
    </xdr:pic>
    <xdr:clientData/>
  </xdr:twoCellAnchor>
  <xdr:twoCellAnchor editAs="oneCell">
    <xdr:from>
      <xdr:col>0</xdr:col>
      <xdr:colOff>678656</xdr:colOff>
      <xdr:row>114</xdr:row>
      <xdr:rowOff>250032</xdr:rowOff>
    </xdr:from>
    <xdr:to>
      <xdr:col>46</xdr:col>
      <xdr:colOff>197133</xdr:colOff>
      <xdr:row>119</xdr:row>
      <xdr:rowOff>226217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656" y="35225832"/>
          <a:ext cx="11771437" cy="1309686"/>
        </a:xfrm>
        <a:prstGeom prst="rect">
          <a:avLst/>
        </a:prstGeom>
      </xdr:spPr>
    </xdr:pic>
    <xdr:clientData/>
  </xdr:twoCellAnchor>
  <xdr:twoCellAnchor editAs="oneCell">
    <xdr:from>
      <xdr:col>0</xdr:col>
      <xdr:colOff>642939</xdr:colOff>
      <xdr:row>121</xdr:row>
      <xdr:rowOff>11906</xdr:rowOff>
    </xdr:from>
    <xdr:to>
      <xdr:col>47</xdr:col>
      <xdr:colOff>23814</xdr:colOff>
      <xdr:row>126</xdr:row>
      <xdr:rowOff>9408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2939" y="36854606"/>
          <a:ext cx="11885295" cy="1331001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129</xdr:row>
      <xdr:rowOff>38100</xdr:rowOff>
    </xdr:from>
    <xdr:to>
      <xdr:col>49</xdr:col>
      <xdr:colOff>101919</xdr:colOff>
      <xdr:row>135</xdr:row>
      <xdr:rowOff>19050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8150" y="39014400"/>
          <a:ext cx="13539789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135</xdr:row>
      <xdr:rowOff>180975</xdr:rowOff>
    </xdr:from>
    <xdr:to>
      <xdr:col>49</xdr:col>
      <xdr:colOff>64454</xdr:colOff>
      <xdr:row>140</xdr:row>
      <xdr:rowOff>190501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40757475"/>
          <a:ext cx="13445174" cy="13430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164</xdr:row>
      <xdr:rowOff>0</xdr:rowOff>
    </xdr:from>
    <xdr:to>
      <xdr:col>57</xdr:col>
      <xdr:colOff>60642</xdr:colOff>
      <xdr:row>170</xdr:row>
      <xdr:rowOff>168275</xdr:rowOff>
    </xdr:to>
    <xdr:pic>
      <xdr:nvPicPr>
        <xdr:cNvPr id="11" name="Picture 77" descr="cid:image003.png@01D45F23.5A38E840">
          <a:extLst>
            <a:ext uri="{FF2B5EF4-FFF2-40B4-BE49-F238E27FC236}">
              <a16:creationId xmlns:a16="http://schemas.microsoft.com/office/drawing/2014/main" id="{B7496BF4-C5A3-4BA7-AE82-563A5040C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73399650"/>
          <a:ext cx="14767242" cy="176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197007</xdr:colOff>
      <xdr:row>157</xdr:row>
      <xdr:rowOff>200632</xdr:rowOff>
    </xdr:from>
    <xdr:to>
      <xdr:col>46</xdr:col>
      <xdr:colOff>242359</xdr:colOff>
      <xdr:row>175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790FA3F-3B20-426D-B35D-B65629115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057" y="71733382"/>
          <a:ext cx="10941952" cy="4660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</xdr:colOff>
      <xdr:row>1</xdr:row>
      <xdr:rowOff>177165</xdr:rowOff>
    </xdr:from>
    <xdr:to>
      <xdr:col>41</xdr:col>
      <xdr:colOff>15713</xdr:colOff>
      <xdr:row>26</xdr:row>
      <xdr:rowOff>36214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7245" y="405765"/>
          <a:ext cx="9285443" cy="4688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</xdr:colOff>
      <xdr:row>477</xdr:row>
      <xdr:rowOff>15240</xdr:rowOff>
    </xdr:from>
    <xdr:to>
      <xdr:col>38</xdr:col>
      <xdr:colOff>441960</xdr:colOff>
      <xdr:row>514</xdr:row>
      <xdr:rowOff>71754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4876800"/>
          <a:ext cx="8244840" cy="625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24</xdr:col>
      <xdr:colOff>219075</xdr:colOff>
      <xdr:row>21</xdr:row>
      <xdr:rowOff>0</xdr:rowOff>
    </xdr:from>
    <xdr:ext cx="74302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3696950" y="9182100"/>
          <a:ext cx="7430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VLAN</a:t>
          </a:r>
          <a:r>
            <a:rPr lang="en-US" sz="1100" baseline="0">
              <a:solidFill>
                <a:schemeClr val="bg1"/>
              </a:solidFill>
            </a:rPr>
            <a:t> 100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731520</xdr:colOff>
      <xdr:row>12</xdr:row>
      <xdr:rowOff>144780</xdr:rowOff>
    </xdr:from>
    <xdr:to>
      <xdr:col>14</xdr:col>
      <xdr:colOff>1089660</xdr:colOff>
      <xdr:row>72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6780" y="2956560"/>
          <a:ext cx="1988820" cy="10408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A7" workbookViewId="0">
      <selection activeCell="D14" sqref="D14"/>
    </sheetView>
  </sheetViews>
  <sheetFormatPr baseColWidth="10" defaultColWidth="3.6640625" defaultRowHeight="20.25" customHeight="1" x14ac:dyDescent="0.15"/>
  <cols>
    <col min="1" max="1" width="35.6640625" style="31" customWidth="1"/>
    <col min="2" max="2" width="64" style="31" customWidth="1"/>
    <col min="3" max="3" width="16.33203125" style="31" customWidth="1"/>
    <col min="4" max="4" width="11.6640625" style="31" customWidth="1"/>
    <col min="5" max="6" width="10.6640625" style="31" customWidth="1"/>
    <col min="7" max="16384" width="3.6640625" style="31"/>
  </cols>
  <sheetData>
    <row r="1" spans="1:6" ht="20.25" customHeight="1" thickBot="1" x14ac:dyDescent="0.2">
      <c r="A1" s="298" t="s">
        <v>445</v>
      </c>
      <c r="B1" s="298"/>
      <c r="C1" s="298"/>
      <c r="D1" s="298"/>
      <c r="E1" s="298"/>
      <c r="F1" s="29"/>
    </row>
    <row r="2" spans="1:6" ht="15" customHeight="1" thickBot="1" x14ac:dyDescent="0.2">
      <c r="A2" s="12" t="s">
        <v>75</v>
      </c>
      <c r="B2" s="299" t="s">
        <v>208</v>
      </c>
      <c r="C2" s="300"/>
      <c r="D2" s="300"/>
      <c r="E2" s="301"/>
    </row>
    <row r="3" spans="1:6" ht="15" customHeight="1" thickBot="1" x14ac:dyDescent="0.2">
      <c r="A3" s="13" t="s">
        <v>209</v>
      </c>
      <c r="B3" s="299" t="s">
        <v>316</v>
      </c>
      <c r="C3" s="300"/>
      <c r="D3" s="300"/>
      <c r="E3" s="301"/>
      <c r="F3" s="4"/>
    </row>
    <row r="4" spans="1:6" ht="15" customHeight="1" thickBot="1" x14ac:dyDescent="0.2">
      <c r="A4" s="302"/>
      <c r="B4" s="302"/>
      <c r="C4" s="302"/>
      <c r="D4" s="302"/>
      <c r="E4" s="302"/>
      <c r="F4" s="4"/>
    </row>
    <row r="5" spans="1:6" ht="15" customHeight="1" x14ac:dyDescent="0.15">
      <c r="A5" s="303"/>
      <c r="B5" s="304"/>
      <c r="C5" s="304"/>
      <c r="D5" s="304"/>
      <c r="E5" s="305"/>
      <c r="F5" s="4"/>
    </row>
    <row r="6" spans="1:6" ht="276.75" customHeight="1" thickBot="1" x14ac:dyDescent="0.2">
      <c r="A6" s="306"/>
      <c r="B6" s="307"/>
      <c r="C6" s="307"/>
      <c r="D6" s="307"/>
      <c r="E6" s="308"/>
      <c r="F6" s="4"/>
    </row>
    <row r="7" spans="1:6" ht="15" customHeight="1" thickBot="1" x14ac:dyDescent="0.2">
      <c r="A7" s="9" t="s">
        <v>210</v>
      </c>
      <c r="B7" s="10"/>
      <c r="C7" s="10"/>
      <c r="D7" s="10"/>
      <c r="E7" s="11"/>
      <c r="F7" s="4"/>
    </row>
    <row r="8" spans="1:6" ht="15" customHeight="1" x14ac:dyDescent="0.15">
      <c r="A8" s="6" t="s">
        <v>70</v>
      </c>
      <c r="B8" s="7" t="s">
        <v>1</v>
      </c>
      <c r="C8" s="8" t="s">
        <v>71</v>
      </c>
      <c r="D8" s="8" t="s">
        <v>72</v>
      </c>
      <c r="E8" s="8" t="s">
        <v>69</v>
      </c>
    </row>
    <row r="9" spans="1:6" ht="28" customHeight="1" x14ac:dyDescent="0.15">
      <c r="A9" s="218">
        <v>43727</v>
      </c>
      <c r="B9" s="77" t="s">
        <v>446</v>
      </c>
      <c r="C9" s="77" t="s">
        <v>219</v>
      </c>
      <c r="D9" s="77" t="s">
        <v>220</v>
      </c>
      <c r="E9" s="77"/>
      <c r="F9" s="5"/>
    </row>
    <row r="10" spans="1:6" ht="28" customHeight="1" x14ac:dyDescent="0.15">
      <c r="A10" s="218">
        <v>43796</v>
      </c>
      <c r="B10" s="77" t="s">
        <v>448</v>
      </c>
      <c r="C10" s="77" t="s">
        <v>219</v>
      </c>
      <c r="D10" s="77" t="s">
        <v>449</v>
      </c>
      <c r="E10" s="77"/>
    </row>
    <row r="11" spans="1:6" ht="28" customHeight="1" x14ac:dyDescent="0.15">
      <c r="A11" s="218">
        <v>43944</v>
      </c>
      <c r="B11" s="77" t="s">
        <v>494</v>
      </c>
      <c r="C11" s="77" t="s">
        <v>219</v>
      </c>
      <c r="D11" s="77" t="s">
        <v>454</v>
      </c>
      <c r="E11" s="77"/>
    </row>
    <row r="12" spans="1:6" ht="28" customHeight="1" x14ac:dyDescent="0.15">
      <c r="A12" s="218">
        <v>43971</v>
      </c>
      <c r="B12" s="77" t="s">
        <v>519</v>
      </c>
      <c r="C12" s="77" t="s">
        <v>219</v>
      </c>
      <c r="D12" s="77" t="s">
        <v>520</v>
      </c>
      <c r="E12" s="77"/>
    </row>
    <row r="13" spans="1:6" ht="28" customHeight="1" x14ac:dyDescent="0.15">
      <c r="A13" s="218">
        <v>43977</v>
      </c>
      <c r="B13" s="77" t="s">
        <v>564</v>
      </c>
      <c r="C13" s="77" t="s">
        <v>219</v>
      </c>
      <c r="D13" s="77" t="s">
        <v>565</v>
      </c>
      <c r="E13" s="77"/>
    </row>
    <row r="14" spans="1:6" ht="28" customHeight="1" x14ac:dyDescent="0.15">
      <c r="A14" s="218">
        <v>43977</v>
      </c>
      <c r="B14" s="77" t="s">
        <v>571</v>
      </c>
      <c r="C14" s="77" t="s">
        <v>219</v>
      </c>
      <c r="D14" s="77" t="s">
        <v>572</v>
      </c>
      <c r="E14" s="77"/>
    </row>
    <row r="15" spans="1:6" ht="28" customHeight="1" x14ac:dyDescent="0.15">
      <c r="A15" s="218"/>
      <c r="B15" s="77"/>
      <c r="C15" s="77"/>
      <c r="D15" s="77"/>
      <c r="E15" s="77"/>
    </row>
    <row r="16" spans="1:6" ht="28" customHeight="1" x14ac:dyDescent="0.15">
      <c r="A16" s="218"/>
      <c r="B16" s="77"/>
      <c r="C16" s="77"/>
      <c r="D16" s="77"/>
      <c r="E16" s="77"/>
    </row>
  </sheetData>
  <mergeCells count="5">
    <mergeCell ref="A1:E1"/>
    <mergeCell ref="B2:E2"/>
    <mergeCell ref="B3:E3"/>
    <mergeCell ref="A4:E4"/>
    <mergeCell ref="A5:E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14"/>
  <sheetViews>
    <sheetView tabSelected="1" zoomScaleNormal="100" workbookViewId="0">
      <selection activeCell="N26" sqref="N26"/>
    </sheetView>
  </sheetViews>
  <sheetFormatPr baseColWidth="10" defaultColWidth="9.1640625" defaultRowHeight="14" x14ac:dyDescent="0.2"/>
  <cols>
    <col min="1" max="1" width="5.1640625" style="142" customWidth="1"/>
    <col min="2" max="2" width="24.5" style="142" customWidth="1"/>
    <col min="3" max="5" width="18.5" style="142" customWidth="1"/>
    <col min="6" max="6" width="17.33203125" style="142" customWidth="1"/>
    <col min="7" max="7" width="17.6640625" style="142" customWidth="1"/>
    <col min="8" max="9" width="6.33203125" style="142" customWidth="1"/>
    <col min="10" max="10" width="15.6640625" style="142" bestFit="1" customWidth="1"/>
    <col min="11" max="11" width="6" style="142" bestFit="1" customWidth="1"/>
    <col min="12" max="12" width="6.6640625" style="142" bestFit="1" customWidth="1"/>
    <col min="13" max="13" width="2.1640625" style="142" bestFit="1" customWidth="1"/>
    <col min="14" max="14" width="15.6640625" style="142" bestFit="1" customWidth="1"/>
    <col min="15" max="15" width="1.6640625" style="142" bestFit="1" customWidth="1"/>
    <col min="16" max="16" width="4.6640625" style="142" bestFit="1" customWidth="1"/>
    <col min="17" max="17" width="15.6640625" style="142" bestFit="1" customWidth="1"/>
    <col min="18" max="18" width="6" style="142" bestFit="1" customWidth="1"/>
    <col min="19" max="19" width="6.6640625" style="142" bestFit="1" customWidth="1"/>
    <col min="20" max="20" width="1.6640625" style="142" bestFit="1" customWidth="1"/>
    <col min="21" max="41" width="4" style="142" customWidth="1"/>
    <col min="42" max="16384" width="9.1640625" style="142"/>
  </cols>
  <sheetData>
    <row r="1" spans="1:21" ht="18" customHeight="1" x14ac:dyDescent="0.2">
      <c r="A1" s="165" t="s">
        <v>189</v>
      </c>
      <c r="B1" s="120"/>
      <c r="C1" s="122"/>
      <c r="D1" s="122"/>
      <c r="E1" s="216"/>
      <c r="F1" s="216"/>
      <c r="G1" s="216"/>
    </row>
    <row r="2" spans="1:21" ht="15" x14ac:dyDescent="0.2">
      <c r="A2" s="153"/>
      <c r="B2" s="154"/>
      <c r="C2" s="121"/>
      <c r="D2" s="121"/>
      <c r="E2" s="216"/>
      <c r="F2" s="216"/>
      <c r="G2" s="216"/>
    </row>
    <row r="3" spans="1:21" ht="17" thickBot="1" x14ac:dyDescent="0.25">
      <c r="A3" s="166" t="s">
        <v>117</v>
      </c>
      <c r="B3" s="123"/>
      <c r="C3" s="136"/>
      <c r="D3" s="136"/>
      <c r="E3" s="216"/>
      <c r="F3" s="216"/>
      <c r="G3" s="216"/>
    </row>
    <row r="4" spans="1:21" ht="15" x14ac:dyDescent="0.2">
      <c r="A4" s="124"/>
      <c r="B4" s="126" t="s">
        <v>118</v>
      </c>
      <c r="C4" s="507" t="s">
        <v>102</v>
      </c>
      <c r="D4" s="508"/>
      <c r="E4" s="125" t="s">
        <v>0</v>
      </c>
      <c r="F4" s="127" t="s">
        <v>101</v>
      </c>
      <c r="G4" s="136"/>
    </row>
    <row r="5" spans="1:21" ht="15" x14ac:dyDescent="0.2">
      <c r="A5" s="23">
        <v>1</v>
      </c>
      <c r="B5" s="128" t="s">
        <v>121</v>
      </c>
      <c r="C5" s="513" t="s">
        <v>114</v>
      </c>
      <c r="D5" s="510"/>
      <c r="E5" s="178" t="s">
        <v>113</v>
      </c>
      <c r="F5" s="156">
        <f>COUNTIF($F$17:$F$814,B5)</f>
        <v>21</v>
      </c>
      <c r="G5" s="130"/>
    </row>
    <row r="6" spans="1:21" ht="15" x14ac:dyDescent="0.2">
      <c r="A6" s="129"/>
      <c r="B6" s="130"/>
      <c r="C6" s="24"/>
      <c r="D6" s="24"/>
      <c r="E6" s="131" t="s">
        <v>103</v>
      </c>
      <c r="F6" s="174">
        <f xml:space="preserve"> SUM(F5:F5)</f>
        <v>21</v>
      </c>
      <c r="G6" s="133"/>
    </row>
    <row r="9" spans="1:21" ht="14.5" customHeight="1" x14ac:dyDescent="0.2"/>
    <row r="10" spans="1:21" customFormat="1" ht="15" customHeight="1" x14ac:dyDescent="0.2">
      <c r="A10" s="142"/>
      <c r="B10" s="142"/>
      <c r="C10" s="142"/>
      <c r="D10" s="142"/>
      <c r="E10" s="142"/>
      <c r="F10" s="142"/>
      <c r="G10" s="142"/>
    </row>
    <row r="11" spans="1:21" customFormat="1" x14ac:dyDescent="0.2">
      <c r="A11" s="142"/>
      <c r="B11" s="142"/>
      <c r="C11" s="142"/>
      <c r="D11" s="142"/>
      <c r="E11" s="142"/>
      <c r="F11" s="142"/>
      <c r="G11" s="142"/>
    </row>
    <row r="12" spans="1:21" customFormat="1" x14ac:dyDescent="0.2">
      <c r="A12" s="142"/>
      <c r="B12" s="142"/>
      <c r="C12" s="142"/>
      <c r="D12" s="142"/>
      <c r="E12" s="142"/>
      <c r="F12" s="142"/>
      <c r="G12" s="142"/>
    </row>
    <row r="13" spans="1:21" customFormat="1" x14ac:dyDescent="0.2">
      <c r="A13" s="142"/>
      <c r="B13" s="142"/>
      <c r="C13" s="142"/>
      <c r="D13" s="142"/>
      <c r="E13" s="142"/>
      <c r="F13" s="142"/>
      <c r="G13" s="142"/>
    </row>
    <row r="14" spans="1:21" customFormat="1" ht="17" thickBot="1" x14ac:dyDescent="0.25">
      <c r="A14" s="167" t="s">
        <v>120</v>
      </c>
      <c r="B14" s="132"/>
      <c r="C14" s="24"/>
      <c r="D14" s="25"/>
      <c r="E14" s="133"/>
      <c r="F14" s="158"/>
      <c r="G14" s="158"/>
    </row>
    <row r="15" spans="1:21" customFormat="1" ht="17" thickTop="1" thickBot="1" x14ac:dyDescent="0.25">
      <c r="A15" s="134"/>
      <c r="B15" s="132"/>
      <c r="C15" s="505" t="s">
        <v>2</v>
      </c>
      <c r="D15" s="506"/>
      <c r="E15" s="180"/>
      <c r="F15" s="130"/>
      <c r="G15" s="130"/>
    </row>
    <row r="16" spans="1:21" ht="16" thickBot="1" x14ac:dyDescent="0.25">
      <c r="A16" s="241"/>
      <c r="B16" s="242" t="s">
        <v>3</v>
      </c>
      <c r="C16" s="243" t="s">
        <v>3</v>
      </c>
      <c r="D16" s="244" t="s">
        <v>4</v>
      </c>
      <c r="E16" s="241" t="s">
        <v>4</v>
      </c>
      <c r="F16" s="242" t="s">
        <v>1</v>
      </c>
      <c r="G16" s="241" t="s">
        <v>107</v>
      </c>
      <c r="J16" s="527" t="s">
        <v>3</v>
      </c>
      <c r="K16" s="528" t="s">
        <v>573</v>
      </c>
      <c r="L16" s="528" t="s">
        <v>574</v>
      </c>
      <c r="M16" s="528"/>
      <c r="N16" s="528" t="s">
        <v>575</v>
      </c>
      <c r="O16" s="528"/>
      <c r="P16" s="529" t="s">
        <v>576</v>
      </c>
      <c r="Q16" s="530" t="s">
        <v>4</v>
      </c>
      <c r="R16" s="531" t="s">
        <v>573</v>
      </c>
      <c r="S16" s="531" t="s">
        <v>574</v>
      </c>
      <c r="T16" s="531"/>
      <c r="U16" s="529" t="s">
        <v>576</v>
      </c>
    </row>
    <row r="17" spans="1:21" ht="15" x14ac:dyDescent="0.2">
      <c r="A17" s="252"/>
      <c r="B17" s="253" t="s">
        <v>279</v>
      </c>
      <c r="C17" s="254" t="s">
        <v>223</v>
      </c>
      <c r="D17" s="255" t="s">
        <v>356</v>
      </c>
      <c r="E17" s="252" t="s">
        <v>269</v>
      </c>
      <c r="F17" s="253" t="s">
        <v>121</v>
      </c>
      <c r="G17" s="256" t="str">
        <f t="shared" ref="G17:G38" si="0">VLOOKUP(F17,$B$5:$E$5,4,0)</f>
        <v>080-00127J</v>
      </c>
      <c r="J17" s="532" t="str">
        <f>B17</f>
        <v>mn01</v>
      </c>
      <c r="K17" s="285" t="str">
        <f>LEFT(C17,5)</f>
        <v>x3000</v>
      </c>
      <c r="L17" s="533" t="str">
        <f>MID(C17,6,3)</f>
        <v>u01</v>
      </c>
      <c r="M17" s="533"/>
      <c r="N17" s="533"/>
      <c r="O17" s="533" t="s">
        <v>578</v>
      </c>
      <c r="P17" s="534"/>
      <c r="Q17" s="535" t="str">
        <f>E17</f>
        <v>sw-smn01</v>
      </c>
      <c r="R17" s="285" t="str">
        <f>LEFT(D17,5)</f>
        <v>x3000</v>
      </c>
      <c r="S17" s="533" t="str">
        <f>MID(D17,6,3)</f>
        <v>u22</v>
      </c>
      <c r="T17" s="536" t="s">
        <v>578</v>
      </c>
      <c r="U17" s="534" t="str">
        <f>_xlfn.CONCAT("j", RIGHT(D17, 2))</f>
        <v>j25</v>
      </c>
    </row>
    <row r="18" spans="1:21" ht="15" x14ac:dyDescent="0.2">
      <c r="A18" s="137"/>
      <c r="B18" s="231" t="s">
        <v>280</v>
      </c>
      <c r="C18" s="227" t="s">
        <v>224</v>
      </c>
      <c r="D18" s="277" t="s">
        <v>357</v>
      </c>
      <c r="E18" s="135" t="s">
        <v>269</v>
      </c>
      <c r="F18" s="141" t="s">
        <v>121</v>
      </c>
      <c r="G18" s="135" t="str">
        <f t="shared" si="0"/>
        <v>080-00127J</v>
      </c>
      <c r="J18" s="532" t="str">
        <f t="shared" ref="J18:J39" si="1">B18</f>
        <v>mn02</v>
      </c>
      <c r="K18" s="285" t="str">
        <f t="shared" ref="K18:K39" si="2">LEFT(C18,5)</f>
        <v>x3000</v>
      </c>
      <c r="L18" s="533" t="str">
        <f t="shared" ref="L18:L39" si="3">MID(C18,6,3)</f>
        <v>u03</v>
      </c>
      <c r="M18" s="537"/>
      <c r="N18" s="537"/>
      <c r="O18" s="537" t="s">
        <v>578</v>
      </c>
      <c r="P18" s="538"/>
      <c r="Q18" s="535" t="str">
        <f t="shared" ref="Q18:Q39" si="4">E18</f>
        <v>sw-smn01</v>
      </c>
      <c r="R18" s="285" t="str">
        <f t="shared" ref="R18:R39" si="5">LEFT(D18,5)</f>
        <v>x3000</v>
      </c>
      <c r="S18" s="533" t="str">
        <f t="shared" ref="S18:S39" si="6">MID(D18,6,3)</f>
        <v>u22</v>
      </c>
      <c r="T18" s="539" t="s">
        <v>578</v>
      </c>
      <c r="U18" s="534" t="str">
        <f t="shared" ref="U18:U39" si="7">_xlfn.CONCAT("j", RIGHT(D18, 2))</f>
        <v>j26</v>
      </c>
    </row>
    <row r="19" spans="1:21" ht="15" x14ac:dyDescent="0.2">
      <c r="A19" s="137"/>
      <c r="B19" s="231" t="s">
        <v>281</v>
      </c>
      <c r="C19" s="227" t="s">
        <v>225</v>
      </c>
      <c r="D19" s="277" t="s">
        <v>358</v>
      </c>
      <c r="E19" s="135" t="s">
        <v>269</v>
      </c>
      <c r="F19" s="141" t="s">
        <v>121</v>
      </c>
      <c r="G19" s="135" t="str">
        <f t="shared" si="0"/>
        <v>080-00127J</v>
      </c>
      <c r="J19" s="532" t="str">
        <f t="shared" si="1"/>
        <v>mn03</v>
      </c>
      <c r="K19" s="285" t="str">
        <f t="shared" si="2"/>
        <v>x3000</v>
      </c>
      <c r="L19" s="533" t="str">
        <f t="shared" si="3"/>
        <v>u05</v>
      </c>
      <c r="M19" s="537"/>
      <c r="N19" s="537"/>
      <c r="O19" s="537" t="s">
        <v>578</v>
      </c>
      <c r="P19" s="538"/>
      <c r="Q19" s="535" t="str">
        <f t="shared" si="4"/>
        <v>sw-smn01</v>
      </c>
      <c r="R19" s="285" t="str">
        <f t="shared" si="5"/>
        <v>x3000</v>
      </c>
      <c r="S19" s="533" t="str">
        <f t="shared" si="6"/>
        <v>u22</v>
      </c>
      <c r="T19" s="539" t="s">
        <v>578</v>
      </c>
      <c r="U19" s="534" t="str">
        <f t="shared" si="7"/>
        <v>j27</v>
      </c>
    </row>
    <row r="20" spans="1:21" ht="15" x14ac:dyDescent="0.2">
      <c r="A20" s="137"/>
      <c r="B20" s="231" t="s">
        <v>282</v>
      </c>
      <c r="C20" s="227" t="s">
        <v>226</v>
      </c>
      <c r="D20" s="114" t="s">
        <v>235</v>
      </c>
      <c r="E20" s="276" t="s">
        <v>288</v>
      </c>
      <c r="F20" s="141" t="s">
        <v>235</v>
      </c>
      <c r="G20" s="135" t="s">
        <v>235</v>
      </c>
      <c r="J20" s="532" t="str">
        <f t="shared" si="1"/>
        <v>wn01</v>
      </c>
      <c r="K20" s="285" t="str">
        <f t="shared" si="2"/>
        <v>x3000</v>
      </c>
      <c r="L20" s="533" t="str">
        <f t="shared" si="3"/>
        <v>u07</v>
      </c>
      <c r="M20" s="537"/>
      <c r="N20" s="537"/>
      <c r="O20" s="537" t="s">
        <v>578</v>
      </c>
      <c r="P20" s="538"/>
      <c r="Q20" s="535" t="str">
        <f t="shared" si="4"/>
        <v>Cray Site Connect</v>
      </c>
      <c r="R20" s="285" t="str">
        <f t="shared" si="5"/>
        <v xml:space="preserve"> </v>
      </c>
      <c r="S20" s="533" t="str">
        <f t="shared" si="6"/>
        <v/>
      </c>
      <c r="T20" s="539" t="s">
        <v>578</v>
      </c>
      <c r="U20" s="534"/>
    </row>
    <row r="21" spans="1:21" ht="15" x14ac:dyDescent="0.2">
      <c r="A21" s="137"/>
      <c r="B21" s="231" t="s">
        <v>283</v>
      </c>
      <c r="C21" s="227" t="s">
        <v>289</v>
      </c>
      <c r="D21" s="114" t="s">
        <v>359</v>
      </c>
      <c r="E21" s="135" t="s">
        <v>269</v>
      </c>
      <c r="F21" s="141" t="s">
        <v>121</v>
      </c>
      <c r="G21" s="135" t="str">
        <f t="shared" si="0"/>
        <v>080-00127J</v>
      </c>
      <c r="J21" s="532" t="str">
        <f t="shared" si="1"/>
        <v>wn02</v>
      </c>
      <c r="K21" s="285" t="str">
        <f t="shared" si="2"/>
        <v>x3000</v>
      </c>
      <c r="L21" s="533" t="str">
        <f t="shared" si="3"/>
        <v>u09</v>
      </c>
      <c r="M21" s="537"/>
      <c r="N21" s="537"/>
      <c r="O21" s="537" t="s">
        <v>578</v>
      </c>
      <c r="P21" s="538"/>
      <c r="Q21" s="535" t="str">
        <f t="shared" si="4"/>
        <v>sw-smn01</v>
      </c>
      <c r="R21" s="285" t="str">
        <f t="shared" si="5"/>
        <v>x3000</v>
      </c>
      <c r="S21" s="533" t="str">
        <f t="shared" si="6"/>
        <v>u22</v>
      </c>
      <c r="T21" s="539" t="s">
        <v>578</v>
      </c>
      <c r="U21" s="534" t="str">
        <f t="shared" si="7"/>
        <v>j28</v>
      </c>
    </row>
    <row r="22" spans="1:21" ht="15" x14ac:dyDescent="0.2">
      <c r="A22" s="137"/>
      <c r="B22" s="231" t="s">
        <v>284</v>
      </c>
      <c r="C22" s="227" t="s">
        <v>290</v>
      </c>
      <c r="D22" s="114" t="s">
        <v>360</v>
      </c>
      <c r="E22" s="135" t="s">
        <v>269</v>
      </c>
      <c r="F22" s="141" t="s">
        <v>121</v>
      </c>
      <c r="G22" s="135" t="str">
        <f t="shared" si="0"/>
        <v>080-00127J</v>
      </c>
      <c r="J22" s="532" t="str">
        <f t="shared" si="1"/>
        <v>wn03</v>
      </c>
      <c r="K22" s="285" t="str">
        <f t="shared" si="2"/>
        <v>x3000</v>
      </c>
      <c r="L22" s="533" t="str">
        <f t="shared" si="3"/>
        <v>u11</v>
      </c>
      <c r="M22" s="537"/>
      <c r="N22" s="537"/>
      <c r="O22" s="537" t="s">
        <v>578</v>
      </c>
      <c r="P22" s="538"/>
      <c r="Q22" s="535" t="str">
        <f t="shared" si="4"/>
        <v>sw-smn01</v>
      </c>
      <c r="R22" s="285" t="str">
        <f t="shared" si="5"/>
        <v>x3000</v>
      </c>
      <c r="S22" s="533" t="str">
        <f t="shared" si="6"/>
        <v>u22</v>
      </c>
      <c r="T22" s="539" t="s">
        <v>578</v>
      </c>
      <c r="U22" s="534" t="str">
        <f t="shared" si="7"/>
        <v>j29</v>
      </c>
    </row>
    <row r="23" spans="1:21" ht="15" x14ac:dyDescent="0.2">
      <c r="A23" s="137"/>
      <c r="B23" s="231" t="s">
        <v>285</v>
      </c>
      <c r="C23" s="227" t="s">
        <v>291</v>
      </c>
      <c r="D23" s="114" t="s">
        <v>361</v>
      </c>
      <c r="E23" s="135" t="s">
        <v>269</v>
      </c>
      <c r="F23" s="141" t="s">
        <v>121</v>
      </c>
      <c r="G23" s="135" t="str">
        <f t="shared" si="0"/>
        <v>080-00127J</v>
      </c>
      <c r="J23" s="532" t="str">
        <f t="shared" si="1"/>
        <v>sn01</v>
      </c>
      <c r="K23" s="285" t="str">
        <f t="shared" si="2"/>
        <v>x3000</v>
      </c>
      <c r="L23" s="533" t="str">
        <f t="shared" si="3"/>
        <v>u13</v>
      </c>
      <c r="M23" s="537"/>
      <c r="N23" s="537"/>
      <c r="O23" s="537" t="s">
        <v>578</v>
      </c>
      <c r="P23" s="538"/>
      <c r="Q23" s="535" t="str">
        <f t="shared" si="4"/>
        <v>sw-smn01</v>
      </c>
      <c r="R23" s="285" t="str">
        <f t="shared" si="5"/>
        <v>x3000</v>
      </c>
      <c r="S23" s="533" t="str">
        <f t="shared" si="6"/>
        <v>u22</v>
      </c>
      <c r="T23" s="539" t="s">
        <v>578</v>
      </c>
      <c r="U23" s="534" t="str">
        <f t="shared" si="7"/>
        <v>j30</v>
      </c>
    </row>
    <row r="24" spans="1:21" ht="15" x14ac:dyDescent="0.2">
      <c r="A24" s="137"/>
      <c r="B24" s="231" t="s">
        <v>286</v>
      </c>
      <c r="C24" s="227" t="s">
        <v>292</v>
      </c>
      <c r="D24" s="114" t="s">
        <v>362</v>
      </c>
      <c r="E24" s="135" t="s">
        <v>269</v>
      </c>
      <c r="F24" s="141" t="s">
        <v>121</v>
      </c>
      <c r="G24" s="135" t="str">
        <f t="shared" si="0"/>
        <v>080-00127J</v>
      </c>
      <c r="J24" s="532" t="str">
        <f t="shared" si="1"/>
        <v>sn02</v>
      </c>
      <c r="K24" s="285" t="str">
        <f t="shared" si="2"/>
        <v>x3000</v>
      </c>
      <c r="L24" s="533" t="str">
        <f t="shared" si="3"/>
        <v>u15</v>
      </c>
      <c r="M24" s="537"/>
      <c r="N24" s="537"/>
      <c r="O24" s="537" t="s">
        <v>578</v>
      </c>
      <c r="P24" s="538"/>
      <c r="Q24" s="535" t="str">
        <f t="shared" si="4"/>
        <v>sw-smn01</v>
      </c>
      <c r="R24" s="285" t="str">
        <f t="shared" si="5"/>
        <v>x3000</v>
      </c>
      <c r="S24" s="533" t="str">
        <f t="shared" si="6"/>
        <v>u22</v>
      </c>
      <c r="T24" s="539" t="s">
        <v>578</v>
      </c>
      <c r="U24" s="534" t="str">
        <f t="shared" si="7"/>
        <v>j31</v>
      </c>
    </row>
    <row r="25" spans="1:21" ht="15" x14ac:dyDescent="0.2">
      <c r="A25" s="137"/>
      <c r="B25" s="231" t="s">
        <v>287</v>
      </c>
      <c r="C25" s="227" t="s">
        <v>222</v>
      </c>
      <c r="D25" s="114" t="s">
        <v>363</v>
      </c>
      <c r="E25" s="135" t="s">
        <v>269</v>
      </c>
      <c r="F25" s="141" t="s">
        <v>121</v>
      </c>
      <c r="G25" s="135" t="str">
        <f t="shared" si="0"/>
        <v>080-00127J</v>
      </c>
      <c r="J25" s="532" t="str">
        <f t="shared" si="1"/>
        <v>sn03</v>
      </c>
      <c r="K25" s="285" t="str">
        <f t="shared" si="2"/>
        <v>x3000</v>
      </c>
      <c r="L25" s="533" t="str">
        <f t="shared" si="3"/>
        <v>u17</v>
      </c>
      <c r="M25" s="537"/>
      <c r="N25" s="537"/>
      <c r="O25" s="537" t="s">
        <v>578</v>
      </c>
      <c r="P25" s="538"/>
      <c r="Q25" s="535" t="str">
        <f t="shared" si="4"/>
        <v>sw-smn01</v>
      </c>
      <c r="R25" s="285" t="str">
        <f t="shared" si="5"/>
        <v>x3000</v>
      </c>
      <c r="S25" s="533" t="str">
        <f t="shared" si="6"/>
        <v>u22</v>
      </c>
      <c r="T25" s="539" t="s">
        <v>578</v>
      </c>
      <c r="U25" s="534" t="str">
        <f t="shared" si="7"/>
        <v>j32</v>
      </c>
    </row>
    <row r="26" spans="1:21" ht="15" x14ac:dyDescent="0.2">
      <c r="A26" s="137"/>
      <c r="B26" s="231" t="s">
        <v>202</v>
      </c>
      <c r="C26" s="227" t="s">
        <v>372</v>
      </c>
      <c r="D26" s="114" t="s">
        <v>364</v>
      </c>
      <c r="E26" s="135" t="s">
        <v>269</v>
      </c>
      <c r="F26" s="141" t="s">
        <v>121</v>
      </c>
      <c r="G26" s="135" t="str">
        <f t="shared" si="0"/>
        <v>080-00127J</v>
      </c>
      <c r="J26" s="532" t="str">
        <f t="shared" si="1"/>
        <v>nid000001</v>
      </c>
      <c r="K26" s="285" t="str">
        <f t="shared" si="2"/>
        <v>x3000</v>
      </c>
      <c r="L26" s="533" t="str">
        <f t="shared" si="3"/>
        <v>u19</v>
      </c>
      <c r="M26" s="537" t="s">
        <v>580</v>
      </c>
      <c r="N26" s="231" t="str">
        <f>J30</f>
        <v>SubRack-001-cmc</v>
      </c>
      <c r="O26" s="537" t="s">
        <v>578</v>
      </c>
      <c r="P26" s="538"/>
      <c r="Q26" s="535" t="str">
        <f t="shared" si="4"/>
        <v>sw-smn01</v>
      </c>
      <c r="R26" s="285" t="str">
        <f t="shared" si="5"/>
        <v>x3000</v>
      </c>
      <c r="S26" s="533" t="str">
        <f t="shared" si="6"/>
        <v>u22</v>
      </c>
      <c r="T26" s="539" t="s">
        <v>578</v>
      </c>
      <c r="U26" s="534" t="str">
        <f t="shared" si="7"/>
        <v>j33</v>
      </c>
    </row>
    <row r="27" spans="1:21" ht="15" x14ac:dyDescent="0.2">
      <c r="A27" s="137"/>
      <c r="B27" s="231" t="s">
        <v>201</v>
      </c>
      <c r="C27" s="227" t="s">
        <v>373</v>
      </c>
      <c r="D27" s="114" t="s">
        <v>365</v>
      </c>
      <c r="E27" s="135" t="s">
        <v>269</v>
      </c>
      <c r="F27" s="141" t="s">
        <v>121</v>
      </c>
      <c r="G27" s="135" t="str">
        <f t="shared" si="0"/>
        <v>080-00127J</v>
      </c>
      <c r="J27" s="532" t="str">
        <f t="shared" si="1"/>
        <v>nid000002</v>
      </c>
      <c r="K27" s="285" t="str">
        <f t="shared" si="2"/>
        <v>x3000</v>
      </c>
      <c r="L27" s="533" t="str">
        <f t="shared" si="3"/>
        <v>u19</v>
      </c>
      <c r="M27" s="537" t="s">
        <v>579</v>
      </c>
      <c r="N27" s="537" t="str">
        <f>J30</f>
        <v>SubRack-001-cmc</v>
      </c>
      <c r="O27" s="537" t="s">
        <v>578</v>
      </c>
      <c r="P27" s="538"/>
      <c r="Q27" s="535" t="str">
        <f t="shared" si="4"/>
        <v>sw-smn01</v>
      </c>
      <c r="R27" s="285" t="str">
        <f t="shared" si="5"/>
        <v>x3000</v>
      </c>
      <c r="S27" s="533" t="str">
        <f t="shared" si="6"/>
        <v>u22</v>
      </c>
      <c r="T27" s="539" t="s">
        <v>578</v>
      </c>
      <c r="U27" s="534" t="str">
        <f t="shared" si="7"/>
        <v>j34</v>
      </c>
    </row>
    <row r="28" spans="1:21" ht="15" x14ac:dyDescent="0.2">
      <c r="A28" s="137"/>
      <c r="B28" s="231" t="s">
        <v>200</v>
      </c>
      <c r="C28" s="227" t="s">
        <v>374</v>
      </c>
      <c r="D28" s="114" t="s">
        <v>366</v>
      </c>
      <c r="E28" s="135" t="s">
        <v>269</v>
      </c>
      <c r="F28" s="141" t="s">
        <v>121</v>
      </c>
      <c r="G28" s="135" t="str">
        <f t="shared" si="0"/>
        <v>080-00127J</v>
      </c>
      <c r="J28" s="532" t="str">
        <f t="shared" si="1"/>
        <v>nid000003</v>
      </c>
      <c r="K28" s="285" t="str">
        <f t="shared" si="2"/>
        <v>x3000</v>
      </c>
      <c r="L28" s="533" t="str">
        <f t="shared" si="3"/>
        <v>u20</v>
      </c>
      <c r="M28" s="537" t="s">
        <v>580</v>
      </c>
      <c r="N28" s="537" t="str">
        <f>J30</f>
        <v>SubRack-001-cmc</v>
      </c>
      <c r="O28" s="537" t="s">
        <v>578</v>
      </c>
      <c r="P28" s="538"/>
      <c r="Q28" s="535" t="str">
        <f t="shared" si="4"/>
        <v>sw-smn01</v>
      </c>
      <c r="R28" s="285" t="str">
        <f t="shared" si="5"/>
        <v>x3000</v>
      </c>
      <c r="S28" s="533" t="str">
        <f t="shared" si="6"/>
        <v>u22</v>
      </c>
      <c r="T28" s="539" t="s">
        <v>578</v>
      </c>
      <c r="U28" s="534" t="str">
        <f t="shared" si="7"/>
        <v>j35</v>
      </c>
    </row>
    <row r="29" spans="1:21" ht="15" x14ac:dyDescent="0.2">
      <c r="A29" s="137"/>
      <c r="B29" s="231" t="s">
        <v>199</v>
      </c>
      <c r="C29" s="227" t="s">
        <v>375</v>
      </c>
      <c r="D29" s="114" t="s">
        <v>367</v>
      </c>
      <c r="E29" s="135" t="s">
        <v>269</v>
      </c>
      <c r="F29" s="141" t="s">
        <v>121</v>
      </c>
      <c r="G29" s="135" t="str">
        <f t="shared" si="0"/>
        <v>080-00127J</v>
      </c>
      <c r="J29" s="532" t="str">
        <f t="shared" si="1"/>
        <v>nid000004</v>
      </c>
      <c r="K29" s="285" t="str">
        <f t="shared" si="2"/>
        <v>x3000</v>
      </c>
      <c r="L29" s="533" t="str">
        <f t="shared" si="3"/>
        <v>u20</v>
      </c>
      <c r="M29" s="537" t="s">
        <v>579</v>
      </c>
      <c r="N29" s="537" t="str">
        <f>J30</f>
        <v>SubRack-001-cmc</v>
      </c>
      <c r="O29" s="537" t="s">
        <v>578</v>
      </c>
      <c r="P29" s="538"/>
      <c r="Q29" s="535" t="str">
        <f t="shared" si="4"/>
        <v>sw-smn01</v>
      </c>
      <c r="R29" s="285" t="str">
        <f t="shared" si="5"/>
        <v>x3000</v>
      </c>
      <c r="S29" s="533" t="str">
        <f t="shared" si="6"/>
        <v>u22</v>
      </c>
      <c r="T29" s="539" t="s">
        <v>578</v>
      </c>
      <c r="U29" s="534" t="str">
        <f t="shared" si="7"/>
        <v>j36</v>
      </c>
    </row>
    <row r="30" spans="1:21" ht="15" x14ac:dyDescent="0.2">
      <c r="A30" s="245"/>
      <c r="B30" s="231" t="s">
        <v>581</v>
      </c>
      <c r="C30" s="227"/>
      <c r="D30" s="114"/>
      <c r="E30" s="135"/>
      <c r="F30" s="141"/>
      <c r="G30" s="135"/>
      <c r="J30" s="532" t="str">
        <f t="shared" si="1"/>
        <v>SubRack-001-cmc</v>
      </c>
      <c r="K30" s="285" t="s">
        <v>577</v>
      </c>
      <c r="L30" s="533" t="s">
        <v>582</v>
      </c>
      <c r="M30" s="537"/>
      <c r="N30" s="537"/>
      <c r="O30" s="537"/>
      <c r="P30" s="538"/>
      <c r="Q30" s="535"/>
      <c r="R30" s="285"/>
      <c r="S30" s="533"/>
      <c r="T30" s="539"/>
      <c r="U30" s="534"/>
    </row>
    <row r="31" spans="1:21" ht="15" x14ac:dyDescent="0.2">
      <c r="A31" s="245"/>
      <c r="B31" s="284" t="s">
        <v>182</v>
      </c>
      <c r="C31" s="289" t="s">
        <v>492</v>
      </c>
      <c r="D31" s="114" t="s">
        <v>493</v>
      </c>
      <c r="E31" s="290" t="s">
        <v>269</v>
      </c>
      <c r="F31" s="287" t="s">
        <v>121</v>
      </c>
      <c r="G31" s="135" t="str">
        <f t="shared" si="0"/>
        <v>080-00127J</v>
      </c>
      <c r="J31" s="532" t="str">
        <f t="shared" si="1"/>
        <v>UAN</v>
      </c>
      <c r="K31" s="285" t="str">
        <f t="shared" si="2"/>
        <v>x3000</v>
      </c>
      <c r="L31" s="533" t="str">
        <f t="shared" si="3"/>
        <v>u26</v>
      </c>
      <c r="M31" s="537"/>
      <c r="N31" s="537"/>
      <c r="O31" s="537" t="s">
        <v>578</v>
      </c>
      <c r="P31" s="538"/>
      <c r="Q31" s="535" t="str">
        <f t="shared" si="4"/>
        <v>sw-smn01</v>
      </c>
      <c r="R31" s="285" t="str">
        <f t="shared" si="5"/>
        <v>x3000</v>
      </c>
      <c r="S31" s="533" t="str">
        <f t="shared" si="6"/>
        <v>u22</v>
      </c>
      <c r="T31" s="539" t="s">
        <v>578</v>
      </c>
      <c r="U31" s="534" t="str">
        <f t="shared" si="7"/>
        <v>j37</v>
      </c>
    </row>
    <row r="32" spans="1:21" ht="15" x14ac:dyDescent="0.2">
      <c r="A32" s="245"/>
      <c r="B32" s="231" t="s">
        <v>566</v>
      </c>
      <c r="C32" s="227" t="s">
        <v>529</v>
      </c>
      <c r="D32" s="114" t="s">
        <v>533</v>
      </c>
      <c r="E32" s="135" t="s">
        <v>269</v>
      </c>
      <c r="F32" s="141" t="s">
        <v>121</v>
      </c>
      <c r="G32" s="135" t="str">
        <f t="shared" si="0"/>
        <v>080-00127J</v>
      </c>
      <c r="J32" s="532" t="str">
        <f t="shared" si="1"/>
        <v>wn04</v>
      </c>
      <c r="K32" s="285" t="str">
        <f t="shared" si="2"/>
        <v>x3000</v>
      </c>
      <c r="L32" s="533" t="str">
        <f t="shared" si="3"/>
        <v>u29</v>
      </c>
      <c r="M32" s="537" t="s">
        <v>580</v>
      </c>
      <c r="N32" s="537"/>
      <c r="O32" s="537" t="s">
        <v>578</v>
      </c>
      <c r="P32" s="538"/>
      <c r="Q32" s="535" t="str">
        <f t="shared" si="4"/>
        <v>sw-smn01</v>
      </c>
      <c r="R32" s="285" t="str">
        <f t="shared" si="5"/>
        <v>x3000</v>
      </c>
      <c r="S32" s="533" t="str">
        <f t="shared" si="6"/>
        <v>u22</v>
      </c>
      <c r="T32" s="539" t="s">
        <v>578</v>
      </c>
      <c r="U32" s="534" t="str">
        <f t="shared" si="7"/>
        <v>j38</v>
      </c>
    </row>
    <row r="33" spans="1:21" ht="15" x14ac:dyDescent="0.2">
      <c r="A33" s="245"/>
      <c r="B33" s="231" t="s">
        <v>567</v>
      </c>
      <c r="C33" s="227" t="s">
        <v>530</v>
      </c>
      <c r="D33" s="114" t="s">
        <v>534</v>
      </c>
      <c r="E33" s="135" t="s">
        <v>269</v>
      </c>
      <c r="F33" s="141" t="s">
        <v>121</v>
      </c>
      <c r="G33" s="135" t="str">
        <f t="shared" si="0"/>
        <v>080-00127J</v>
      </c>
      <c r="J33" s="532" t="str">
        <f t="shared" si="1"/>
        <v>wn05</v>
      </c>
      <c r="K33" s="285" t="str">
        <f t="shared" si="2"/>
        <v>x3000</v>
      </c>
      <c r="L33" s="533" t="str">
        <f t="shared" si="3"/>
        <v>u29</v>
      </c>
      <c r="M33" s="537" t="s">
        <v>579</v>
      </c>
      <c r="N33" s="537"/>
      <c r="O33" s="537" t="s">
        <v>578</v>
      </c>
      <c r="P33" s="538"/>
      <c r="Q33" s="535" t="str">
        <f t="shared" si="4"/>
        <v>sw-smn01</v>
      </c>
      <c r="R33" s="285" t="str">
        <f t="shared" si="5"/>
        <v>x3000</v>
      </c>
      <c r="S33" s="533" t="str">
        <f t="shared" si="6"/>
        <v>u22</v>
      </c>
      <c r="T33" s="539"/>
      <c r="U33" s="534" t="str">
        <f t="shared" si="7"/>
        <v>j39</v>
      </c>
    </row>
    <row r="34" spans="1:21" ht="15" x14ac:dyDescent="0.2">
      <c r="A34" s="245"/>
      <c r="B34" s="231" t="s">
        <v>570</v>
      </c>
      <c r="C34" s="227" t="s">
        <v>531</v>
      </c>
      <c r="D34" s="114" t="s">
        <v>535</v>
      </c>
      <c r="E34" s="135" t="s">
        <v>269</v>
      </c>
      <c r="F34" s="141" t="s">
        <v>121</v>
      </c>
      <c r="G34" s="135" t="str">
        <f t="shared" si="0"/>
        <v>080-00127J</v>
      </c>
      <c r="J34" s="532" t="str">
        <f t="shared" si="1"/>
        <v>wn06</v>
      </c>
      <c r="K34" s="285" t="str">
        <f t="shared" si="2"/>
        <v>x3000</v>
      </c>
      <c r="L34" s="533" t="str">
        <f t="shared" si="3"/>
        <v>u30</v>
      </c>
      <c r="M34" s="537" t="s">
        <v>580</v>
      </c>
      <c r="N34" s="537"/>
      <c r="O34" s="537" t="s">
        <v>578</v>
      </c>
      <c r="P34" s="538"/>
      <c r="Q34" s="535" t="str">
        <f t="shared" si="4"/>
        <v>sw-smn01</v>
      </c>
      <c r="R34" s="285" t="str">
        <f t="shared" si="5"/>
        <v>x3000</v>
      </c>
      <c r="S34" s="533" t="str">
        <f t="shared" si="6"/>
        <v>u22</v>
      </c>
      <c r="T34" s="539" t="s">
        <v>578</v>
      </c>
      <c r="U34" s="534" t="str">
        <f t="shared" si="7"/>
        <v>j40</v>
      </c>
    </row>
    <row r="35" spans="1:21" ht="15" x14ac:dyDescent="0.2">
      <c r="A35" s="245"/>
      <c r="B35" s="231" t="s">
        <v>569</v>
      </c>
      <c r="C35" s="227" t="s">
        <v>532</v>
      </c>
      <c r="D35" s="114" t="s">
        <v>536</v>
      </c>
      <c r="E35" s="135" t="s">
        <v>269</v>
      </c>
      <c r="F35" s="141" t="s">
        <v>121</v>
      </c>
      <c r="G35" s="135" t="str">
        <f t="shared" si="0"/>
        <v>080-00127J</v>
      </c>
      <c r="J35" s="532" t="str">
        <f t="shared" si="1"/>
        <v>wn07</v>
      </c>
      <c r="K35" s="285" t="str">
        <f t="shared" si="2"/>
        <v>x3000</v>
      </c>
      <c r="L35" s="533" t="str">
        <f t="shared" si="3"/>
        <v>u30</v>
      </c>
      <c r="M35" s="537" t="s">
        <v>579</v>
      </c>
      <c r="N35" s="537"/>
      <c r="O35" s="537" t="s">
        <v>578</v>
      </c>
      <c r="P35" s="538"/>
      <c r="Q35" s="535" t="str">
        <f t="shared" si="4"/>
        <v>sw-smn01</v>
      </c>
      <c r="R35" s="285" t="str">
        <f t="shared" si="5"/>
        <v>x3000</v>
      </c>
      <c r="S35" s="533" t="str">
        <f t="shared" si="6"/>
        <v>u22</v>
      </c>
      <c r="T35" s="539" t="s">
        <v>578</v>
      </c>
      <c r="U35" s="534" t="str">
        <f t="shared" si="7"/>
        <v>j41</v>
      </c>
    </row>
    <row r="36" spans="1:21" ht="15" x14ac:dyDescent="0.2">
      <c r="A36" s="245"/>
      <c r="B36" s="231" t="s">
        <v>312</v>
      </c>
      <c r="C36" s="278" t="s">
        <v>376</v>
      </c>
      <c r="D36" s="277" t="s">
        <v>368</v>
      </c>
      <c r="E36" s="135" t="s">
        <v>269</v>
      </c>
      <c r="F36" s="128" t="s">
        <v>121</v>
      </c>
      <c r="G36" s="279" t="str">
        <f t="shared" ref="G36:G37" si="8">VLOOKUP(F36,$B$5:$E$6,4,0)</f>
        <v>080-00127J</v>
      </c>
      <c r="J36" s="532" t="str">
        <f t="shared" si="1"/>
        <v>sw-smn02</v>
      </c>
      <c r="K36" s="285" t="str">
        <f t="shared" si="2"/>
        <v>x3000</v>
      </c>
      <c r="L36" s="533" t="str">
        <f t="shared" si="3"/>
        <v>u23</v>
      </c>
      <c r="M36" s="537" t="s">
        <v>579</v>
      </c>
      <c r="N36" s="537"/>
      <c r="O36" s="537" t="s">
        <v>578</v>
      </c>
      <c r="P36" s="538"/>
      <c r="Q36" s="535" t="str">
        <f t="shared" si="4"/>
        <v>sw-smn01</v>
      </c>
      <c r="R36" s="285" t="str">
        <f t="shared" si="5"/>
        <v>x3000</v>
      </c>
      <c r="S36" s="533" t="str">
        <f t="shared" si="6"/>
        <v>u22</v>
      </c>
      <c r="T36" s="539" t="s">
        <v>578</v>
      </c>
      <c r="U36" s="534" t="str">
        <f t="shared" si="7"/>
        <v>j45</v>
      </c>
    </row>
    <row r="37" spans="1:21" ht="15" x14ac:dyDescent="0.2">
      <c r="A37" s="245"/>
      <c r="B37" s="231" t="s">
        <v>313</v>
      </c>
      <c r="C37" s="278" t="s">
        <v>377</v>
      </c>
      <c r="D37" s="277" t="s">
        <v>369</v>
      </c>
      <c r="E37" s="135" t="s">
        <v>269</v>
      </c>
      <c r="F37" s="128" t="s">
        <v>121</v>
      </c>
      <c r="G37" s="279" t="str">
        <f t="shared" si="8"/>
        <v>080-00127J</v>
      </c>
      <c r="J37" s="532" t="str">
        <f t="shared" si="1"/>
        <v>sw-smn03</v>
      </c>
      <c r="K37" s="285" t="str">
        <f t="shared" si="2"/>
        <v>x3000</v>
      </c>
      <c r="L37" s="533" t="str">
        <f t="shared" si="3"/>
        <v>u23</v>
      </c>
      <c r="M37" s="537" t="s">
        <v>580</v>
      </c>
      <c r="N37" s="537"/>
      <c r="O37" s="537" t="s">
        <v>578</v>
      </c>
      <c r="P37" s="538"/>
      <c r="Q37" s="535" t="str">
        <f t="shared" si="4"/>
        <v>sw-smn01</v>
      </c>
      <c r="R37" s="285" t="str">
        <f t="shared" si="5"/>
        <v>x3000</v>
      </c>
      <c r="S37" s="533" t="str">
        <f t="shared" si="6"/>
        <v>u22</v>
      </c>
      <c r="T37" s="539" t="s">
        <v>578</v>
      </c>
      <c r="U37" s="534" t="str">
        <f t="shared" si="7"/>
        <v>j46</v>
      </c>
    </row>
    <row r="38" spans="1:21" ht="15" x14ac:dyDescent="0.2">
      <c r="A38" s="137"/>
      <c r="B38" s="231" t="s">
        <v>269</v>
      </c>
      <c r="C38" s="280" t="s">
        <v>452</v>
      </c>
      <c r="D38" s="277" t="s">
        <v>370</v>
      </c>
      <c r="E38" s="246" t="s">
        <v>269</v>
      </c>
      <c r="F38" s="231" t="s">
        <v>121</v>
      </c>
      <c r="G38" s="135" t="str">
        <f t="shared" si="0"/>
        <v>080-00127J</v>
      </c>
      <c r="J38" s="532" t="str">
        <f t="shared" si="1"/>
        <v>sw-smn01</v>
      </c>
      <c r="K38" s="285" t="str">
        <f t="shared" si="2"/>
        <v>x3000</v>
      </c>
      <c r="L38" s="533" t="str">
        <f t="shared" si="3"/>
        <v>u22</v>
      </c>
      <c r="M38" s="537"/>
      <c r="N38" s="537"/>
      <c r="O38" s="537" t="s">
        <v>578</v>
      </c>
      <c r="P38" s="538"/>
      <c r="Q38" s="535" t="str">
        <f t="shared" si="4"/>
        <v>sw-smn01</v>
      </c>
      <c r="R38" s="285" t="str">
        <f t="shared" si="5"/>
        <v>x3000</v>
      </c>
      <c r="S38" s="533" t="str">
        <f t="shared" si="6"/>
        <v>u22</v>
      </c>
      <c r="T38" s="539" t="s">
        <v>578</v>
      </c>
      <c r="U38" s="534" t="str">
        <f t="shared" si="7"/>
        <v>j47</v>
      </c>
    </row>
    <row r="39" spans="1:21" ht="16" thickBot="1" x14ac:dyDescent="0.25">
      <c r="A39" s="239"/>
      <c r="B39" s="281" t="s">
        <v>293</v>
      </c>
      <c r="C39" s="282" t="s">
        <v>453</v>
      </c>
      <c r="D39" s="283" t="s">
        <v>371</v>
      </c>
      <c r="E39" s="247" t="s">
        <v>269</v>
      </c>
      <c r="F39" s="240" t="s">
        <v>121</v>
      </c>
      <c r="G39" s="247" t="str">
        <f>VLOOKUP(F39,$B$5:$E$5,4,0)</f>
        <v>080-00127J</v>
      </c>
      <c r="J39" s="540" t="str">
        <f t="shared" si="1"/>
        <v>Columbia</v>
      </c>
      <c r="K39" s="541" t="str">
        <f t="shared" si="2"/>
        <v>x3000</v>
      </c>
      <c r="L39" s="542" t="str">
        <f t="shared" si="3"/>
        <v>u24</v>
      </c>
      <c r="M39" s="543"/>
      <c r="N39" s="543"/>
      <c r="O39" s="543" t="s">
        <v>578</v>
      </c>
      <c r="P39" s="544"/>
      <c r="Q39" s="545" t="str">
        <f t="shared" si="4"/>
        <v>sw-smn01</v>
      </c>
      <c r="R39" s="541" t="str">
        <f t="shared" si="5"/>
        <v>x3000</v>
      </c>
      <c r="S39" s="542" t="str">
        <f t="shared" si="6"/>
        <v>u22</v>
      </c>
      <c r="T39" s="546" t="s">
        <v>578</v>
      </c>
      <c r="U39" s="547" t="str">
        <f t="shared" si="7"/>
        <v>j48</v>
      </c>
    </row>
    <row r="40" spans="1:21" ht="16" thickTop="1" x14ac:dyDescent="0.2">
      <c r="J40" s="548"/>
      <c r="K40" s="549"/>
      <c r="L40" s="548"/>
      <c r="M40" s="548"/>
      <c r="N40" s="548"/>
      <c r="O40" s="548"/>
      <c r="P40" s="550"/>
      <c r="Q40" s="550"/>
      <c r="R40" s="550"/>
      <c r="S40" s="549"/>
      <c r="T40" s="550"/>
      <c r="U40" s="550"/>
    </row>
    <row r="41" spans="1:21" ht="15" x14ac:dyDescent="0.2">
      <c r="J41" s="548"/>
      <c r="K41" s="549"/>
      <c r="L41" s="548"/>
      <c r="M41" s="548"/>
      <c r="N41" s="548"/>
      <c r="O41" s="548"/>
      <c r="P41" s="550"/>
      <c r="Q41" s="550"/>
      <c r="R41" s="550"/>
      <c r="S41" s="549"/>
      <c r="T41" s="550"/>
      <c r="U41" s="550"/>
    </row>
    <row r="75" ht="14.5" customHeight="1" x14ac:dyDescent="0.2"/>
    <row r="144" ht="14.5" customHeight="1" x14ac:dyDescent="0.2"/>
    <row r="214" ht="14.5" customHeight="1" x14ac:dyDescent="0.2"/>
  </sheetData>
  <mergeCells count="3">
    <mergeCell ref="C4:D4"/>
    <mergeCell ref="C5:D5"/>
    <mergeCell ref="C15:D15"/>
  </mergeCells>
  <phoneticPr fontId="81" type="noConversion"/>
  <conditionalFormatting sqref="C1:C4">
    <cfRule type="duplicateValues" dxfId="134" priority="8590"/>
  </conditionalFormatting>
  <conditionalFormatting sqref="C1:C4">
    <cfRule type="duplicateValues" dxfId="133" priority="8591"/>
  </conditionalFormatting>
  <conditionalFormatting sqref="C1:C4">
    <cfRule type="duplicateValues" dxfId="132" priority="63635"/>
    <cfRule type="duplicateValues" dxfId="131" priority="63636"/>
  </conditionalFormatting>
  <conditionalFormatting sqref="C1:C4">
    <cfRule type="duplicateValues" dxfId="130" priority="63637"/>
  </conditionalFormatting>
  <conditionalFormatting sqref="C22">
    <cfRule type="duplicateValues" dxfId="129" priority="55"/>
  </conditionalFormatting>
  <conditionalFormatting sqref="C22">
    <cfRule type="duplicateValues" dxfId="128" priority="56"/>
  </conditionalFormatting>
  <conditionalFormatting sqref="C22">
    <cfRule type="duplicateValues" dxfId="127" priority="57"/>
  </conditionalFormatting>
  <conditionalFormatting sqref="C22">
    <cfRule type="duplicateValues" dxfId="126" priority="58"/>
    <cfRule type="duplicateValues" dxfId="125" priority="59"/>
  </conditionalFormatting>
  <conditionalFormatting sqref="C23">
    <cfRule type="duplicateValues" dxfId="124" priority="50"/>
  </conditionalFormatting>
  <conditionalFormatting sqref="C23">
    <cfRule type="duplicateValues" dxfId="123" priority="51"/>
  </conditionalFormatting>
  <conditionalFormatting sqref="C23">
    <cfRule type="duplicateValues" dxfId="122" priority="52"/>
  </conditionalFormatting>
  <conditionalFormatting sqref="C23">
    <cfRule type="duplicateValues" dxfId="121" priority="53"/>
    <cfRule type="duplicateValues" dxfId="120" priority="54"/>
  </conditionalFormatting>
  <conditionalFormatting sqref="C24">
    <cfRule type="duplicateValues" dxfId="119" priority="45"/>
  </conditionalFormatting>
  <conditionalFormatting sqref="C24">
    <cfRule type="duplicateValues" dxfId="118" priority="46"/>
  </conditionalFormatting>
  <conditionalFormatting sqref="C24">
    <cfRule type="duplicateValues" dxfId="117" priority="47"/>
  </conditionalFormatting>
  <conditionalFormatting sqref="C24">
    <cfRule type="duplicateValues" dxfId="116" priority="48"/>
    <cfRule type="duplicateValues" dxfId="115" priority="49"/>
  </conditionalFormatting>
  <conditionalFormatting sqref="C25">
    <cfRule type="duplicateValues" dxfId="114" priority="40"/>
  </conditionalFormatting>
  <conditionalFormatting sqref="C25">
    <cfRule type="duplicateValues" dxfId="113" priority="41"/>
  </conditionalFormatting>
  <conditionalFormatting sqref="C25">
    <cfRule type="duplicateValues" dxfId="112" priority="42"/>
  </conditionalFormatting>
  <conditionalFormatting sqref="C25">
    <cfRule type="duplicateValues" dxfId="111" priority="43"/>
    <cfRule type="duplicateValues" dxfId="110" priority="44"/>
  </conditionalFormatting>
  <conditionalFormatting sqref="C26:C30">
    <cfRule type="duplicateValues" dxfId="109" priority="38"/>
  </conditionalFormatting>
  <conditionalFormatting sqref="C26:C30">
    <cfRule type="duplicateValues" dxfId="108" priority="39"/>
  </conditionalFormatting>
  <conditionalFormatting sqref="C17:C20">
    <cfRule type="duplicateValues" dxfId="107" priority="28"/>
  </conditionalFormatting>
  <conditionalFormatting sqref="C17:C20">
    <cfRule type="duplicateValues" dxfId="106" priority="29"/>
  </conditionalFormatting>
  <conditionalFormatting sqref="C17:C20">
    <cfRule type="duplicateValues" dxfId="105" priority="30"/>
  </conditionalFormatting>
  <conditionalFormatting sqref="C17:C20">
    <cfRule type="duplicateValues" dxfId="104" priority="31"/>
    <cfRule type="duplicateValues" dxfId="103" priority="32"/>
  </conditionalFormatting>
  <conditionalFormatting sqref="C21">
    <cfRule type="duplicateValues" dxfId="102" priority="60"/>
  </conditionalFormatting>
  <conditionalFormatting sqref="C21">
    <cfRule type="duplicateValues" dxfId="101" priority="61"/>
    <cfRule type="duplicateValues" dxfId="100" priority="62"/>
  </conditionalFormatting>
  <conditionalFormatting sqref="C26:C30">
    <cfRule type="duplicateValues" dxfId="99" priority="63"/>
  </conditionalFormatting>
  <conditionalFormatting sqref="C26:C30">
    <cfRule type="duplicateValues" dxfId="98" priority="64"/>
    <cfRule type="duplicateValues" dxfId="97" priority="65"/>
  </conditionalFormatting>
  <conditionalFormatting sqref="C39">
    <cfRule type="duplicateValues" dxfId="96" priority="24"/>
  </conditionalFormatting>
  <conditionalFormatting sqref="C39">
    <cfRule type="duplicateValues" dxfId="95" priority="25"/>
    <cfRule type="duplicateValues" dxfId="94" priority="26"/>
  </conditionalFormatting>
  <conditionalFormatting sqref="D39">
    <cfRule type="duplicateValues" dxfId="93" priority="27"/>
  </conditionalFormatting>
  <conditionalFormatting sqref="C38">
    <cfRule type="duplicateValues" dxfId="92" priority="20"/>
  </conditionalFormatting>
  <conditionalFormatting sqref="C38">
    <cfRule type="duplicateValues" dxfId="91" priority="21"/>
    <cfRule type="duplicateValues" dxfId="90" priority="22"/>
  </conditionalFormatting>
  <conditionalFormatting sqref="D38">
    <cfRule type="duplicateValues" dxfId="89" priority="23"/>
  </conditionalFormatting>
  <conditionalFormatting sqref="C36:C37">
    <cfRule type="duplicateValues" dxfId="88" priority="12"/>
  </conditionalFormatting>
  <conditionalFormatting sqref="C36:C37">
    <cfRule type="duplicateValues" dxfId="87" priority="13"/>
    <cfRule type="duplicateValues" dxfId="86" priority="14"/>
  </conditionalFormatting>
  <conditionalFormatting sqref="D36:D37">
    <cfRule type="duplicateValues" dxfId="85" priority="11"/>
  </conditionalFormatting>
  <conditionalFormatting sqref="D17:D35">
    <cfRule type="duplicateValues" dxfId="84" priority="64310"/>
  </conditionalFormatting>
  <conditionalFormatting sqref="C31">
    <cfRule type="duplicateValues" dxfId="83" priority="64312"/>
  </conditionalFormatting>
  <conditionalFormatting sqref="C31">
    <cfRule type="duplicateValues" dxfId="82" priority="64314"/>
    <cfRule type="duplicateValues" dxfId="81" priority="64315"/>
  </conditionalFormatting>
  <conditionalFormatting sqref="C32:C35">
    <cfRule type="duplicateValues" dxfId="80" priority="1"/>
  </conditionalFormatting>
  <conditionalFormatting sqref="C32:C35">
    <cfRule type="duplicateValues" dxfId="79" priority="2"/>
  </conditionalFormatting>
  <conditionalFormatting sqref="C32:C35">
    <cfRule type="duplicateValues" dxfId="78" priority="3"/>
  </conditionalFormatting>
  <conditionalFormatting sqref="C32:C35">
    <cfRule type="duplicateValues" dxfId="77" priority="4"/>
    <cfRule type="duplicateValues" dxfId="76" priority="5"/>
  </conditionalFormatting>
  <conditionalFormatting sqref="D40:D1048576 D1:D4">
    <cfRule type="duplicateValues" dxfId="75" priority="64423"/>
  </conditionalFormatting>
  <conditionalFormatting sqref="C40:C1048576 C1:C4">
    <cfRule type="duplicateValues" dxfId="74" priority="64425"/>
  </conditionalFormatting>
  <conditionalFormatting sqref="D40:D1048576 D1:D5">
    <cfRule type="duplicateValues" dxfId="73" priority="64427"/>
  </conditionalFormatting>
  <conditionalFormatting sqref="C40:D1048576 C1:D5">
    <cfRule type="duplicateValues" dxfId="72" priority="64429"/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42"/>
  <sheetViews>
    <sheetView workbookViewId="0">
      <selection activeCell="G22" sqref="G22"/>
    </sheetView>
  </sheetViews>
  <sheetFormatPr baseColWidth="10" defaultColWidth="9.1640625" defaultRowHeight="14" x14ac:dyDescent="0.2"/>
  <cols>
    <col min="1" max="1" width="5.1640625" style="142" customWidth="1"/>
    <col min="2" max="2" width="24.5" style="142" customWidth="1"/>
    <col min="3" max="3" width="20.6640625" style="142" customWidth="1"/>
    <col min="4" max="4" width="23.33203125" style="142" customWidth="1"/>
    <col min="5" max="5" width="17.5" style="142" customWidth="1"/>
    <col min="6" max="7" width="14.6640625" style="142" customWidth="1"/>
    <col min="8" max="8" width="16.1640625" style="142" customWidth="1"/>
    <col min="9" max="9" width="6.6640625" style="32" customWidth="1"/>
    <col min="10" max="10" width="10.33203125" style="32" customWidth="1"/>
    <col min="11" max="11" width="6" style="32" customWidth="1"/>
    <col min="12" max="12" width="10.33203125" style="32" customWidth="1"/>
    <col min="13" max="13" width="12.33203125" style="32" customWidth="1"/>
    <col min="14" max="14" width="11.5" style="32" customWidth="1"/>
    <col min="15" max="15" width="17.5" style="32" customWidth="1"/>
    <col min="16" max="16" width="26.83203125" style="32" customWidth="1"/>
    <col min="17" max="17" width="19.6640625" style="32" customWidth="1"/>
    <col min="18" max="18" width="9.1640625" style="32"/>
    <col min="19" max="19" width="21.5" style="32" bestFit="1" customWidth="1"/>
    <col min="20" max="20" width="12.5" style="32" bestFit="1" customWidth="1"/>
    <col min="21" max="21" width="25.83203125" style="32" bestFit="1" customWidth="1"/>
    <col min="22" max="23" width="11.33203125" style="32" bestFit="1" customWidth="1"/>
    <col min="24" max="24" width="12.5" style="32" bestFit="1" customWidth="1"/>
    <col min="25" max="25" width="11" style="32" bestFit="1" customWidth="1"/>
    <col min="26" max="16384" width="9.1640625" style="32"/>
  </cols>
  <sheetData>
    <row r="1" spans="1:15" ht="24" customHeight="1" x14ac:dyDescent="0.2">
      <c r="A1" s="165" t="s">
        <v>173</v>
      </c>
      <c r="B1" s="120"/>
      <c r="C1" s="122"/>
      <c r="D1" s="122"/>
      <c r="E1" s="26"/>
      <c r="F1" s="26"/>
      <c r="G1" s="26"/>
      <c r="H1" s="26"/>
      <c r="I1" s="26"/>
      <c r="J1" s="26"/>
      <c r="K1" s="26"/>
    </row>
    <row r="2" spans="1:15" ht="18" customHeight="1" x14ac:dyDescent="0.2">
      <c r="A2" s="153"/>
      <c r="B2" s="154"/>
      <c r="C2" s="121"/>
      <c r="D2" s="121"/>
      <c r="E2" s="22"/>
      <c r="F2" s="22"/>
      <c r="G2" s="22"/>
      <c r="H2" s="22"/>
      <c r="I2" s="22"/>
      <c r="J2" s="22"/>
      <c r="K2" s="22"/>
    </row>
    <row r="3" spans="1:15" ht="17" thickBot="1" x14ac:dyDescent="0.25">
      <c r="A3" s="166" t="s">
        <v>117</v>
      </c>
      <c r="B3" s="123"/>
      <c r="C3" s="136"/>
      <c r="D3" s="136"/>
      <c r="E3" s="123"/>
      <c r="F3" s="136"/>
      <c r="G3" s="136"/>
      <c r="H3" s="27"/>
      <c r="I3" s="27"/>
      <c r="J3" s="27"/>
      <c r="K3" s="27"/>
      <c r="L3" s="27"/>
      <c r="M3" s="27"/>
      <c r="N3" s="27"/>
      <c r="O3" s="27"/>
    </row>
    <row r="4" spans="1:15" ht="15" x14ac:dyDescent="0.2">
      <c r="A4" s="124"/>
      <c r="B4" s="126" t="s">
        <v>118</v>
      </c>
      <c r="C4" s="507" t="s">
        <v>102</v>
      </c>
      <c r="D4" s="508"/>
      <c r="E4" s="125" t="s">
        <v>0</v>
      </c>
      <c r="F4" s="127" t="s">
        <v>101</v>
      </c>
      <c r="G4" s="136"/>
      <c r="H4" s="27"/>
      <c r="I4" s="27"/>
      <c r="J4" s="27"/>
      <c r="K4" s="27"/>
      <c r="L4" s="27"/>
      <c r="M4" s="27"/>
      <c r="N4" s="27"/>
      <c r="O4" s="27"/>
    </row>
    <row r="5" spans="1:15" ht="15" x14ac:dyDescent="0.2">
      <c r="A5" s="23">
        <v>1</v>
      </c>
      <c r="B5" s="128" t="s">
        <v>122</v>
      </c>
      <c r="C5" s="513" t="s">
        <v>105</v>
      </c>
      <c r="D5" s="510"/>
      <c r="E5" s="155" t="s">
        <v>106</v>
      </c>
      <c r="F5" s="156">
        <f>COUNTIF($F$10:$F$25,B5)</f>
        <v>0</v>
      </c>
      <c r="G5" s="130"/>
      <c r="H5" s="24"/>
      <c r="I5" s="26"/>
      <c r="J5" s="26"/>
      <c r="K5" s="26"/>
      <c r="L5" s="26"/>
      <c r="M5" s="26"/>
      <c r="N5" s="26"/>
      <c r="O5" s="26"/>
    </row>
    <row r="6" spans="1:15" ht="15" x14ac:dyDescent="0.2">
      <c r="A6" s="129"/>
      <c r="B6" s="130"/>
      <c r="C6" s="24"/>
      <c r="D6" s="24"/>
      <c r="E6" s="131" t="s">
        <v>103</v>
      </c>
      <c r="F6" s="157">
        <f>SUM(F5:F5)</f>
        <v>0</v>
      </c>
      <c r="G6" s="133"/>
      <c r="H6" s="52"/>
      <c r="I6" s="52"/>
      <c r="J6" s="52"/>
      <c r="K6" s="52"/>
      <c r="L6" s="52"/>
      <c r="M6" s="52"/>
      <c r="N6" s="52"/>
      <c r="O6" s="52"/>
    </row>
    <row r="7" spans="1:15" ht="17" thickBot="1" x14ac:dyDescent="0.25">
      <c r="A7" s="167" t="s">
        <v>123</v>
      </c>
      <c r="B7" s="132"/>
      <c r="C7" s="24"/>
      <c r="D7" s="25"/>
      <c r="E7" s="133"/>
      <c r="F7" s="158"/>
      <c r="G7" s="158"/>
      <c r="H7" s="52"/>
      <c r="I7" s="52"/>
      <c r="J7" s="52"/>
      <c r="K7" s="52"/>
      <c r="L7" s="52"/>
      <c r="M7" s="52"/>
      <c r="N7" s="52"/>
      <c r="O7" s="52"/>
    </row>
    <row r="8" spans="1:15" ht="17" thickTop="1" thickBot="1" x14ac:dyDescent="0.25">
      <c r="A8" s="134"/>
      <c r="B8" s="132"/>
      <c r="C8" s="505" t="s">
        <v>2</v>
      </c>
      <c r="D8" s="506"/>
      <c r="E8" s="219"/>
      <c r="F8" s="130"/>
      <c r="G8" s="130"/>
      <c r="H8" s="52"/>
      <c r="I8" s="52"/>
      <c r="J8" s="52"/>
      <c r="K8" s="52"/>
      <c r="L8" s="52"/>
      <c r="M8" s="52"/>
      <c r="N8" s="52"/>
      <c r="O8" s="52"/>
    </row>
    <row r="9" spans="1:15" ht="15" x14ac:dyDescent="0.2">
      <c r="A9" s="135"/>
      <c r="B9" s="141" t="s">
        <v>3</v>
      </c>
      <c r="C9" s="164" t="s">
        <v>3</v>
      </c>
      <c r="D9" s="114" t="s">
        <v>4</v>
      </c>
      <c r="E9" s="137" t="s">
        <v>4</v>
      </c>
      <c r="F9" s="141" t="s">
        <v>1</v>
      </c>
      <c r="G9" s="135" t="s">
        <v>107</v>
      </c>
      <c r="H9" s="52"/>
      <c r="I9" s="522" t="s">
        <v>124</v>
      </c>
      <c r="J9" s="523"/>
      <c r="K9" s="523"/>
      <c r="L9" s="523"/>
      <c r="M9" s="523"/>
      <c r="N9" s="523"/>
      <c r="O9" s="524"/>
    </row>
    <row r="10" spans="1:15" ht="15.75" customHeight="1" x14ac:dyDescent="0.2">
      <c r="A10" s="137">
        <v>1</v>
      </c>
      <c r="B10" s="138"/>
      <c r="C10" s="227"/>
      <c r="D10" s="114"/>
      <c r="E10" s="137"/>
      <c r="F10" s="228"/>
      <c r="G10" s="229"/>
      <c r="H10" s="525"/>
      <c r="I10" s="516" t="s">
        <v>125</v>
      </c>
      <c r="J10" s="517"/>
      <c r="K10" s="517"/>
      <c r="L10" s="517"/>
      <c r="M10" s="517"/>
      <c r="N10" s="517"/>
      <c r="O10" s="518"/>
    </row>
    <row r="11" spans="1:15" ht="16" thickBot="1" x14ac:dyDescent="0.25">
      <c r="A11" s="137">
        <v>2</v>
      </c>
      <c r="B11" s="138"/>
      <c r="C11" s="227"/>
      <c r="D11" s="114"/>
      <c r="E11" s="137"/>
      <c r="F11" s="228"/>
      <c r="G11" s="229"/>
      <c r="H11" s="526"/>
      <c r="I11" s="519"/>
      <c r="J11" s="520"/>
      <c r="K11" s="520"/>
      <c r="L11" s="520"/>
      <c r="M11" s="520"/>
      <c r="N11" s="520"/>
      <c r="O11" s="521"/>
    </row>
    <row r="12" spans="1:15" ht="15" x14ac:dyDescent="0.2">
      <c r="A12" s="137">
        <v>3</v>
      </c>
      <c r="B12" s="138"/>
      <c r="C12" s="227"/>
      <c r="D12" s="114"/>
      <c r="E12" s="137"/>
      <c r="F12" s="228"/>
      <c r="G12" s="229"/>
      <c r="H12" s="526"/>
      <c r="I12" s="53"/>
      <c r="J12" s="54"/>
      <c r="K12" s="54"/>
      <c r="L12" s="54"/>
      <c r="M12" s="54"/>
      <c r="N12" s="54"/>
      <c r="O12" s="55"/>
    </row>
    <row r="13" spans="1:15" ht="15" x14ac:dyDescent="0.2">
      <c r="A13" s="137">
        <v>4</v>
      </c>
      <c r="B13" s="138"/>
      <c r="C13" s="227"/>
      <c r="D13" s="114"/>
      <c r="E13" s="137"/>
      <c r="F13" s="228"/>
      <c r="G13" s="229"/>
      <c r="H13" s="526"/>
      <c r="I13" s="53"/>
      <c r="J13" s="56" t="s">
        <v>126</v>
      </c>
      <c r="K13" s="54"/>
      <c r="L13" s="54"/>
      <c r="M13" s="54"/>
      <c r="N13" s="54"/>
      <c r="O13" s="55"/>
    </row>
    <row r="14" spans="1:15" ht="15" x14ac:dyDescent="0.2">
      <c r="A14" s="137">
        <v>5</v>
      </c>
      <c r="B14" s="138"/>
      <c r="C14" s="227"/>
      <c r="D14" s="114"/>
      <c r="E14" s="137"/>
      <c r="F14" s="228"/>
      <c r="G14" s="229"/>
      <c r="H14" s="526"/>
      <c r="I14" s="53"/>
      <c r="J14" s="220" t="s">
        <v>207</v>
      </c>
      <c r="K14" s="220" t="s">
        <v>217</v>
      </c>
      <c r="L14" s="57" t="s">
        <v>104</v>
      </c>
      <c r="M14" s="54"/>
      <c r="N14" s="54"/>
      <c r="O14" s="55"/>
    </row>
    <row r="15" spans="1:15" ht="15" x14ac:dyDescent="0.2">
      <c r="A15" s="137">
        <v>6</v>
      </c>
      <c r="B15" s="138"/>
      <c r="C15" s="227"/>
      <c r="D15" s="114"/>
      <c r="E15" s="137"/>
      <c r="F15" s="228"/>
      <c r="G15" s="229"/>
      <c r="H15" s="526"/>
      <c r="I15" s="53"/>
      <c r="J15" s="58" t="s">
        <v>127</v>
      </c>
      <c r="K15" s="58">
        <v>1</v>
      </c>
      <c r="L15" s="59" t="s">
        <v>128</v>
      </c>
      <c r="M15" s="54"/>
      <c r="N15" s="54"/>
      <c r="O15" s="55"/>
    </row>
    <row r="16" spans="1:15" ht="15" x14ac:dyDescent="0.2">
      <c r="A16" s="137">
        <v>7</v>
      </c>
      <c r="B16" s="138"/>
      <c r="C16" s="227"/>
      <c r="D16" s="114"/>
      <c r="E16" s="137"/>
      <c r="F16" s="228"/>
      <c r="G16" s="229"/>
      <c r="H16" s="526"/>
      <c r="I16" s="53"/>
      <c r="J16" s="60" t="s">
        <v>129</v>
      </c>
      <c r="K16" s="60">
        <v>2</v>
      </c>
      <c r="L16" s="61" t="s">
        <v>128</v>
      </c>
      <c r="M16" s="54"/>
      <c r="N16" s="54"/>
      <c r="O16" s="55"/>
    </row>
    <row r="17" spans="1:15" ht="14.5" customHeight="1" x14ac:dyDescent="0.2">
      <c r="A17" s="137">
        <v>8</v>
      </c>
      <c r="B17" s="138"/>
      <c r="C17" s="227"/>
      <c r="D17" s="114"/>
      <c r="E17" s="137"/>
      <c r="F17" s="228"/>
      <c r="G17" s="229"/>
      <c r="H17" s="526"/>
      <c r="I17" s="53"/>
      <c r="J17" s="62" t="s">
        <v>130</v>
      </c>
      <c r="K17" s="62">
        <v>3</v>
      </c>
      <c r="L17" s="63" t="s">
        <v>128</v>
      </c>
      <c r="M17" s="54"/>
      <c r="N17" s="54"/>
      <c r="O17" s="55"/>
    </row>
    <row r="18" spans="1:15" ht="15" x14ac:dyDescent="0.2">
      <c r="A18" s="137">
        <v>9</v>
      </c>
      <c r="B18" s="138"/>
      <c r="C18" s="227"/>
      <c r="D18" s="114"/>
      <c r="E18" s="137"/>
      <c r="F18" s="230"/>
      <c r="G18" s="229"/>
      <c r="H18" s="526"/>
      <c r="I18" s="53"/>
      <c r="J18" s="58" t="s">
        <v>131</v>
      </c>
      <c r="K18" s="58">
        <v>4</v>
      </c>
      <c r="L18" s="59" t="s">
        <v>128</v>
      </c>
      <c r="M18" s="54"/>
      <c r="N18" s="54"/>
      <c r="O18" s="55"/>
    </row>
    <row r="19" spans="1:15" ht="15" x14ac:dyDescent="0.2">
      <c r="A19" s="137">
        <v>10</v>
      </c>
      <c r="B19" s="138"/>
      <c r="C19" s="227"/>
      <c r="D19" s="114"/>
      <c r="E19" s="137"/>
      <c r="F19" s="230"/>
      <c r="G19" s="229"/>
      <c r="H19" s="526"/>
      <c r="I19" s="53"/>
      <c r="J19" s="60" t="s">
        <v>132</v>
      </c>
      <c r="K19" s="60">
        <v>5</v>
      </c>
      <c r="L19" s="61" t="s">
        <v>128</v>
      </c>
      <c r="M19" s="54"/>
      <c r="N19" s="54"/>
      <c r="O19" s="55"/>
    </row>
    <row r="20" spans="1:15" ht="15" x14ac:dyDescent="0.2">
      <c r="A20" s="137">
        <v>11</v>
      </c>
      <c r="B20" s="138"/>
      <c r="C20" s="227"/>
      <c r="D20" s="114"/>
      <c r="E20" s="137"/>
      <c r="F20" s="230"/>
      <c r="G20" s="229"/>
      <c r="H20" s="526"/>
      <c r="I20" s="53"/>
      <c r="J20" s="62" t="s">
        <v>133</v>
      </c>
      <c r="K20" s="62">
        <v>6</v>
      </c>
      <c r="L20" s="63" t="s">
        <v>128</v>
      </c>
      <c r="M20" s="54"/>
      <c r="N20" s="54"/>
      <c r="O20" s="55"/>
    </row>
    <row r="21" spans="1:15" ht="15" x14ac:dyDescent="0.2">
      <c r="A21" s="137">
        <v>12</v>
      </c>
      <c r="B21" s="138"/>
      <c r="C21" s="227"/>
      <c r="D21" s="114"/>
      <c r="E21" s="137"/>
      <c r="F21" s="230"/>
      <c r="G21" s="229"/>
      <c r="H21" s="526"/>
      <c r="I21" s="53"/>
      <c r="J21" s="58" t="s">
        <v>134</v>
      </c>
      <c r="K21" s="58">
        <v>7</v>
      </c>
      <c r="L21" s="59" t="s">
        <v>128</v>
      </c>
      <c r="M21" s="54"/>
      <c r="N21" s="54"/>
      <c r="O21" s="55"/>
    </row>
    <row r="22" spans="1:15" ht="15" x14ac:dyDescent="0.2">
      <c r="A22" s="137">
        <v>13</v>
      </c>
      <c r="B22" s="138"/>
      <c r="C22" s="227"/>
      <c r="D22" s="114"/>
      <c r="E22" s="137"/>
      <c r="F22" s="230"/>
      <c r="G22" s="229"/>
      <c r="H22" s="526"/>
      <c r="I22" s="53"/>
      <c r="J22" s="60" t="s">
        <v>135</v>
      </c>
      <c r="K22" s="60">
        <v>8</v>
      </c>
      <c r="L22" s="61" t="s">
        <v>128</v>
      </c>
      <c r="M22" s="54"/>
      <c r="N22" s="54"/>
      <c r="O22" s="55"/>
    </row>
    <row r="23" spans="1:15" ht="15" x14ac:dyDescent="0.2">
      <c r="A23" s="137">
        <v>14</v>
      </c>
      <c r="B23" s="138"/>
      <c r="C23" s="227"/>
      <c r="D23" s="114"/>
      <c r="E23" s="137"/>
      <c r="F23" s="230"/>
      <c r="G23" s="229"/>
      <c r="H23" s="526"/>
      <c r="I23" s="53"/>
      <c r="J23" s="62" t="s">
        <v>136</v>
      </c>
      <c r="K23" s="62">
        <v>9</v>
      </c>
      <c r="L23" s="63" t="s">
        <v>128</v>
      </c>
      <c r="M23" s="54"/>
      <c r="N23" s="54"/>
      <c r="O23" s="55"/>
    </row>
    <row r="24" spans="1:15" ht="15" x14ac:dyDescent="0.2">
      <c r="A24" s="137">
        <v>15</v>
      </c>
      <c r="B24" s="138"/>
      <c r="C24" s="227"/>
      <c r="D24" s="114"/>
      <c r="E24" s="137"/>
      <c r="F24" s="230"/>
      <c r="G24" s="229"/>
      <c r="H24" s="526"/>
      <c r="I24" s="53"/>
      <c r="J24" s="58" t="s">
        <v>137</v>
      </c>
      <c r="K24" s="58">
        <v>10</v>
      </c>
      <c r="L24" s="59" t="s">
        <v>128</v>
      </c>
      <c r="M24" s="54"/>
      <c r="N24" s="54"/>
      <c r="O24" s="55"/>
    </row>
    <row r="25" spans="1:15" ht="15" x14ac:dyDescent="0.2">
      <c r="A25" s="137">
        <v>16</v>
      </c>
      <c r="B25" s="138"/>
      <c r="C25" s="227"/>
      <c r="D25" s="114"/>
      <c r="E25" s="137"/>
      <c r="F25" s="230"/>
      <c r="G25" s="229"/>
      <c r="H25" s="526"/>
      <c r="I25" s="53"/>
      <c r="J25" s="60" t="s">
        <v>138</v>
      </c>
      <c r="K25" s="60">
        <v>11</v>
      </c>
      <c r="L25" s="61" t="s">
        <v>128</v>
      </c>
      <c r="M25" s="54"/>
      <c r="N25" s="54"/>
      <c r="O25" s="55"/>
    </row>
    <row r="26" spans="1:15" x14ac:dyDescent="0.2">
      <c r="I26" s="53"/>
      <c r="J26" s="62" t="s">
        <v>139</v>
      </c>
      <c r="K26" s="62">
        <v>12</v>
      </c>
      <c r="L26" s="63" t="s">
        <v>128</v>
      </c>
      <c r="M26" s="54"/>
      <c r="N26" s="54"/>
      <c r="O26" s="55"/>
    </row>
    <row r="27" spans="1:15" x14ac:dyDescent="0.2">
      <c r="I27" s="53"/>
      <c r="J27" s="58" t="s">
        <v>140</v>
      </c>
      <c r="K27" s="58">
        <v>13</v>
      </c>
      <c r="L27" s="59" t="s">
        <v>128</v>
      </c>
      <c r="M27" s="54"/>
      <c r="N27" s="54"/>
      <c r="O27" s="55"/>
    </row>
    <row r="28" spans="1:15" x14ac:dyDescent="0.2">
      <c r="I28" s="53"/>
      <c r="J28" s="60" t="s">
        <v>141</v>
      </c>
      <c r="K28" s="60">
        <v>14</v>
      </c>
      <c r="L28" s="61" t="s">
        <v>128</v>
      </c>
      <c r="M28" s="54"/>
      <c r="N28" s="54"/>
      <c r="O28" s="55"/>
    </row>
    <row r="29" spans="1:15" x14ac:dyDescent="0.2">
      <c r="I29" s="53"/>
      <c r="J29" s="62" t="s">
        <v>142</v>
      </c>
      <c r="K29" s="62">
        <v>15</v>
      </c>
      <c r="L29" s="63" t="s">
        <v>128</v>
      </c>
      <c r="M29" s="54"/>
      <c r="N29" s="54"/>
      <c r="O29" s="55"/>
    </row>
    <row r="30" spans="1:15" x14ac:dyDescent="0.2">
      <c r="I30" s="53"/>
      <c r="J30" s="58" t="s">
        <v>143</v>
      </c>
      <c r="K30" s="58">
        <v>16</v>
      </c>
      <c r="L30" s="58" t="s">
        <v>128</v>
      </c>
      <c r="M30" s="54"/>
      <c r="N30" s="54"/>
      <c r="O30" s="55"/>
    </row>
    <row r="31" spans="1:15" x14ac:dyDescent="0.2">
      <c r="I31" s="53"/>
      <c r="J31" s="60" t="s">
        <v>144</v>
      </c>
      <c r="K31" s="60">
        <v>17</v>
      </c>
      <c r="L31" s="61" t="s">
        <v>128</v>
      </c>
      <c r="M31" s="54"/>
      <c r="N31" s="54"/>
      <c r="O31" s="55"/>
    </row>
    <row r="32" spans="1:15" x14ac:dyDescent="0.2">
      <c r="I32" s="53"/>
      <c r="J32" s="62" t="s">
        <v>145</v>
      </c>
      <c r="K32" s="62">
        <v>18</v>
      </c>
      <c r="L32" s="63" t="s">
        <v>128</v>
      </c>
      <c r="M32" s="54"/>
      <c r="N32" s="54"/>
      <c r="O32" s="55"/>
    </row>
    <row r="33" spans="9:15" x14ac:dyDescent="0.2">
      <c r="I33" s="53"/>
      <c r="J33" s="58" t="s">
        <v>146</v>
      </c>
      <c r="K33" s="58">
        <v>19</v>
      </c>
      <c r="L33" s="58" t="s">
        <v>128</v>
      </c>
      <c r="M33" s="54"/>
      <c r="N33" s="54"/>
      <c r="O33" s="55"/>
    </row>
    <row r="34" spans="9:15" x14ac:dyDescent="0.2">
      <c r="I34" s="53"/>
      <c r="J34" s="60" t="s">
        <v>147</v>
      </c>
      <c r="K34" s="60">
        <v>20</v>
      </c>
      <c r="L34" s="61" t="s">
        <v>128</v>
      </c>
      <c r="M34" s="54"/>
      <c r="N34" s="54"/>
      <c r="O34" s="55"/>
    </row>
    <row r="35" spans="9:15" x14ac:dyDescent="0.2">
      <c r="I35" s="53"/>
      <c r="J35" s="62" t="s">
        <v>148</v>
      </c>
      <c r="K35" s="62">
        <v>21</v>
      </c>
      <c r="L35" s="63" t="s">
        <v>128</v>
      </c>
      <c r="M35" s="54"/>
      <c r="N35" s="54"/>
      <c r="O35" s="55"/>
    </row>
    <row r="36" spans="9:15" x14ac:dyDescent="0.2">
      <c r="I36" s="53"/>
      <c r="J36" s="58"/>
      <c r="K36" s="58"/>
      <c r="L36" s="64"/>
      <c r="M36" s="54"/>
      <c r="N36" s="54"/>
      <c r="O36" s="55"/>
    </row>
    <row r="37" spans="9:15" x14ac:dyDescent="0.2">
      <c r="I37" s="53"/>
      <c r="J37" s="65"/>
      <c r="K37" s="65"/>
      <c r="L37" s="64"/>
      <c r="M37" s="54"/>
      <c r="N37" s="54"/>
      <c r="O37" s="55"/>
    </row>
    <row r="38" spans="9:15" x14ac:dyDescent="0.2">
      <c r="I38" s="53"/>
      <c r="J38" s="65"/>
      <c r="K38" s="65"/>
      <c r="L38" s="64"/>
      <c r="M38" s="54"/>
      <c r="N38" s="54"/>
      <c r="O38" s="55"/>
    </row>
    <row r="39" spans="9:15" x14ac:dyDescent="0.2">
      <c r="I39" s="53"/>
      <c r="J39" s="65"/>
      <c r="K39" s="65"/>
      <c r="L39" s="64"/>
      <c r="M39" s="54"/>
      <c r="N39" s="54"/>
      <c r="O39" s="55"/>
    </row>
    <row r="40" spans="9:15" x14ac:dyDescent="0.2">
      <c r="I40" s="53"/>
      <c r="J40" s="66"/>
      <c r="K40" s="66"/>
      <c r="L40" s="67"/>
      <c r="M40" s="54"/>
      <c r="N40" s="54"/>
      <c r="O40" s="55"/>
    </row>
    <row r="41" spans="9:15" x14ac:dyDescent="0.2">
      <c r="I41" s="53"/>
      <c r="J41" s="68" t="s">
        <v>149</v>
      </c>
      <c r="K41" s="68">
        <v>22</v>
      </c>
      <c r="L41" s="69" t="s">
        <v>128</v>
      </c>
      <c r="M41" s="54"/>
      <c r="N41" s="54"/>
      <c r="O41" s="55"/>
    </row>
    <row r="42" spans="9:15" x14ac:dyDescent="0.2">
      <c r="I42" s="53"/>
      <c r="J42" s="60" t="s">
        <v>150</v>
      </c>
      <c r="K42" s="60">
        <v>23</v>
      </c>
      <c r="L42" s="61" t="s">
        <v>128</v>
      </c>
      <c r="M42" s="54"/>
      <c r="N42" s="54"/>
      <c r="O42" s="55"/>
    </row>
    <row r="43" spans="9:15" x14ac:dyDescent="0.2">
      <c r="I43" s="53"/>
      <c r="J43" s="62" t="s">
        <v>151</v>
      </c>
      <c r="K43" s="62">
        <v>24</v>
      </c>
      <c r="L43" s="63" t="s">
        <v>128</v>
      </c>
      <c r="M43" s="54"/>
      <c r="N43" s="54"/>
      <c r="O43" s="55"/>
    </row>
    <row r="44" spans="9:15" x14ac:dyDescent="0.2">
      <c r="I44" s="53"/>
      <c r="J44" s="68" t="s">
        <v>152</v>
      </c>
      <c r="K44" s="68">
        <v>25</v>
      </c>
      <c r="L44" s="69" t="s">
        <v>128</v>
      </c>
      <c r="M44" s="54"/>
      <c r="N44" s="54"/>
      <c r="O44" s="55"/>
    </row>
    <row r="45" spans="9:15" x14ac:dyDescent="0.2">
      <c r="I45" s="53"/>
      <c r="J45" s="60" t="s">
        <v>153</v>
      </c>
      <c r="K45" s="60">
        <v>26</v>
      </c>
      <c r="L45" s="61" t="s">
        <v>128</v>
      </c>
      <c r="M45" s="54"/>
      <c r="N45" s="54"/>
      <c r="O45" s="55"/>
    </row>
    <row r="46" spans="9:15" x14ac:dyDescent="0.2">
      <c r="I46" s="53"/>
      <c r="J46" s="62" t="s">
        <v>154</v>
      </c>
      <c r="K46" s="62">
        <v>27</v>
      </c>
      <c r="L46" s="63" t="s">
        <v>128</v>
      </c>
      <c r="M46" s="54"/>
      <c r="N46" s="54"/>
      <c r="O46" s="55"/>
    </row>
    <row r="47" spans="9:15" x14ac:dyDescent="0.2">
      <c r="I47" s="53"/>
      <c r="J47" s="68" t="s">
        <v>155</v>
      </c>
      <c r="K47" s="68">
        <v>28</v>
      </c>
      <c r="L47" s="69" t="s">
        <v>128</v>
      </c>
      <c r="M47" s="54"/>
      <c r="N47" s="54"/>
      <c r="O47" s="55"/>
    </row>
    <row r="48" spans="9:15" x14ac:dyDescent="0.2">
      <c r="I48" s="53"/>
      <c r="J48" s="60" t="s">
        <v>156</v>
      </c>
      <c r="K48" s="60">
        <v>29</v>
      </c>
      <c r="L48" s="61" t="s">
        <v>128</v>
      </c>
      <c r="M48" s="54"/>
      <c r="N48" s="54"/>
      <c r="O48" s="55"/>
    </row>
    <row r="49" spans="9:15" x14ac:dyDescent="0.2">
      <c r="I49" s="53"/>
      <c r="J49" s="62" t="s">
        <v>157</v>
      </c>
      <c r="K49" s="62">
        <v>30</v>
      </c>
      <c r="L49" s="63" t="s">
        <v>128</v>
      </c>
      <c r="M49" s="54"/>
      <c r="N49" s="54"/>
      <c r="O49" s="55"/>
    </row>
    <row r="50" spans="9:15" x14ac:dyDescent="0.2">
      <c r="I50" s="53"/>
      <c r="J50" s="68" t="s">
        <v>158</v>
      </c>
      <c r="K50" s="68">
        <v>31</v>
      </c>
      <c r="L50" s="69" t="s">
        <v>128</v>
      </c>
      <c r="M50" s="54"/>
      <c r="N50" s="54"/>
      <c r="O50" s="55"/>
    </row>
    <row r="51" spans="9:15" x14ac:dyDescent="0.2">
      <c r="I51" s="53"/>
      <c r="J51" s="60" t="s">
        <v>159</v>
      </c>
      <c r="K51" s="60">
        <v>32</v>
      </c>
      <c r="L51" s="61" t="s">
        <v>128</v>
      </c>
      <c r="M51" s="54"/>
      <c r="N51" s="54"/>
      <c r="O51" s="55"/>
    </row>
    <row r="52" spans="9:15" x14ac:dyDescent="0.2">
      <c r="I52" s="53"/>
      <c r="J52" s="62" t="s">
        <v>160</v>
      </c>
      <c r="K52" s="62">
        <v>33</v>
      </c>
      <c r="L52" s="63" t="s">
        <v>128</v>
      </c>
      <c r="M52" s="54"/>
      <c r="N52" s="54"/>
      <c r="O52" s="55"/>
    </row>
    <row r="53" spans="9:15" x14ac:dyDescent="0.2">
      <c r="I53" s="53"/>
      <c r="J53" s="68" t="s">
        <v>161</v>
      </c>
      <c r="K53" s="68">
        <v>34</v>
      </c>
      <c r="L53" s="69" t="s">
        <v>128</v>
      </c>
      <c r="M53" s="54"/>
      <c r="N53" s="54"/>
      <c r="O53" s="55"/>
    </row>
    <row r="54" spans="9:15" x14ac:dyDescent="0.2">
      <c r="I54" s="53"/>
      <c r="J54" s="60" t="s">
        <v>162</v>
      </c>
      <c r="K54" s="60">
        <v>35</v>
      </c>
      <c r="L54" s="61" t="s">
        <v>128</v>
      </c>
      <c r="M54" s="54"/>
      <c r="N54" s="54"/>
      <c r="O54" s="55"/>
    </row>
    <row r="55" spans="9:15" x14ac:dyDescent="0.2">
      <c r="I55" s="53"/>
      <c r="J55" s="62" t="s">
        <v>163</v>
      </c>
      <c r="K55" s="62">
        <v>36</v>
      </c>
      <c r="L55" s="63" t="s">
        <v>128</v>
      </c>
      <c r="M55" s="54"/>
      <c r="N55" s="54"/>
      <c r="O55" s="55"/>
    </row>
    <row r="56" spans="9:15" x14ac:dyDescent="0.2">
      <c r="I56" s="53"/>
      <c r="J56" s="68" t="s">
        <v>164</v>
      </c>
      <c r="K56" s="68">
        <v>37</v>
      </c>
      <c r="L56" s="69" t="s">
        <v>128</v>
      </c>
      <c r="M56" s="54"/>
      <c r="N56" s="54"/>
      <c r="O56" s="55"/>
    </row>
    <row r="57" spans="9:15" x14ac:dyDescent="0.2">
      <c r="I57" s="53"/>
      <c r="J57" s="60" t="s">
        <v>165</v>
      </c>
      <c r="K57" s="60">
        <v>38</v>
      </c>
      <c r="L57" s="61" t="s">
        <v>128</v>
      </c>
      <c r="M57" s="54"/>
      <c r="N57" s="54"/>
      <c r="O57" s="55"/>
    </row>
    <row r="58" spans="9:15" x14ac:dyDescent="0.2">
      <c r="I58" s="53"/>
      <c r="J58" s="62" t="s">
        <v>166</v>
      </c>
      <c r="K58" s="62">
        <v>39</v>
      </c>
      <c r="L58" s="63" t="s">
        <v>128</v>
      </c>
      <c r="M58" s="54"/>
      <c r="N58" s="54"/>
      <c r="O58" s="55"/>
    </row>
    <row r="59" spans="9:15" x14ac:dyDescent="0.2">
      <c r="I59" s="53"/>
      <c r="J59" s="68" t="s">
        <v>167</v>
      </c>
      <c r="K59" s="68">
        <v>40</v>
      </c>
      <c r="L59" s="69" t="s">
        <v>128</v>
      </c>
      <c r="M59" s="54"/>
      <c r="N59" s="54"/>
      <c r="O59" s="55"/>
    </row>
    <row r="60" spans="9:15" x14ac:dyDescent="0.2">
      <c r="I60" s="53"/>
      <c r="J60" s="60" t="s">
        <v>168</v>
      </c>
      <c r="K60" s="60">
        <v>41</v>
      </c>
      <c r="L60" s="61" t="s">
        <v>128</v>
      </c>
      <c r="M60" s="54"/>
      <c r="N60" s="54"/>
      <c r="O60" s="55"/>
    </row>
    <row r="61" spans="9:15" x14ac:dyDescent="0.2">
      <c r="I61" s="53"/>
      <c r="J61" s="62" t="s">
        <v>169</v>
      </c>
      <c r="K61" s="62">
        <v>42</v>
      </c>
      <c r="L61" s="63" t="s">
        <v>128</v>
      </c>
      <c r="M61" s="54"/>
      <c r="N61" s="54"/>
      <c r="O61" s="55"/>
    </row>
    <row r="62" spans="9:15" x14ac:dyDescent="0.2">
      <c r="I62" s="53"/>
      <c r="J62" s="514" t="s">
        <v>170</v>
      </c>
      <c r="K62" s="515"/>
      <c r="L62" s="515"/>
      <c r="M62" s="54"/>
      <c r="N62" s="54"/>
      <c r="O62" s="55"/>
    </row>
    <row r="63" spans="9:15" x14ac:dyDescent="0.2">
      <c r="I63" s="53"/>
      <c r="J63" s="54"/>
      <c r="K63" s="54"/>
      <c r="L63" s="54"/>
      <c r="M63" s="54"/>
      <c r="N63" s="54"/>
      <c r="O63" s="55"/>
    </row>
    <row r="64" spans="9:15" x14ac:dyDescent="0.2">
      <c r="I64" s="53"/>
      <c r="J64" s="54"/>
      <c r="K64" s="54"/>
      <c r="L64" s="54"/>
      <c r="M64" s="54"/>
      <c r="N64" s="54"/>
      <c r="O64" s="55"/>
    </row>
    <row r="65" spans="9:15" x14ac:dyDescent="0.2">
      <c r="I65" s="53"/>
      <c r="J65" s="54"/>
      <c r="K65" s="54"/>
      <c r="L65" s="54"/>
      <c r="M65" s="54"/>
      <c r="N65" s="54"/>
      <c r="O65" s="55"/>
    </row>
    <row r="66" spans="9:15" x14ac:dyDescent="0.2">
      <c r="I66" s="53"/>
      <c r="J66" s="54"/>
      <c r="K66" s="54"/>
      <c r="L66" s="54"/>
      <c r="M66" s="54"/>
      <c r="N66" s="54"/>
      <c r="O66" s="55"/>
    </row>
    <row r="67" spans="9:15" x14ac:dyDescent="0.2">
      <c r="I67" s="53"/>
      <c r="J67" s="54"/>
      <c r="K67" s="54"/>
      <c r="L67" s="54"/>
      <c r="M67" s="54"/>
      <c r="N67" s="54"/>
      <c r="O67" s="55"/>
    </row>
    <row r="68" spans="9:15" x14ac:dyDescent="0.2">
      <c r="I68" s="53"/>
      <c r="J68" s="54"/>
      <c r="K68" s="54"/>
      <c r="L68" s="54"/>
      <c r="M68" s="54"/>
      <c r="N68" s="54"/>
      <c r="O68" s="55"/>
    </row>
    <row r="69" spans="9:15" x14ac:dyDescent="0.2">
      <c r="I69" s="53"/>
      <c r="J69" s="54"/>
      <c r="K69" s="54"/>
      <c r="L69" s="54"/>
      <c r="M69" s="54"/>
      <c r="N69" s="54"/>
      <c r="O69" s="55"/>
    </row>
    <row r="70" spans="9:15" ht="15" thickBot="1" x14ac:dyDescent="0.25">
      <c r="I70" s="70"/>
      <c r="J70" s="71"/>
      <c r="K70" s="71"/>
      <c r="L70" s="71"/>
      <c r="M70" s="71"/>
      <c r="N70" s="71"/>
      <c r="O70" s="72"/>
    </row>
    <row r="71" spans="9:15" ht="15" x14ac:dyDescent="0.2">
      <c r="I71" s="22"/>
      <c r="J71" s="22"/>
      <c r="K71" s="22"/>
      <c r="L71" s="22"/>
      <c r="M71" s="22"/>
      <c r="N71" s="22"/>
      <c r="O71" s="22"/>
    </row>
    <row r="72" spans="9:15" ht="15" x14ac:dyDescent="0.2">
      <c r="I72" s="22"/>
      <c r="J72" s="22"/>
      <c r="K72" s="22"/>
      <c r="L72" s="22"/>
      <c r="M72" s="22"/>
      <c r="N72" s="22"/>
      <c r="O72" s="22"/>
    </row>
    <row r="101" spans="9:9" x14ac:dyDescent="0.2">
      <c r="I101" s="142"/>
    </row>
    <row r="102" spans="9:9" x14ac:dyDescent="0.2">
      <c r="I102" s="142"/>
    </row>
    <row r="103" spans="9:9" x14ac:dyDescent="0.2">
      <c r="I103" s="142"/>
    </row>
    <row r="104" spans="9:9" x14ac:dyDescent="0.2">
      <c r="I104" s="142"/>
    </row>
    <row r="105" spans="9:9" x14ac:dyDescent="0.2">
      <c r="I105" s="142"/>
    </row>
    <row r="106" spans="9:9" x14ac:dyDescent="0.2">
      <c r="I106" s="142"/>
    </row>
    <row r="107" spans="9:9" x14ac:dyDescent="0.2">
      <c r="I107" s="142"/>
    </row>
    <row r="108" spans="9:9" x14ac:dyDescent="0.2">
      <c r="I108" s="142"/>
    </row>
    <row r="109" spans="9:9" x14ac:dyDescent="0.2">
      <c r="I109" s="142"/>
    </row>
    <row r="110" spans="9:9" x14ac:dyDescent="0.2">
      <c r="I110" s="142"/>
    </row>
    <row r="111" spans="9:9" x14ac:dyDescent="0.2">
      <c r="I111" s="142"/>
    </row>
    <row r="112" spans="9:9" x14ac:dyDescent="0.2">
      <c r="I112" s="142"/>
    </row>
    <row r="113" spans="9:9" x14ac:dyDescent="0.2">
      <c r="I113" s="142"/>
    </row>
    <row r="114" spans="9:9" x14ac:dyDescent="0.2">
      <c r="I114" s="142"/>
    </row>
    <row r="115" spans="9:9" x14ac:dyDescent="0.2">
      <c r="I115" s="142"/>
    </row>
    <row r="116" spans="9:9" x14ac:dyDescent="0.2">
      <c r="I116" s="142"/>
    </row>
    <row r="117" spans="9:9" x14ac:dyDescent="0.2">
      <c r="I117" s="142"/>
    </row>
    <row r="118" spans="9:9" x14ac:dyDescent="0.2">
      <c r="I118" s="142"/>
    </row>
    <row r="119" spans="9:9" x14ac:dyDescent="0.2">
      <c r="I119" s="142"/>
    </row>
    <row r="120" spans="9:9" x14ac:dyDescent="0.2">
      <c r="I120" s="142"/>
    </row>
    <row r="121" spans="9:9" x14ac:dyDescent="0.2">
      <c r="I121" s="142"/>
    </row>
    <row r="122" spans="9:9" x14ac:dyDescent="0.2">
      <c r="I122" s="142"/>
    </row>
    <row r="124" spans="9:9" ht="16.5" customHeight="1" x14ac:dyDescent="0.2"/>
    <row r="142" ht="14.5" customHeight="1" x14ac:dyDescent="0.2"/>
  </sheetData>
  <mergeCells count="8">
    <mergeCell ref="C4:D4"/>
    <mergeCell ref="C5:D5"/>
    <mergeCell ref="C8:D8"/>
    <mergeCell ref="J62:L62"/>
    <mergeCell ref="I10:O10"/>
    <mergeCell ref="I11:O11"/>
    <mergeCell ref="I9:O9"/>
    <mergeCell ref="H10:H25"/>
  </mergeCells>
  <conditionalFormatting sqref="C16:C17">
    <cfRule type="duplicateValues" dxfId="71" priority="91"/>
  </conditionalFormatting>
  <conditionalFormatting sqref="C16:C17">
    <cfRule type="duplicateValues" dxfId="70" priority="92"/>
    <cfRule type="duplicateValues" dxfId="69" priority="93"/>
  </conditionalFormatting>
  <conditionalFormatting sqref="C6 C1:C4">
    <cfRule type="duplicateValues" dxfId="68" priority="217"/>
  </conditionalFormatting>
  <conditionalFormatting sqref="C7">
    <cfRule type="duplicateValues" dxfId="67" priority="216"/>
  </conditionalFormatting>
  <conditionalFormatting sqref="C7">
    <cfRule type="duplicateValues" dxfId="66" priority="215"/>
  </conditionalFormatting>
  <conditionalFormatting sqref="C1:C4">
    <cfRule type="duplicateValues" dxfId="65" priority="218"/>
  </conditionalFormatting>
  <conditionalFormatting sqref="C6:C7 C1:C4">
    <cfRule type="duplicateValues" dxfId="64" priority="219"/>
  </conditionalFormatting>
  <conditionalFormatting sqref="C7">
    <cfRule type="duplicateValues" dxfId="63" priority="220"/>
  </conditionalFormatting>
  <conditionalFormatting sqref="C6:C7 C1:C4">
    <cfRule type="duplicateValues" dxfId="62" priority="213"/>
    <cfRule type="duplicateValues" dxfId="61" priority="214"/>
  </conditionalFormatting>
  <conditionalFormatting sqref="C1:C4">
    <cfRule type="duplicateValues" dxfId="60" priority="221"/>
  </conditionalFormatting>
  <conditionalFormatting sqref="C7">
    <cfRule type="duplicateValues" dxfId="59" priority="222"/>
  </conditionalFormatting>
  <conditionalFormatting sqref="C8:C9">
    <cfRule type="duplicateValues" dxfId="58" priority="208"/>
  </conditionalFormatting>
  <conditionalFormatting sqref="C8:C9">
    <cfRule type="duplicateValues" dxfId="57" priority="209"/>
  </conditionalFormatting>
  <conditionalFormatting sqref="C8:C9">
    <cfRule type="duplicateValues" dxfId="56" priority="210"/>
  </conditionalFormatting>
  <conditionalFormatting sqref="C8:C9">
    <cfRule type="duplicateValues" dxfId="55" priority="211"/>
  </conditionalFormatting>
  <conditionalFormatting sqref="C8:C9">
    <cfRule type="duplicateValues" dxfId="54" priority="212"/>
  </conditionalFormatting>
  <conditionalFormatting sqref="C18:C19">
    <cfRule type="duplicateValues" dxfId="53" priority="196"/>
  </conditionalFormatting>
  <conditionalFormatting sqref="C18:C19">
    <cfRule type="duplicateValues" dxfId="52" priority="197"/>
    <cfRule type="duplicateValues" dxfId="51" priority="198"/>
  </conditionalFormatting>
  <conditionalFormatting sqref="C20:C21">
    <cfRule type="duplicateValues" dxfId="50" priority="191"/>
  </conditionalFormatting>
  <conditionalFormatting sqref="C20:C21">
    <cfRule type="duplicateValues" dxfId="49" priority="192"/>
  </conditionalFormatting>
  <conditionalFormatting sqref="C20:C21">
    <cfRule type="duplicateValues" dxfId="48" priority="193"/>
  </conditionalFormatting>
  <conditionalFormatting sqref="C20:C21">
    <cfRule type="duplicateValues" dxfId="47" priority="194"/>
    <cfRule type="duplicateValues" dxfId="46" priority="195"/>
  </conditionalFormatting>
  <conditionalFormatting sqref="C22:C23">
    <cfRule type="duplicateValues" dxfId="45" priority="186"/>
  </conditionalFormatting>
  <conditionalFormatting sqref="C22:C23">
    <cfRule type="duplicateValues" dxfId="44" priority="187"/>
    <cfRule type="duplicateValues" dxfId="43" priority="188"/>
  </conditionalFormatting>
  <conditionalFormatting sqref="C22:C23">
    <cfRule type="duplicateValues" dxfId="42" priority="189"/>
  </conditionalFormatting>
  <conditionalFormatting sqref="C23">
    <cfRule type="duplicateValues" dxfId="41" priority="183"/>
  </conditionalFormatting>
  <conditionalFormatting sqref="C23">
    <cfRule type="duplicateValues" dxfId="40" priority="184"/>
  </conditionalFormatting>
  <conditionalFormatting sqref="C23">
    <cfRule type="duplicateValues" dxfId="39" priority="182"/>
  </conditionalFormatting>
  <conditionalFormatting sqref="C23">
    <cfRule type="duplicateValues" dxfId="38" priority="181"/>
  </conditionalFormatting>
  <conditionalFormatting sqref="C23">
    <cfRule type="duplicateValues" dxfId="37" priority="185"/>
  </conditionalFormatting>
  <conditionalFormatting sqref="C23">
    <cfRule type="duplicateValues" dxfId="36" priority="177"/>
  </conditionalFormatting>
  <conditionalFormatting sqref="C23">
    <cfRule type="duplicateValues" dxfId="35" priority="178"/>
  </conditionalFormatting>
  <conditionalFormatting sqref="C23">
    <cfRule type="duplicateValues" dxfId="34" priority="179"/>
  </conditionalFormatting>
  <conditionalFormatting sqref="C23">
    <cfRule type="duplicateValues" dxfId="33" priority="176"/>
  </conditionalFormatting>
  <conditionalFormatting sqref="C23">
    <cfRule type="duplicateValues" dxfId="32" priority="175"/>
  </conditionalFormatting>
  <conditionalFormatting sqref="C23">
    <cfRule type="duplicateValues" dxfId="31" priority="180"/>
  </conditionalFormatting>
  <conditionalFormatting sqref="C23">
    <cfRule type="duplicateValues" dxfId="30" priority="190"/>
  </conditionalFormatting>
  <conditionalFormatting sqref="C23">
    <cfRule type="duplicateValues" dxfId="29" priority="199"/>
  </conditionalFormatting>
  <conditionalFormatting sqref="C23">
    <cfRule type="duplicateValues" dxfId="28" priority="200"/>
    <cfRule type="duplicateValues" dxfId="27" priority="201"/>
  </conditionalFormatting>
  <conditionalFormatting sqref="C20:C23">
    <cfRule type="duplicateValues" dxfId="26" priority="223"/>
  </conditionalFormatting>
  <conditionalFormatting sqref="C22:C23">
    <cfRule type="duplicateValues" dxfId="25" priority="224"/>
  </conditionalFormatting>
  <conditionalFormatting sqref="C22:C23">
    <cfRule type="duplicateValues" dxfId="24" priority="225"/>
    <cfRule type="duplicateValues" dxfId="23" priority="226"/>
  </conditionalFormatting>
  <conditionalFormatting sqref="C8:C17">
    <cfRule type="duplicateValues" dxfId="22" priority="230"/>
  </conditionalFormatting>
  <conditionalFormatting sqref="C9:C17">
    <cfRule type="duplicateValues" dxfId="21" priority="231"/>
  </conditionalFormatting>
  <conditionalFormatting sqref="C8:C17">
    <cfRule type="duplicateValues" dxfId="20" priority="232"/>
    <cfRule type="duplicateValues" dxfId="19" priority="233"/>
  </conditionalFormatting>
  <conditionalFormatting sqref="C18:C21">
    <cfRule type="duplicateValues" dxfId="18" priority="69"/>
  </conditionalFormatting>
  <conditionalFormatting sqref="C18:C21">
    <cfRule type="duplicateValues" dxfId="17" priority="70"/>
  </conditionalFormatting>
  <conditionalFormatting sqref="C18:C21">
    <cfRule type="duplicateValues" dxfId="16" priority="71"/>
    <cfRule type="duplicateValues" dxfId="15" priority="72"/>
  </conditionalFormatting>
  <conditionalFormatting sqref="C22:C23">
    <cfRule type="duplicateValues" dxfId="14" priority="65"/>
  </conditionalFormatting>
  <conditionalFormatting sqref="C22:C23">
    <cfRule type="duplicateValues" dxfId="13" priority="66"/>
    <cfRule type="duplicateValues" dxfId="12" priority="67"/>
  </conditionalFormatting>
  <conditionalFormatting sqref="C24:C25">
    <cfRule type="duplicateValues" dxfId="11" priority="60"/>
  </conditionalFormatting>
  <conditionalFormatting sqref="C24:C25">
    <cfRule type="duplicateValues" dxfId="10" priority="61"/>
  </conditionalFormatting>
  <conditionalFormatting sqref="C24:C25">
    <cfRule type="duplicateValues" dxfId="9" priority="62"/>
  </conditionalFormatting>
  <conditionalFormatting sqref="C24:C25">
    <cfRule type="duplicateValues" dxfId="8" priority="63"/>
    <cfRule type="duplicateValues" dxfId="7" priority="64"/>
  </conditionalFormatting>
  <conditionalFormatting sqref="C24:C25">
    <cfRule type="duplicateValues" dxfId="6" priority="68"/>
  </conditionalFormatting>
  <conditionalFormatting sqref="C22:C25">
    <cfRule type="duplicateValues" dxfId="5" priority="56"/>
  </conditionalFormatting>
  <conditionalFormatting sqref="C22:C25">
    <cfRule type="duplicateValues" dxfId="4" priority="57"/>
  </conditionalFormatting>
  <conditionalFormatting sqref="C22:C25">
    <cfRule type="duplicateValues" dxfId="3" priority="58"/>
    <cfRule type="duplicateValues" dxfId="2" priority="59"/>
  </conditionalFormatting>
  <conditionalFormatting sqref="C1:D1048576">
    <cfRule type="duplicateValues" dxfId="1" priority="63642"/>
  </conditionalFormatting>
  <conditionalFormatting sqref="C1:C1048576">
    <cfRule type="duplicateValues" dxfId="0" priority="6365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A2" sqref="A2:E2"/>
    </sheetView>
  </sheetViews>
  <sheetFormatPr baseColWidth="10" defaultColWidth="5.6640625" defaultRowHeight="15" x14ac:dyDescent="0.2"/>
  <cols>
    <col min="1" max="1" width="40.6640625" style="49" customWidth="1"/>
    <col min="2" max="4" width="15.6640625" style="48" customWidth="1"/>
    <col min="5" max="5" width="15.6640625" style="49" customWidth="1"/>
    <col min="6" max="16384" width="5.6640625" style="20"/>
  </cols>
  <sheetData>
    <row r="1" spans="1:5" ht="16" x14ac:dyDescent="0.2">
      <c r="A1" s="1" t="s">
        <v>47</v>
      </c>
    </row>
    <row r="2" spans="1:5" x14ac:dyDescent="0.2">
      <c r="A2" s="310" t="s">
        <v>80</v>
      </c>
      <c r="B2" s="310"/>
      <c r="C2" s="310"/>
      <c r="D2" s="310"/>
      <c r="E2" s="310"/>
    </row>
    <row r="3" spans="1:5" ht="32.25" customHeight="1" x14ac:dyDescent="0.2">
      <c r="A3" s="311" t="s">
        <v>211</v>
      </c>
      <c r="B3" s="312"/>
      <c r="C3" s="312"/>
      <c r="D3" s="312"/>
      <c r="E3" s="313"/>
    </row>
    <row r="4" spans="1:5" x14ac:dyDescent="0.2">
      <c r="A4" s="310" t="s">
        <v>88</v>
      </c>
      <c r="B4" s="310"/>
      <c r="C4" s="310"/>
      <c r="D4" s="310"/>
      <c r="E4" s="310"/>
    </row>
    <row r="5" spans="1:5" ht="16" x14ac:dyDescent="0.2">
      <c r="A5" s="16" t="s">
        <v>76</v>
      </c>
      <c r="B5" s="316" t="s">
        <v>48</v>
      </c>
      <c r="C5" s="316"/>
      <c r="D5" s="314" t="s">
        <v>49</v>
      </c>
      <c r="E5" s="314"/>
    </row>
    <row r="6" spans="1:5" ht="16" x14ac:dyDescent="0.2">
      <c r="A6" s="18" t="s">
        <v>89</v>
      </c>
      <c r="B6" s="17" t="s">
        <v>81</v>
      </c>
      <c r="C6" s="17" t="s">
        <v>82</v>
      </c>
      <c r="D6" s="330" t="s">
        <v>83</v>
      </c>
      <c r="E6" s="331"/>
    </row>
    <row r="7" spans="1:5" x14ac:dyDescent="0.2">
      <c r="A7" s="323" t="s">
        <v>84</v>
      </c>
      <c r="B7" s="314" t="s">
        <v>85</v>
      </c>
      <c r="C7" s="315" t="s">
        <v>86</v>
      </c>
      <c r="D7" s="332" t="s">
        <v>87</v>
      </c>
      <c r="E7" s="333"/>
    </row>
    <row r="8" spans="1:5" x14ac:dyDescent="0.2">
      <c r="A8" s="323"/>
      <c r="B8" s="314"/>
      <c r="C8" s="315"/>
      <c r="D8" s="334"/>
      <c r="E8" s="335"/>
    </row>
    <row r="9" spans="1:5" x14ac:dyDescent="0.2">
      <c r="A9" s="323"/>
      <c r="B9" s="314"/>
      <c r="C9" s="315"/>
      <c r="D9" s="336"/>
      <c r="E9" s="337"/>
    </row>
    <row r="10" spans="1:5" x14ac:dyDescent="0.2">
      <c r="A10" s="338"/>
      <c r="B10" s="339"/>
      <c r="C10" s="339"/>
      <c r="D10" s="339"/>
      <c r="E10" s="331"/>
    </row>
    <row r="11" spans="1:5" hidden="1" x14ac:dyDescent="0.2">
      <c r="A11" s="340" t="s">
        <v>94</v>
      </c>
      <c r="B11" s="340"/>
      <c r="C11" s="340"/>
      <c r="D11" s="340"/>
      <c r="E11" s="340"/>
    </row>
    <row r="12" spans="1:5" ht="16" hidden="1" x14ac:dyDescent="0.2">
      <c r="A12" s="19" t="s">
        <v>90</v>
      </c>
      <c r="B12" s="315" t="s">
        <v>48</v>
      </c>
      <c r="C12" s="315"/>
      <c r="D12" s="315" t="s">
        <v>49</v>
      </c>
      <c r="E12" s="315"/>
    </row>
    <row r="13" spans="1:5" ht="16" hidden="1" x14ac:dyDescent="0.2">
      <c r="A13" s="19" t="s">
        <v>95</v>
      </c>
      <c r="B13" s="315" t="s">
        <v>48</v>
      </c>
      <c r="C13" s="315"/>
      <c r="D13" s="315" t="s">
        <v>49</v>
      </c>
      <c r="E13" s="315"/>
    </row>
    <row r="14" spans="1:5" x14ac:dyDescent="0.2">
      <c r="A14" s="317"/>
      <c r="B14" s="318"/>
      <c r="C14" s="318"/>
      <c r="D14" s="318"/>
      <c r="E14" s="319"/>
    </row>
    <row r="15" spans="1:5" x14ac:dyDescent="0.2">
      <c r="A15" s="320" t="s">
        <v>91</v>
      </c>
      <c r="B15" s="321"/>
      <c r="C15" s="321"/>
      <c r="D15" s="321"/>
      <c r="E15" s="322"/>
    </row>
    <row r="16" spans="1:5" ht="16" x14ac:dyDescent="0.2">
      <c r="A16" s="16" t="s">
        <v>50</v>
      </c>
      <c r="B16" s="315" t="s">
        <v>51</v>
      </c>
      <c r="C16" s="315"/>
      <c r="D16" s="314" t="s">
        <v>52</v>
      </c>
      <c r="E16" s="314"/>
    </row>
    <row r="17" spans="1:5" ht="16" x14ac:dyDescent="0.2">
      <c r="A17" s="16" t="s">
        <v>53</v>
      </c>
      <c r="B17" s="314" t="s">
        <v>54</v>
      </c>
      <c r="C17" s="314"/>
      <c r="D17" s="315" t="s">
        <v>55</v>
      </c>
      <c r="E17" s="315"/>
    </row>
    <row r="18" spans="1:5" x14ac:dyDescent="0.2">
      <c r="A18" s="309"/>
      <c r="B18" s="309"/>
      <c r="C18" s="309"/>
      <c r="D18" s="309"/>
      <c r="E18" s="309"/>
    </row>
    <row r="19" spans="1:5" ht="16" x14ac:dyDescent="0.2">
      <c r="A19" s="30" t="s">
        <v>92</v>
      </c>
      <c r="B19" s="326" t="s">
        <v>77</v>
      </c>
      <c r="C19" s="327"/>
      <c r="D19" s="327"/>
      <c r="E19" s="328"/>
    </row>
    <row r="20" spans="1:5" ht="16" x14ac:dyDescent="0.2">
      <c r="A20" s="16" t="s">
        <v>56</v>
      </c>
      <c r="B20" s="329" t="s">
        <v>57</v>
      </c>
      <c r="C20" s="329"/>
      <c r="D20" s="329"/>
      <c r="E20" s="329"/>
    </row>
    <row r="21" spans="1:5" ht="16" x14ac:dyDescent="0.2">
      <c r="A21" s="21" t="s">
        <v>58</v>
      </c>
      <c r="B21" s="314" t="s">
        <v>59</v>
      </c>
      <c r="C21" s="314"/>
      <c r="D21" s="315" t="s">
        <v>60</v>
      </c>
      <c r="E21" s="315"/>
    </row>
    <row r="22" spans="1:5" ht="16" x14ac:dyDescent="0.2">
      <c r="A22" s="21" t="s">
        <v>61</v>
      </c>
      <c r="B22" s="314" t="s">
        <v>59</v>
      </c>
      <c r="C22" s="314"/>
      <c r="D22" s="315" t="s">
        <v>60</v>
      </c>
      <c r="E22" s="315"/>
    </row>
    <row r="23" spans="1:5" ht="16" x14ac:dyDescent="0.2">
      <c r="A23" s="21" t="s">
        <v>99</v>
      </c>
      <c r="B23" s="314" t="s">
        <v>59</v>
      </c>
      <c r="C23" s="314"/>
      <c r="D23" s="315" t="s">
        <v>60</v>
      </c>
      <c r="E23" s="315"/>
    </row>
    <row r="24" spans="1:5" ht="16" x14ac:dyDescent="0.2">
      <c r="A24" s="21" t="s">
        <v>100</v>
      </c>
      <c r="B24" s="314" t="s">
        <v>59</v>
      </c>
      <c r="C24" s="314"/>
      <c r="D24" s="315" t="s">
        <v>60</v>
      </c>
      <c r="E24" s="315"/>
    </row>
    <row r="25" spans="1:5" ht="16" x14ac:dyDescent="0.2">
      <c r="A25" s="21" t="s">
        <v>62</v>
      </c>
      <c r="B25" s="314" t="s">
        <v>59</v>
      </c>
      <c r="C25" s="314"/>
      <c r="D25" s="315" t="s">
        <v>60</v>
      </c>
      <c r="E25" s="315"/>
    </row>
    <row r="26" spans="1:5" ht="16" x14ac:dyDescent="0.2">
      <c r="A26" s="16" t="s">
        <v>63</v>
      </c>
      <c r="B26" s="325" t="s">
        <v>98</v>
      </c>
      <c r="C26" s="325"/>
      <c r="D26" s="325"/>
      <c r="E26" s="325"/>
    </row>
    <row r="27" spans="1:5" ht="16" x14ac:dyDescent="0.2">
      <c r="A27" s="16" t="s">
        <v>64</v>
      </c>
      <c r="B27" s="324"/>
      <c r="C27" s="324"/>
      <c r="D27" s="324"/>
      <c r="E27" s="324"/>
    </row>
    <row r="28" spans="1:5" ht="16" x14ac:dyDescent="0.2">
      <c r="A28" s="16" t="s">
        <v>65</v>
      </c>
      <c r="B28" s="324" t="s">
        <v>66</v>
      </c>
      <c r="C28" s="324"/>
      <c r="D28" s="324"/>
      <c r="E28" s="324"/>
    </row>
    <row r="29" spans="1:5" x14ac:dyDescent="0.2">
      <c r="A29" s="309"/>
      <c r="B29" s="309"/>
      <c r="C29" s="309"/>
      <c r="D29" s="309"/>
      <c r="E29" s="309"/>
    </row>
    <row r="30" spans="1:5" ht="16" x14ac:dyDescent="0.2">
      <c r="A30" s="30" t="s">
        <v>93</v>
      </c>
      <c r="B30" s="184"/>
      <c r="C30" s="17" t="s">
        <v>181</v>
      </c>
      <c r="D30" s="17" t="s">
        <v>183</v>
      </c>
      <c r="E30" s="2" t="s">
        <v>182</v>
      </c>
    </row>
    <row r="31" spans="1:5" ht="16" x14ac:dyDescent="0.2">
      <c r="A31" s="16" t="s">
        <v>78</v>
      </c>
      <c r="B31" s="185"/>
      <c r="C31" s="182"/>
      <c r="D31" s="182"/>
      <c r="E31" s="3"/>
    </row>
    <row r="32" spans="1:5" ht="31.5" customHeight="1" x14ac:dyDescent="0.2">
      <c r="A32" s="16" t="s">
        <v>171</v>
      </c>
      <c r="B32" s="50" t="s">
        <v>172</v>
      </c>
      <c r="C32" s="50" t="s">
        <v>172</v>
      </c>
      <c r="D32" s="50" t="s">
        <v>172</v>
      </c>
      <c r="E32" s="50" t="s">
        <v>172</v>
      </c>
    </row>
    <row r="33" spans="1:6" ht="24.75" customHeight="1" x14ac:dyDescent="0.2">
      <c r="A33" s="16" t="s">
        <v>79</v>
      </c>
      <c r="B33" s="50"/>
      <c r="C33" s="3"/>
      <c r="D33" s="51"/>
      <c r="E33" s="3"/>
    </row>
    <row r="34" spans="1:6" ht="35.25" customHeight="1" x14ac:dyDescent="0.2">
      <c r="A34" s="16" t="s">
        <v>67</v>
      </c>
      <c r="B34" s="175" t="s">
        <v>68</v>
      </c>
      <c r="C34" s="51"/>
      <c r="D34" s="51"/>
      <c r="E34" s="51"/>
      <c r="F34" s="73"/>
    </row>
    <row r="35" spans="1:6" x14ac:dyDescent="0.2">
      <c r="A35" s="309"/>
      <c r="B35" s="309"/>
      <c r="C35" s="309"/>
      <c r="D35" s="309"/>
      <c r="E35" s="309"/>
    </row>
    <row r="36" spans="1:6" x14ac:dyDescent="0.2">
      <c r="A36" s="20"/>
      <c r="B36" s="20"/>
      <c r="C36" s="20"/>
      <c r="D36" s="20"/>
      <c r="E36" s="20"/>
    </row>
    <row r="37" spans="1:6" x14ac:dyDescent="0.2">
      <c r="A37" s="20"/>
      <c r="B37" s="20"/>
      <c r="C37" s="20"/>
      <c r="D37" s="20"/>
      <c r="E37" s="20"/>
    </row>
    <row r="38" spans="1:6" x14ac:dyDescent="0.2">
      <c r="A38" s="20"/>
      <c r="B38" s="20"/>
      <c r="C38" s="20"/>
      <c r="D38" s="20"/>
      <c r="E38" s="20"/>
    </row>
    <row r="39" spans="1:6" x14ac:dyDescent="0.2">
      <c r="A39" s="20"/>
      <c r="B39" s="20"/>
      <c r="C39" s="20"/>
      <c r="D39" s="20"/>
      <c r="E39" s="20"/>
    </row>
  </sheetData>
  <mergeCells count="40">
    <mergeCell ref="B13:C13"/>
    <mergeCell ref="D13:E13"/>
    <mergeCell ref="D6:E6"/>
    <mergeCell ref="D7:E9"/>
    <mergeCell ref="A10:E10"/>
    <mergeCell ref="A11:E11"/>
    <mergeCell ref="B12:C12"/>
    <mergeCell ref="D12:E12"/>
    <mergeCell ref="B7:B9"/>
    <mergeCell ref="C7:C9"/>
    <mergeCell ref="B19:E19"/>
    <mergeCell ref="B21:C21"/>
    <mergeCell ref="D21:E21"/>
    <mergeCell ref="D22:E22"/>
    <mergeCell ref="D23:E23"/>
    <mergeCell ref="B23:C23"/>
    <mergeCell ref="B22:C22"/>
    <mergeCell ref="B20:E20"/>
    <mergeCell ref="B26:E26"/>
    <mergeCell ref="A29:E29"/>
    <mergeCell ref="B25:C25"/>
    <mergeCell ref="B24:C24"/>
    <mergeCell ref="D24:E24"/>
    <mergeCell ref="D25:E25"/>
    <mergeCell ref="A35:E35"/>
    <mergeCell ref="A18:E18"/>
    <mergeCell ref="A2:E2"/>
    <mergeCell ref="A3:E3"/>
    <mergeCell ref="B17:C17"/>
    <mergeCell ref="D17:E17"/>
    <mergeCell ref="A4:E4"/>
    <mergeCell ref="B5:C5"/>
    <mergeCell ref="D5:E5"/>
    <mergeCell ref="A14:E14"/>
    <mergeCell ref="A15:E15"/>
    <mergeCell ref="B16:C16"/>
    <mergeCell ref="D16:E16"/>
    <mergeCell ref="A7:A9"/>
    <mergeCell ref="B27:E27"/>
    <mergeCell ref="B28:E28"/>
  </mergeCells>
  <dataValidations count="1">
    <dataValidation type="list" allowBlank="1" showInputMessage="1" showErrorMessage="1" sqref="B32:E32" xr:uid="{00000000-0002-0000-0100-000000000000}">
      <formula1>$J$28:$J$29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60"/>
  <sheetViews>
    <sheetView topLeftCell="A5" zoomScale="80" zoomScaleNormal="80" workbookViewId="0">
      <selection activeCell="AE18" sqref="AE18"/>
    </sheetView>
  </sheetViews>
  <sheetFormatPr baseColWidth="10" defaultColWidth="3.6640625" defaultRowHeight="20.25" customHeight="1" x14ac:dyDescent="0.15"/>
  <cols>
    <col min="1" max="2" width="22.6640625" style="47" customWidth="1"/>
    <col min="3" max="3" width="3.6640625" style="47"/>
    <col min="4" max="4" width="3.6640625" style="47" customWidth="1"/>
    <col min="5" max="15" width="3.6640625" style="47"/>
    <col min="16" max="28" width="3.6640625" style="47" customWidth="1"/>
    <col min="29" max="16384" width="3.6640625" style="47"/>
  </cols>
  <sheetData>
    <row r="1" spans="1:38" ht="20.25" customHeight="1" thickBot="1" x14ac:dyDescent="0.2">
      <c r="A1" s="74"/>
      <c r="B1" s="74"/>
      <c r="C1" s="74"/>
      <c r="D1" s="74"/>
      <c r="E1" s="74"/>
      <c r="F1" s="74"/>
      <c r="G1" s="74"/>
      <c r="H1" s="78"/>
      <c r="I1" s="78"/>
      <c r="J1" s="78"/>
      <c r="K1" s="78"/>
      <c r="L1" s="78"/>
      <c r="M1" s="78"/>
      <c r="N1" s="78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 spans="1:38" ht="37.5" customHeight="1" thickBot="1" x14ac:dyDescent="0.2">
      <c r="A2" s="179"/>
      <c r="B2" s="212"/>
      <c r="C2" s="373" t="s">
        <v>187</v>
      </c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5"/>
    </row>
    <row r="3" spans="1:38" ht="26.5" customHeight="1" x14ac:dyDescent="0.15">
      <c r="A3" s="212" t="s">
        <v>198</v>
      </c>
      <c r="B3" s="212"/>
      <c r="C3" s="214"/>
      <c r="D3" s="382" t="s">
        <v>221</v>
      </c>
      <c r="E3" s="382"/>
      <c r="F3" s="382"/>
      <c r="G3" s="382"/>
      <c r="H3" s="382"/>
      <c r="I3" s="382"/>
      <c r="J3" s="382"/>
      <c r="K3" s="382"/>
      <c r="L3" s="382"/>
      <c r="M3" s="382"/>
      <c r="N3" s="214"/>
      <c r="O3" s="221"/>
      <c r="P3" s="221"/>
      <c r="Q3" s="214"/>
      <c r="R3" s="382" t="s">
        <v>221</v>
      </c>
      <c r="S3" s="382"/>
      <c r="T3" s="382"/>
      <c r="U3" s="382"/>
      <c r="V3" s="382"/>
      <c r="W3" s="382"/>
      <c r="X3" s="382"/>
      <c r="Y3" s="382"/>
      <c r="Z3" s="382"/>
      <c r="AA3" s="382"/>
      <c r="AB3" s="214"/>
      <c r="AC3" s="215"/>
      <c r="AD3" s="215"/>
      <c r="AE3" s="215"/>
      <c r="AF3" s="215"/>
      <c r="AG3" s="215"/>
      <c r="AH3" s="215"/>
      <c r="AI3" s="215"/>
      <c r="AJ3" s="215"/>
      <c r="AK3" s="215"/>
      <c r="AL3" s="215"/>
    </row>
    <row r="4" spans="1:38" ht="20.25" customHeight="1" thickBot="1" x14ac:dyDescent="0.2">
      <c r="A4" s="75"/>
      <c r="B4" s="223"/>
      <c r="C4" s="76"/>
      <c r="D4" s="383" t="s">
        <v>175</v>
      </c>
      <c r="E4" s="383"/>
      <c r="F4" s="383"/>
      <c r="G4" s="383"/>
      <c r="H4" s="383"/>
      <c r="I4" s="383"/>
      <c r="J4" s="383"/>
      <c r="K4" s="383"/>
      <c r="L4" s="383"/>
      <c r="M4" s="383"/>
      <c r="N4" s="76"/>
      <c r="O4" s="79"/>
      <c r="P4" s="75"/>
      <c r="Q4" s="223"/>
      <c r="R4" s="383" t="s">
        <v>175</v>
      </c>
      <c r="S4" s="383"/>
      <c r="T4" s="383"/>
      <c r="U4" s="383"/>
      <c r="V4" s="383"/>
      <c r="W4" s="383"/>
      <c r="X4" s="383"/>
      <c r="Y4" s="383"/>
      <c r="Z4" s="383"/>
      <c r="AA4" s="383"/>
      <c r="AB4" s="223"/>
    </row>
    <row r="5" spans="1:38" ht="20.25" customHeight="1" x14ac:dyDescent="0.15">
      <c r="A5" s="223"/>
      <c r="B5" s="223"/>
      <c r="C5" s="223" t="s">
        <v>46</v>
      </c>
      <c r="D5" s="248"/>
      <c r="E5" s="249"/>
      <c r="F5" s="249"/>
      <c r="G5" s="249"/>
      <c r="H5" s="249"/>
      <c r="I5" s="249"/>
      <c r="J5" s="249"/>
      <c r="K5" s="249"/>
      <c r="L5" s="249"/>
      <c r="M5" s="250"/>
      <c r="N5" s="76" t="s">
        <v>46</v>
      </c>
      <c r="O5" s="357" t="s">
        <v>96</v>
      </c>
      <c r="P5" s="80"/>
      <c r="Q5" s="223" t="s">
        <v>46</v>
      </c>
      <c r="R5" s="248"/>
      <c r="S5" s="249"/>
      <c r="T5" s="249"/>
      <c r="U5" s="249"/>
      <c r="V5" s="249"/>
      <c r="W5" s="249"/>
      <c r="X5" s="249"/>
      <c r="Y5" s="249"/>
      <c r="Z5" s="249"/>
      <c r="AA5" s="250"/>
      <c r="AB5" s="223" t="s">
        <v>46</v>
      </c>
    </row>
    <row r="6" spans="1:38" ht="20.25" customHeight="1" x14ac:dyDescent="0.15">
      <c r="A6" s="223"/>
      <c r="B6" s="223"/>
      <c r="C6" s="223" t="s">
        <v>45</v>
      </c>
      <c r="D6" s="222"/>
      <c r="E6" s="223"/>
      <c r="F6" s="223"/>
      <c r="G6" s="223"/>
      <c r="H6" s="223"/>
      <c r="I6" s="223"/>
      <c r="J6" s="223"/>
      <c r="K6" s="223"/>
      <c r="L6" s="223"/>
      <c r="M6" s="224"/>
      <c r="N6" s="76" t="s">
        <v>45</v>
      </c>
      <c r="O6" s="358"/>
      <c r="P6" s="80"/>
      <c r="Q6" s="223" t="s">
        <v>45</v>
      </c>
      <c r="R6" s="222"/>
      <c r="S6" s="223"/>
      <c r="T6" s="223"/>
      <c r="U6" s="223"/>
      <c r="V6" s="223"/>
      <c r="W6" s="223"/>
      <c r="X6" s="223"/>
      <c r="Y6" s="223"/>
      <c r="Z6" s="223"/>
      <c r="AA6" s="224"/>
      <c r="AB6" s="223" t="s">
        <v>45</v>
      </c>
    </row>
    <row r="7" spans="1:38" ht="20.25" customHeight="1" x14ac:dyDescent="0.15">
      <c r="A7" s="223"/>
      <c r="B7" s="223"/>
      <c r="C7" s="223" t="s">
        <v>44</v>
      </c>
      <c r="D7" s="222"/>
      <c r="E7" s="223"/>
      <c r="F7" s="223"/>
      <c r="G7" s="223"/>
      <c r="H7" s="223"/>
      <c r="I7" s="223"/>
      <c r="J7" s="223"/>
      <c r="K7" s="223"/>
      <c r="L7" s="223"/>
      <c r="M7" s="224"/>
      <c r="N7" s="76" t="s">
        <v>44</v>
      </c>
      <c r="O7" s="358"/>
      <c r="P7" s="80"/>
      <c r="Q7" s="223" t="s">
        <v>44</v>
      </c>
      <c r="R7" s="222"/>
      <c r="S7" s="223"/>
      <c r="T7" s="223"/>
      <c r="U7" s="223"/>
      <c r="V7" s="223"/>
      <c r="W7" s="223"/>
      <c r="X7" s="223"/>
      <c r="Y7" s="223"/>
      <c r="Z7" s="223"/>
      <c r="AA7" s="224"/>
      <c r="AB7" s="223" t="s">
        <v>44</v>
      </c>
    </row>
    <row r="8" spans="1:38" ht="20.25" customHeight="1" x14ac:dyDescent="0.15">
      <c r="A8" s="223"/>
      <c r="B8" s="223"/>
      <c r="C8" s="223" t="s">
        <v>43</v>
      </c>
      <c r="D8" s="222"/>
      <c r="E8" s="223"/>
      <c r="F8" s="223"/>
      <c r="G8" s="223"/>
      <c r="H8" s="223"/>
      <c r="I8" s="223"/>
      <c r="J8" s="223"/>
      <c r="K8" s="223"/>
      <c r="L8" s="223"/>
      <c r="M8" s="224"/>
      <c r="N8" s="76" t="s">
        <v>43</v>
      </c>
      <c r="O8" s="358"/>
      <c r="P8" s="80"/>
      <c r="Q8" s="223" t="s">
        <v>43</v>
      </c>
      <c r="R8" s="222"/>
      <c r="S8" s="223"/>
      <c r="T8" s="223"/>
      <c r="U8" s="223"/>
      <c r="V8" s="223"/>
      <c r="W8" s="223"/>
      <c r="X8" s="223"/>
      <c r="Y8" s="223"/>
      <c r="Z8" s="223"/>
      <c r="AA8" s="224"/>
      <c r="AB8" s="223" t="s">
        <v>43</v>
      </c>
    </row>
    <row r="9" spans="1:38" ht="20.25" customHeight="1" x14ac:dyDescent="0.15">
      <c r="A9" s="223"/>
      <c r="B9" s="223"/>
      <c r="C9" s="223" t="s">
        <v>42</v>
      </c>
      <c r="D9" s="222"/>
      <c r="E9" s="223"/>
      <c r="F9" s="223"/>
      <c r="G9" s="223"/>
      <c r="H9" s="223"/>
      <c r="I9" s="223"/>
      <c r="J9" s="223"/>
      <c r="K9" s="223"/>
      <c r="L9" s="223"/>
      <c r="M9" s="224"/>
      <c r="N9" s="76" t="s">
        <v>42</v>
      </c>
      <c r="O9" s="358"/>
      <c r="P9" s="80"/>
      <c r="Q9" s="223" t="s">
        <v>42</v>
      </c>
      <c r="R9" s="222"/>
      <c r="S9" s="223"/>
      <c r="T9" s="223"/>
      <c r="U9" s="223"/>
      <c r="V9" s="223"/>
      <c r="W9" s="223"/>
      <c r="X9" s="223"/>
      <c r="Y9" s="223"/>
      <c r="Z9" s="223"/>
      <c r="AA9" s="224"/>
      <c r="AB9" s="223" t="s">
        <v>42</v>
      </c>
    </row>
    <row r="10" spans="1:38" ht="20.25" customHeight="1" x14ac:dyDescent="0.15">
      <c r="A10" s="223"/>
      <c r="B10" s="223"/>
      <c r="C10" s="223" t="s">
        <v>41</v>
      </c>
      <c r="D10" s="222"/>
      <c r="E10" s="223"/>
      <c r="F10" s="223"/>
      <c r="G10" s="223"/>
      <c r="H10" s="223"/>
      <c r="I10" s="223"/>
      <c r="J10" s="223"/>
      <c r="K10" s="223"/>
      <c r="L10" s="223"/>
      <c r="M10" s="224"/>
      <c r="N10" s="76" t="s">
        <v>41</v>
      </c>
      <c r="O10" s="358"/>
      <c r="P10" s="80"/>
      <c r="Q10" s="223" t="s">
        <v>41</v>
      </c>
      <c r="R10" s="222"/>
      <c r="S10" s="223"/>
      <c r="T10" s="223"/>
      <c r="U10" s="223"/>
      <c r="V10" s="223"/>
      <c r="W10" s="223"/>
      <c r="X10" s="223"/>
      <c r="Y10" s="223"/>
      <c r="Z10" s="223"/>
      <c r="AA10" s="224"/>
      <c r="AB10" s="223" t="s">
        <v>41</v>
      </c>
    </row>
    <row r="11" spans="1:38" ht="20.25" customHeight="1" x14ac:dyDescent="0.15">
      <c r="A11" s="223"/>
      <c r="B11" s="223"/>
      <c r="C11" s="223" t="s">
        <v>40</v>
      </c>
      <c r="D11" s="222"/>
      <c r="E11" s="223"/>
      <c r="F11" s="223"/>
      <c r="G11" s="223"/>
      <c r="H11" s="223"/>
      <c r="I11" s="223"/>
      <c r="J11" s="223"/>
      <c r="K11" s="223"/>
      <c r="L11" s="223"/>
      <c r="M11" s="224"/>
      <c r="N11" s="76" t="s">
        <v>40</v>
      </c>
      <c r="O11" s="358"/>
      <c r="P11" s="80"/>
      <c r="Q11" s="223" t="s">
        <v>40</v>
      </c>
      <c r="R11" s="222"/>
      <c r="S11" s="223"/>
      <c r="T11" s="223"/>
      <c r="U11" s="223"/>
      <c r="V11" s="223"/>
      <c r="W11" s="223"/>
      <c r="X11" s="223"/>
      <c r="Y11" s="223"/>
      <c r="Z11" s="223"/>
      <c r="AA11" s="224"/>
      <c r="AB11" s="223" t="s">
        <v>40</v>
      </c>
    </row>
    <row r="12" spans="1:38" ht="20.25" customHeight="1" x14ac:dyDescent="0.15">
      <c r="A12" s="223"/>
      <c r="B12" s="223"/>
      <c r="C12" s="223" t="s">
        <v>39</v>
      </c>
      <c r="D12" s="222"/>
      <c r="E12" s="223"/>
      <c r="F12" s="223"/>
      <c r="G12" s="223"/>
      <c r="H12" s="223"/>
      <c r="I12" s="223"/>
      <c r="J12" s="223"/>
      <c r="K12" s="223"/>
      <c r="L12" s="223"/>
      <c r="M12" s="224"/>
      <c r="N12" s="76" t="s">
        <v>39</v>
      </c>
      <c r="O12" s="358"/>
      <c r="P12" s="80"/>
      <c r="Q12" s="223" t="s">
        <v>39</v>
      </c>
      <c r="R12" s="222"/>
      <c r="S12" s="223"/>
      <c r="T12" s="223"/>
      <c r="U12" s="223"/>
      <c r="V12" s="223"/>
      <c r="W12" s="223"/>
      <c r="X12" s="223"/>
      <c r="Y12" s="223"/>
      <c r="Z12" s="223"/>
      <c r="AA12" s="224"/>
      <c r="AB12" s="223" t="s">
        <v>39</v>
      </c>
    </row>
    <row r="13" spans="1:38" ht="20.25" customHeight="1" x14ac:dyDescent="0.15">
      <c r="A13" s="223"/>
      <c r="B13" s="223"/>
      <c r="C13" s="223" t="s">
        <v>38</v>
      </c>
      <c r="D13" s="222"/>
      <c r="E13" s="223"/>
      <c r="F13" s="223"/>
      <c r="G13" s="223"/>
      <c r="H13" s="223"/>
      <c r="I13" s="223"/>
      <c r="J13" s="223"/>
      <c r="K13" s="223"/>
      <c r="L13" s="223"/>
      <c r="M13" s="224"/>
      <c r="N13" s="76" t="s">
        <v>38</v>
      </c>
      <c r="O13" s="358"/>
      <c r="P13" s="80"/>
      <c r="Q13" s="223" t="s">
        <v>38</v>
      </c>
      <c r="R13" s="222"/>
      <c r="S13" s="223"/>
      <c r="T13" s="223"/>
      <c r="U13" s="223"/>
      <c r="V13" s="223"/>
      <c r="W13" s="223"/>
      <c r="X13" s="223"/>
      <c r="Y13" s="223"/>
      <c r="Z13" s="223"/>
      <c r="AA13" s="224"/>
      <c r="AB13" s="223" t="s">
        <v>38</v>
      </c>
    </row>
    <row r="14" spans="1:38" ht="20.25" customHeight="1" x14ac:dyDescent="0.15">
      <c r="A14" s="223"/>
      <c r="B14" s="223"/>
      <c r="C14" s="223" t="s">
        <v>37</v>
      </c>
      <c r="D14" s="222"/>
      <c r="E14" s="223"/>
      <c r="F14" s="223"/>
      <c r="G14" s="223"/>
      <c r="H14" s="223"/>
      <c r="I14" s="223"/>
      <c r="J14" s="223"/>
      <c r="K14" s="223"/>
      <c r="L14" s="223"/>
      <c r="M14" s="224"/>
      <c r="N14" s="76" t="s">
        <v>37</v>
      </c>
      <c r="O14" s="358"/>
      <c r="P14" s="80"/>
      <c r="Q14" s="223" t="s">
        <v>37</v>
      </c>
      <c r="R14" s="222"/>
      <c r="S14" s="223"/>
      <c r="T14" s="223"/>
      <c r="U14" s="223"/>
      <c r="V14" s="223"/>
      <c r="W14" s="223"/>
      <c r="X14" s="223"/>
      <c r="Y14" s="223"/>
      <c r="Z14" s="223"/>
      <c r="AA14" s="224"/>
      <c r="AB14" s="223" t="s">
        <v>37</v>
      </c>
    </row>
    <row r="15" spans="1:38" ht="20.25" customHeight="1" x14ac:dyDescent="0.15">
      <c r="A15" s="223"/>
      <c r="B15" s="223"/>
      <c r="C15" s="223" t="s">
        <v>36</v>
      </c>
      <c r="D15" s="222"/>
      <c r="E15" s="223"/>
      <c r="F15" s="223"/>
      <c r="G15" s="223"/>
      <c r="H15" s="223"/>
      <c r="I15" s="223"/>
      <c r="J15" s="223"/>
      <c r="K15" s="223"/>
      <c r="L15" s="223"/>
      <c r="M15" s="224"/>
      <c r="N15" s="76" t="s">
        <v>36</v>
      </c>
      <c r="O15" s="358"/>
      <c r="P15" s="80"/>
      <c r="Q15" s="223" t="s">
        <v>36</v>
      </c>
      <c r="R15" s="222"/>
      <c r="S15" s="223"/>
      <c r="T15" s="223"/>
      <c r="U15" s="223"/>
      <c r="V15" s="223"/>
      <c r="W15" s="223"/>
      <c r="X15" s="223"/>
      <c r="Y15" s="223"/>
      <c r="Z15" s="223"/>
      <c r="AA15" s="224"/>
      <c r="AB15" s="223" t="s">
        <v>36</v>
      </c>
    </row>
    <row r="16" spans="1:38" ht="20.25" customHeight="1" thickBot="1" x14ac:dyDescent="0.2">
      <c r="A16" s="223"/>
      <c r="B16" s="223"/>
      <c r="C16" s="223" t="s">
        <v>35</v>
      </c>
      <c r="D16" s="222"/>
      <c r="E16" s="223"/>
      <c r="F16" s="223"/>
      <c r="G16" s="223"/>
      <c r="H16" s="223"/>
      <c r="I16" s="223"/>
      <c r="J16" s="223"/>
      <c r="K16" s="223"/>
      <c r="L16" s="223"/>
      <c r="M16" s="224"/>
      <c r="N16" s="76" t="s">
        <v>35</v>
      </c>
      <c r="O16" s="358"/>
      <c r="P16" s="80"/>
      <c r="Q16" s="223" t="s">
        <v>35</v>
      </c>
      <c r="R16" s="222"/>
      <c r="S16" s="223"/>
      <c r="T16" s="223"/>
      <c r="U16" s="223"/>
      <c r="V16" s="223"/>
      <c r="W16" s="223"/>
      <c r="X16" s="223"/>
      <c r="Y16" s="223"/>
      <c r="Z16" s="223"/>
      <c r="AA16" s="224"/>
      <c r="AB16" s="223" t="s">
        <v>35</v>
      </c>
    </row>
    <row r="17" spans="1:28" ht="20.25" customHeight="1" thickBot="1" x14ac:dyDescent="0.2">
      <c r="A17" s="223"/>
      <c r="B17" s="223"/>
      <c r="C17" s="223" t="s">
        <v>34</v>
      </c>
      <c r="D17" s="341" t="s">
        <v>495</v>
      </c>
      <c r="E17" s="342"/>
      <c r="F17" s="342"/>
      <c r="G17" s="342"/>
      <c r="H17" s="343"/>
      <c r="I17" s="341" t="s">
        <v>496</v>
      </c>
      <c r="J17" s="342"/>
      <c r="K17" s="342"/>
      <c r="L17" s="342"/>
      <c r="M17" s="343"/>
      <c r="N17" s="76" t="s">
        <v>34</v>
      </c>
      <c r="O17" s="358"/>
      <c r="P17" s="80"/>
      <c r="Q17" s="223" t="s">
        <v>34</v>
      </c>
      <c r="R17" s="341" t="s">
        <v>569</v>
      </c>
      <c r="S17" s="342"/>
      <c r="T17" s="342"/>
      <c r="U17" s="342"/>
      <c r="V17" s="344"/>
      <c r="W17" s="341" t="s">
        <v>568</v>
      </c>
      <c r="X17" s="342"/>
      <c r="Y17" s="342"/>
      <c r="Z17" s="342"/>
      <c r="AA17" s="343"/>
      <c r="AB17" s="223" t="s">
        <v>34</v>
      </c>
    </row>
    <row r="18" spans="1:28" ht="20.25" customHeight="1" thickBot="1" x14ac:dyDescent="0.2">
      <c r="A18" s="223"/>
      <c r="B18" s="223"/>
      <c r="C18" s="223" t="s">
        <v>33</v>
      </c>
      <c r="D18" s="341" t="s">
        <v>497</v>
      </c>
      <c r="E18" s="342"/>
      <c r="F18" s="342"/>
      <c r="G18" s="342"/>
      <c r="H18" s="343"/>
      <c r="I18" s="341" t="s">
        <v>498</v>
      </c>
      <c r="J18" s="342"/>
      <c r="K18" s="342"/>
      <c r="L18" s="342"/>
      <c r="M18" s="343"/>
      <c r="N18" s="76" t="s">
        <v>33</v>
      </c>
      <c r="O18" s="358"/>
      <c r="P18" s="80"/>
      <c r="Q18" s="223" t="s">
        <v>33</v>
      </c>
      <c r="R18" s="341" t="s">
        <v>567</v>
      </c>
      <c r="S18" s="342"/>
      <c r="T18" s="342"/>
      <c r="U18" s="342"/>
      <c r="V18" s="344"/>
      <c r="W18" s="341" t="s">
        <v>566</v>
      </c>
      <c r="X18" s="342"/>
      <c r="Y18" s="342"/>
      <c r="Z18" s="342"/>
      <c r="AA18" s="343"/>
      <c r="AB18" s="223" t="s">
        <v>33</v>
      </c>
    </row>
    <row r="19" spans="1:28" ht="20.25" customHeight="1" thickBot="1" x14ac:dyDescent="0.2">
      <c r="A19" s="223"/>
      <c r="B19" s="223"/>
      <c r="C19" s="223" t="s">
        <v>32</v>
      </c>
      <c r="D19" s="222"/>
      <c r="E19" s="223"/>
      <c r="F19" s="223"/>
      <c r="G19" s="223"/>
      <c r="H19" s="223"/>
      <c r="I19" s="223"/>
      <c r="J19" s="223"/>
      <c r="K19" s="223"/>
      <c r="L19" s="223"/>
      <c r="M19" s="224"/>
      <c r="N19" s="76" t="s">
        <v>32</v>
      </c>
      <c r="O19" s="358"/>
      <c r="P19" s="80"/>
      <c r="Q19" s="223" t="s">
        <v>32</v>
      </c>
      <c r="R19" s="222"/>
      <c r="S19" s="223"/>
      <c r="T19" s="223"/>
      <c r="U19" s="223"/>
      <c r="V19" s="223"/>
      <c r="W19" s="223"/>
      <c r="X19" s="223"/>
      <c r="Y19" s="223"/>
      <c r="Z19" s="223"/>
      <c r="AA19" s="224"/>
      <c r="AB19" s="223" t="s">
        <v>32</v>
      </c>
    </row>
    <row r="20" spans="1:28" ht="20.25" customHeight="1" x14ac:dyDescent="0.15">
      <c r="A20" s="223"/>
      <c r="B20" s="223"/>
      <c r="C20" s="223" t="s">
        <v>31</v>
      </c>
      <c r="D20" s="384" t="s">
        <v>455</v>
      </c>
      <c r="E20" s="385"/>
      <c r="F20" s="385"/>
      <c r="G20" s="385"/>
      <c r="H20" s="385"/>
      <c r="I20" s="385"/>
      <c r="J20" s="385"/>
      <c r="K20" s="385"/>
      <c r="L20" s="385"/>
      <c r="M20" s="386"/>
      <c r="N20" s="76" t="s">
        <v>31</v>
      </c>
      <c r="O20" s="358"/>
      <c r="P20" s="80"/>
      <c r="Q20" s="223" t="s">
        <v>31</v>
      </c>
      <c r="R20" s="384" t="s">
        <v>456</v>
      </c>
      <c r="S20" s="385"/>
      <c r="T20" s="385"/>
      <c r="U20" s="385"/>
      <c r="V20" s="385"/>
      <c r="W20" s="385"/>
      <c r="X20" s="385"/>
      <c r="Y20" s="385"/>
      <c r="Z20" s="385"/>
      <c r="AA20" s="386"/>
      <c r="AB20" s="223" t="s">
        <v>31</v>
      </c>
    </row>
    <row r="21" spans="1:28" ht="20.25" customHeight="1" thickBot="1" x14ac:dyDescent="0.2">
      <c r="A21" s="223"/>
      <c r="B21" s="223"/>
      <c r="C21" s="223" t="s">
        <v>30</v>
      </c>
      <c r="D21" s="387"/>
      <c r="E21" s="388"/>
      <c r="F21" s="388"/>
      <c r="G21" s="388"/>
      <c r="H21" s="388"/>
      <c r="I21" s="388"/>
      <c r="J21" s="388"/>
      <c r="K21" s="388"/>
      <c r="L21" s="388"/>
      <c r="M21" s="389"/>
      <c r="N21" s="223" t="s">
        <v>30</v>
      </c>
      <c r="O21" s="358"/>
      <c r="P21" s="80"/>
      <c r="Q21" s="223" t="s">
        <v>30</v>
      </c>
      <c r="R21" s="387"/>
      <c r="S21" s="388"/>
      <c r="T21" s="388"/>
      <c r="U21" s="388"/>
      <c r="V21" s="388"/>
      <c r="W21" s="388"/>
      <c r="X21" s="388"/>
      <c r="Y21" s="388"/>
      <c r="Z21" s="388"/>
      <c r="AA21" s="389"/>
      <c r="AB21" s="223" t="s">
        <v>30</v>
      </c>
    </row>
    <row r="22" spans="1:28" ht="20.25" customHeight="1" thickBot="1" x14ac:dyDescent="0.2">
      <c r="A22" s="223"/>
      <c r="B22" s="223"/>
      <c r="C22" s="223" t="s">
        <v>29</v>
      </c>
      <c r="D22" s="222"/>
      <c r="E22" s="223"/>
      <c r="F22" s="223"/>
      <c r="G22" s="223"/>
      <c r="H22" s="223"/>
      <c r="I22" s="223"/>
      <c r="J22" s="223"/>
      <c r="K22" s="223"/>
      <c r="L22" s="223"/>
      <c r="M22" s="224"/>
      <c r="N22" s="223" t="s">
        <v>29</v>
      </c>
      <c r="O22" s="358"/>
      <c r="P22" s="80"/>
      <c r="Q22" s="223" t="s">
        <v>29</v>
      </c>
      <c r="R22" s="222"/>
      <c r="S22" s="223"/>
      <c r="T22" s="223"/>
      <c r="U22" s="223"/>
      <c r="V22" s="223"/>
      <c r="W22" s="223"/>
      <c r="X22" s="223"/>
      <c r="Y22" s="223"/>
      <c r="Z22" s="223"/>
      <c r="AA22" s="224"/>
      <c r="AB22" s="223" t="s">
        <v>29</v>
      </c>
    </row>
    <row r="23" spans="1:28" ht="20.25" customHeight="1" thickBot="1" x14ac:dyDescent="0.2">
      <c r="A23" s="223"/>
      <c r="B23" s="223"/>
      <c r="C23" s="223" t="s">
        <v>28</v>
      </c>
      <c r="D23" s="364" t="s">
        <v>246</v>
      </c>
      <c r="E23" s="365"/>
      <c r="F23" s="365"/>
      <c r="G23" s="365"/>
      <c r="H23" s="365"/>
      <c r="I23" s="365"/>
      <c r="J23" s="365"/>
      <c r="K23" s="365"/>
      <c r="L23" s="365"/>
      <c r="M23" s="366"/>
      <c r="N23" s="223" t="s">
        <v>28</v>
      </c>
      <c r="O23" s="358"/>
      <c r="P23" s="80"/>
      <c r="Q23" s="223" t="s">
        <v>28</v>
      </c>
      <c r="R23" s="364" t="s">
        <v>237</v>
      </c>
      <c r="S23" s="365"/>
      <c r="T23" s="365"/>
      <c r="U23" s="365"/>
      <c r="V23" s="365"/>
      <c r="W23" s="365"/>
      <c r="X23" s="365"/>
      <c r="Y23" s="365"/>
      <c r="Z23" s="365"/>
      <c r="AA23" s="366"/>
      <c r="AB23" s="223" t="s">
        <v>28</v>
      </c>
    </row>
    <row r="24" spans="1:28" ht="20.25" customHeight="1" thickBot="1" x14ac:dyDescent="0.2">
      <c r="A24" s="223"/>
      <c r="B24" s="223"/>
      <c r="C24" s="223" t="s">
        <v>27</v>
      </c>
      <c r="D24" s="362" t="s">
        <v>314</v>
      </c>
      <c r="E24" s="363"/>
      <c r="F24" s="363"/>
      <c r="G24" s="363"/>
      <c r="H24" s="363"/>
      <c r="I24" s="362" t="s">
        <v>315</v>
      </c>
      <c r="J24" s="363"/>
      <c r="K24" s="363"/>
      <c r="L24" s="363"/>
      <c r="M24" s="363"/>
      <c r="N24" s="223" t="s">
        <v>27</v>
      </c>
      <c r="O24" s="358"/>
      <c r="P24" s="80"/>
      <c r="Q24" s="223" t="s">
        <v>27</v>
      </c>
      <c r="R24" s="362" t="s">
        <v>314</v>
      </c>
      <c r="S24" s="363"/>
      <c r="T24" s="363"/>
      <c r="U24" s="363"/>
      <c r="V24" s="363"/>
      <c r="W24" s="362" t="s">
        <v>315</v>
      </c>
      <c r="X24" s="363"/>
      <c r="Y24" s="363"/>
      <c r="Z24" s="363"/>
      <c r="AA24" s="363"/>
      <c r="AB24" s="223" t="s">
        <v>27</v>
      </c>
    </row>
    <row r="25" spans="1:28" ht="20.25" customHeight="1" thickBot="1" x14ac:dyDescent="0.2">
      <c r="A25" s="223"/>
      <c r="B25" s="223"/>
      <c r="C25" s="223" t="s">
        <v>26</v>
      </c>
      <c r="D25" s="367" t="s">
        <v>247</v>
      </c>
      <c r="E25" s="368"/>
      <c r="F25" s="368"/>
      <c r="G25" s="368"/>
      <c r="H25" s="368"/>
      <c r="I25" s="368"/>
      <c r="J25" s="368"/>
      <c r="K25" s="368"/>
      <c r="L25" s="368"/>
      <c r="M25" s="369"/>
      <c r="N25" s="223" t="s">
        <v>26</v>
      </c>
      <c r="O25" s="358"/>
      <c r="P25" s="80"/>
      <c r="Q25" s="223" t="s">
        <v>26</v>
      </c>
      <c r="R25" s="367" t="s">
        <v>236</v>
      </c>
      <c r="S25" s="368"/>
      <c r="T25" s="368"/>
      <c r="U25" s="368"/>
      <c r="V25" s="368"/>
      <c r="W25" s="368"/>
      <c r="X25" s="368"/>
      <c r="Y25" s="368"/>
      <c r="Z25" s="368"/>
      <c r="AA25" s="369"/>
      <c r="AB25" s="223" t="s">
        <v>26</v>
      </c>
    </row>
    <row r="26" spans="1:28" ht="20.25" customHeight="1" thickBot="1" x14ac:dyDescent="0.2">
      <c r="A26" s="223"/>
      <c r="B26" s="223"/>
      <c r="C26" s="223" t="s">
        <v>25</v>
      </c>
      <c r="D26" s="222"/>
      <c r="E26" s="223"/>
      <c r="F26" s="223"/>
      <c r="G26" s="223"/>
      <c r="H26" s="223"/>
      <c r="I26" s="223"/>
      <c r="J26" s="223"/>
      <c r="K26" s="223"/>
      <c r="L26" s="223"/>
      <c r="M26" s="224"/>
      <c r="N26" s="223" t="s">
        <v>25</v>
      </c>
      <c r="O26" s="359"/>
      <c r="P26" s="80"/>
      <c r="Q26" s="223" t="s">
        <v>25</v>
      </c>
      <c r="R26" s="222"/>
      <c r="S26" s="223"/>
      <c r="T26" s="223"/>
      <c r="U26" s="223"/>
      <c r="V26" s="223"/>
      <c r="W26" s="223"/>
      <c r="X26" s="223"/>
      <c r="Y26" s="223"/>
      <c r="Z26" s="223"/>
      <c r="AA26" s="224"/>
      <c r="AB26" s="223" t="s">
        <v>25</v>
      </c>
    </row>
    <row r="27" spans="1:28" ht="20.25" customHeight="1" thickBot="1" x14ac:dyDescent="0.2">
      <c r="A27" s="223"/>
      <c r="B27" s="223"/>
      <c r="C27" s="223" t="s">
        <v>24</v>
      </c>
      <c r="D27" s="341" t="s">
        <v>318</v>
      </c>
      <c r="E27" s="342"/>
      <c r="F27" s="342"/>
      <c r="G27" s="342"/>
      <c r="H27" s="343"/>
      <c r="I27" s="341" t="s">
        <v>320</v>
      </c>
      <c r="J27" s="342"/>
      <c r="K27" s="342"/>
      <c r="L27" s="342"/>
      <c r="M27" s="343"/>
      <c r="N27" s="223" t="s">
        <v>24</v>
      </c>
      <c r="O27" s="360" t="s">
        <v>97</v>
      </c>
      <c r="P27" s="80"/>
      <c r="Q27" s="223" t="s">
        <v>24</v>
      </c>
      <c r="R27" s="341" t="s">
        <v>199</v>
      </c>
      <c r="S27" s="342"/>
      <c r="T27" s="342"/>
      <c r="U27" s="342"/>
      <c r="V27" s="344"/>
      <c r="W27" s="341" t="s">
        <v>200</v>
      </c>
      <c r="X27" s="342"/>
      <c r="Y27" s="342"/>
      <c r="Z27" s="342"/>
      <c r="AA27" s="343"/>
      <c r="AB27" s="223" t="s">
        <v>24</v>
      </c>
    </row>
    <row r="28" spans="1:28" ht="20.25" customHeight="1" thickBot="1" x14ac:dyDescent="0.2">
      <c r="A28" s="223"/>
      <c r="B28" s="223"/>
      <c r="C28" s="223" t="s">
        <v>23</v>
      </c>
      <c r="D28" s="341" t="s">
        <v>317</v>
      </c>
      <c r="E28" s="342"/>
      <c r="F28" s="342"/>
      <c r="G28" s="342"/>
      <c r="H28" s="343"/>
      <c r="I28" s="341" t="s">
        <v>319</v>
      </c>
      <c r="J28" s="342"/>
      <c r="K28" s="342"/>
      <c r="L28" s="342"/>
      <c r="M28" s="343"/>
      <c r="N28" s="223" t="s">
        <v>23</v>
      </c>
      <c r="O28" s="361"/>
      <c r="P28" s="80"/>
      <c r="Q28" s="223" t="s">
        <v>23</v>
      </c>
      <c r="R28" s="341" t="s">
        <v>201</v>
      </c>
      <c r="S28" s="342"/>
      <c r="T28" s="342"/>
      <c r="U28" s="342"/>
      <c r="V28" s="344"/>
      <c r="W28" s="341" t="s">
        <v>202</v>
      </c>
      <c r="X28" s="342"/>
      <c r="Y28" s="342"/>
      <c r="Z28" s="342"/>
      <c r="AA28" s="343"/>
      <c r="AB28" s="223" t="s">
        <v>23</v>
      </c>
    </row>
    <row r="29" spans="1:28" ht="20.25" customHeight="1" x14ac:dyDescent="0.15">
      <c r="A29" s="223"/>
      <c r="B29" s="223"/>
      <c r="C29" s="223" t="s">
        <v>22</v>
      </c>
      <c r="D29" s="351" t="s">
        <v>229</v>
      </c>
      <c r="E29" s="352"/>
      <c r="F29" s="352"/>
      <c r="G29" s="352"/>
      <c r="H29" s="352"/>
      <c r="I29" s="352"/>
      <c r="J29" s="352"/>
      <c r="K29" s="352"/>
      <c r="L29" s="352"/>
      <c r="M29" s="353"/>
      <c r="N29" s="223" t="s">
        <v>22</v>
      </c>
      <c r="O29" s="361"/>
      <c r="P29" s="80"/>
      <c r="Q29" s="223" t="s">
        <v>22</v>
      </c>
      <c r="R29" s="351" t="s">
        <v>278</v>
      </c>
      <c r="S29" s="352"/>
      <c r="T29" s="352"/>
      <c r="U29" s="352"/>
      <c r="V29" s="352"/>
      <c r="W29" s="352"/>
      <c r="X29" s="352"/>
      <c r="Y29" s="352"/>
      <c r="Z29" s="352"/>
      <c r="AA29" s="353"/>
      <c r="AB29" s="223" t="s">
        <v>22</v>
      </c>
    </row>
    <row r="30" spans="1:28" ht="20.25" customHeight="1" thickBot="1" x14ac:dyDescent="0.2">
      <c r="A30" s="223"/>
      <c r="B30" s="223"/>
      <c r="C30" s="223" t="s">
        <v>21</v>
      </c>
      <c r="D30" s="354"/>
      <c r="E30" s="355"/>
      <c r="F30" s="355"/>
      <c r="G30" s="355"/>
      <c r="H30" s="355"/>
      <c r="I30" s="355"/>
      <c r="J30" s="355"/>
      <c r="K30" s="355"/>
      <c r="L30" s="355"/>
      <c r="M30" s="356"/>
      <c r="N30" s="223" t="s">
        <v>21</v>
      </c>
      <c r="O30" s="361"/>
      <c r="P30" s="80"/>
      <c r="Q30" s="223" t="s">
        <v>21</v>
      </c>
      <c r="R30" s="354"/>
      <c r="S30" s="355"/>
      <c r="T30" s="355"/>
      <c r="U30" s="355"/>
      <c r="V30" s="355"/>
      <c r="W30" s="355"/>
      <c r="X30" s="355"/>
      <c r="Y30" s="355"/>
      <c r="Z30" s="355"/>
      <c r="AA30" s="356"/>
      <c r="AB30" s="223" t="s">
        <v>21</v>
      </c>
    </row>
    <row r="31" spans="1:28" ht="20.25" customHeight="1" x14ac:dyDescent="0.15">
      <c r="A31" s="223"/>
      <c r="B31" s="223"/>
      <c r="C31" s="223" t="s">
        <v>20</v>
      </c>
      <c r="D31" s="351" t="s">
        <v>242</v>
      </c>
      <c r="E31" s="352"/>
      <c r="F31" s="352"/>
      <c r="G31" s="352"/>
      <c r="H31" s="352"/>
      <c r="I31" s="352"/>
      <c r="J31" s="352"/>
      <c r="K31" s="352"/>
      <c r="L31" s="352"/>
      <c r="M31" s="353"/>
      <c r="N31" s="223" t="s">
        <v>20</v>
      </c>
      <c r="O31" s="361"/>
      <c r="P31" s="80"/>
      <c r="Q31" s="223" t="s">
        <v>20</v>
      </c>
      <c r="R31" s="351" t="s">
        <v>277</v>
      </c>
      <c r="S31" s="352"/>
      <c r="T31" s="352"/>
      <c r="U31" s="352"/>
      <c r="V31" s="352"/>
      <c r="W31" s="352"/>
      <c r="X31" s="352"/>
      <c r="Y31" s="352"/>
      <c r="Z31" s="352"/>
      <c r="AA31" s="353"/>
      <c r="AB31" s="223" t="s">
        <v>20</v>
      </c>
    </row>
    <row r="32" spans="1:28" ht="20.25" customHeight="1" thickBot="1" x14ac:dyDescent="0.2">
      <c r="A32" s="223"/>
      <c r="B32" s="223"/>
      <c r="C32" s="223" t="s">
        <v>19</v>
      </c>
      <c r="D32" s="354"/>
      <c r="E32" s="355"/>
      <c r="F32" s="355"/>
      <c r="G32" s="355"/>
      <c r="H32" s="355"/>
      <c r="I32" s="355"/>
      <c r="J32" s="355"/>
      <c r="K32" s="355"/>
      <c r="L32" s="355"/>
      <c r="M32" s="356"/>
      <c r="N32" s="223" t="s">
        <v>19</v>
      </c>
      <c r="O32" s="361"/>
      <c r="P32" s="80"/>
      <c r="Q32" s="223" t="s">
        <v>19</v>
      </c>
      <c r="R32" s="354"/>
      <c r="S32" s="355"/>
      <c r="T32" s="355"/>
      <c r="U32" s="355"/>
      <c r="V32" s="355"/>
      <c r="W32" s="355"/>
      <c r="X32" s="355"/>
      <c r="Y32" s="355"/>
      <c r="Z32" s="355"/>
      <c r="AA32" s="356"/>
      <c r="AB32" s="223" t="s">
        <v>19</v>
      </c>
    </row>
    <row r="33" spans="1:35" ht="20.25" customHeight="1" x14ac:dyDescent="0.15">
      <c r="A33" s="223"/>
      <c r="B33" s="223"/>
      <c r="C33" s="223" t="s">
        <v>18</v>
      </c>
      <c r="D33" s="351" t="s">
        <v>243</v>
      </c>
      <c r="E33" s="352"/>
      <c r="F33" s="352"/>
      <c r="G33" s="352"/>
      <c r="H33" s="352"/>
      <c r="I33" s="352"/>
      <c r="J33" s="352"/>
      <c r="K33" s="352"/>
      <c r="L33" s="352"/>
      <c r="M33" s="353"/>
      <c r="N33" s="76" t="s">
        <v>18</v>
      </c>
      <c r="O33" s="361"/>
      <c r="P33" s="80"/>
      <c r="Q33" s="223" t="s">
        <v>18</v>
      </c>
      <c r="R33" s="351" t="s">
        <v>276</v>
      </c>
      <c r="S33" s="352"/>
      <c r="T33" s="352"/>
      <c r="U33" s="352"/>
      <c r="V33" s="352"/>
      <c r="W33" s="352"/>
      <c r="X33" s="352"/>
      <c r="Y33" s="352"/>
      <c r="Z33" s="352"/>
      <c r="AA33" s="353"/>
      <c r="AB33" s="223" t="s">
        <v>18</v>
      </c>
    </row>
    <row r="34" spans="1:35" ht="20.25" customHeight="1" thickBot="1" x14ac:dyDescent="0.2">
      <c r="A34" s="223"/>
      <c r="B34" s="223"/>
      <c r="C34" s="223" t="s">
        <v>17</v>
      </c>
      <c r="D34" s="354"/>
      <c r="E34" s="355"/>
      <c r="F34" s="355"/>
      <c r="G34" s="355"/>
      <c r="H34" s="355"/>
      <c r="I34" s="355"/>
      <c r="J34" s="355"/>
      <c r="K34" s="355"/>
      <c r="L34" s="355"/>
      <c r="M34" s="356"/>
      <c r="N34" s="223" t="s">
        <v>17</v>
      </c>
      <c r="O34" s="361"/>
      <c r="P34" s="80"/>
      <c r="Q34" s="223" t="s">
        <v>17</v>
      </c>
      <c r="R34" s="354"/>
      <c r="S34" s="355"/>
      <c r="T34" s="355"/>
      <c r="U34" s="355"/>
      <c r="V34" s="355"/>
      <c r="W34" s="355"/>
      <c r="X34" s="355"/>
      <c r="Y34" s="355"/>
      <c r="Z34" s="355"/>
      <c r="AA34" s="356"/>
      <c r="AB34" s="223" t="s">
        <v>17</v>
      </c>
    </row>
    <row r="35" spans="1:35" ht="20.25" customHeight="1" x14ac:dyDescent="0.15">
      <c r="A35" s="223"/>
      <c r="B35" s="223"/>
      <c r="C35" s="223" t="s">
        <v>16</v>
      </c>
      <c r="D35" s="376" t="s">
        <v>244</v>
      </c>
      <c r="E35" s="377"/>
      <c r="F35" s="377"/>
      <c r="G35" s="377"/>
      <c r="H35" s="377"/>
      <c r="I35" s="377"/>
      <c r="J35" s="377"/>
      <c r="K35" s="377"/>
      <c r="L35" s="377"/>
      <c r="M35" s="378"/>
      <c r="N35" s="223" t="s">
        <v>16</v>
      </c>
      <c r="O35" s="361"/>
      <c r="P35" s="80"/>
      <c r="Q35" s="223" t="s">
        <v>16</v>
      </c>
      <c r="R35" s="376" t="s">
        <v>275</v>
      </c>
      <c r="S35" s="377"/>
      <c r="T35" s="377"/>
      <c r="U35" s="377"/>
      <c r="V35" s="377"/>
      <c r="W35" s="377"/>
      <c r="X35" s="377"/>
      <c r="Y35" s="377"/>
      <c r="Z35" s="377"/>
      <c r="AA35" s="378"/>
      <c r="AB35" s="223" t="s">
        <v>16</v>
      </c>
      <c r="AC35" s="251"/>
      <c r="AD35" s="251"/>
      <c r="AE35" s="251"/>
      <c r="AF35" s="251"/>
      <c r="AG35" s="251"/>
      <c r="AH35" s="251"/>
      <c r="AI35" s="251"/>
    </row>
    <row r="36" spans="1:35" ht="20.25" customHeight="1" thickBot="1" x14ac:dyDescent="0.2">
      <c r="A36" s="223"/>
      <c r="B36" s="223"/>
      <c r="C36" s="223" t="s">
        <v>15</v>
      </c>
      <c r="D36" s="379"/>
      <c r="E36" s="380"/>
      <c r="F36" s="380"/>
      <c r="G36" s="380"/>
      <c r="H36" s="380"/>
      <c r="I36" s="380"/>
      <c r="J36" s="380"/>
      <c r="K36" s="380"/>
      <c r="L36" s="380"/>
      <c r="M36" s="381"/>
      <c r="N36" s="223" t="s">
        <v>15</v>
      </c>
      <c r="O36" s="361"/>
      <c r="P36" s="80"/>
      <c r="Q36" s="223" t="s">
        <v>15</v>
      </c>
      <c r="R36" s="379"/>
      <c r="S36" s="380"/>
      <c r="T36" s="380"/>
      <c r="U36" s="380"/>
      <c r="V36" s="380"/>
      <c r="W36" s="380"/>
      <c r="X36" s="380"/>
      <c r="Y36" s="380"/>
      <c r="Z36" s="380"/>
      <c r="AA36" s="381"/>
      <c r="AB36" s="223" t="s">
        <v>15</v>
      </c>
      <c r="AC36" s="251"/>
      <c r="AD36" s="251"/>
      <c r="AE36" s="251"/>
      <c r="AF36" s="251"/>
      <c r="AG36" s="251"/>
      <c r="AH36" s="251"/>
      <c r="AI36" s="251"/>
    </row>
    <row r="37" spans="1:35" ht="20.25" customHeight="1" x14ac:dyDescent="0.15">
      <c r="A37" s="223"/>
      <c r="B37" s="223"/>
      <c r="C37" s="223" t="s">
        <v>14</v>
      </c>
      <c r="D37" s="376" t="s">
        <v>245</v>
      </c>
      <c r="E37" s="377"/>
      <c r="F37" s="377"/>
      <c r="G37" s="377"/>
      <c r="H37" s="377"/>
      <c r="I37" s="377"/>
      <c r="J37" s="377"/>
      <c r="K37" s="377"/>
      <c r="L37" s="377"/>
      <c r="M37" s="378"/>
      <c r="N37" s="223" t="s">
        <v>14</v>
      </c>
      <c r="O37" s="361"/>
      <c r="P37" s="80"/>
      <c r="Q37" s="223" t="s">
        <v>14</v>
      </c>
      <c r="R37" s="376" t="s">
        <v>274</v>
      </c>
      <c r="S37" s="377"/>
      <c r="T37" s="377"/>
      <c r="U37" s="377"/>
      <c r="V37" s="377"/>
      <c r="W37" s="377"/>
      <c r="X37" s="377"/>
      <c r="Y37" s="377"/>
      <c r="Z37" s="377"/>
      <c r="AA37" s="378"/>
      <c r="AB37" s="223" t="s">
        <v>14</v>
      </c>
    </row>
    <row r="38" spans="1:35" ht="20.25" customHeight="1" thickBot="1" x14ac:dyDescent="0.2">
      <c r="A38" s="223"/>
      <c r="B38" s="223"/>
      <c r="C38" s="223" t="s">
        <v>13</v>
      </c>
      <c r="D38" s="379"/>
      <c r="E38" s="380"/>
      <c r="F38" s="380"/>
      <c r="G38" s="380"/>
      <c r="H38" s="380"/>
      <c r="I38" s="380"/>
      <c r="J38" s="380"/>
      <c r="K38" s="380"/>
      <c r="L38" s="380"/>
      <c r="M38" s="381"/>
      <c r="N38" s="223" t="s">
        <v>13</v>
      </c>
      <c r="O38" s="361"/>
      <c r="P38" s="80"/>
      <c r="Q38" s="223" t="s">
        <v>13</v>
      </c>
      <c r="R38" s="379"/>
      <c r="S38" s="380"/>
      <c r="T38" s="380"/>
      <c r="U38" s="380"/>
      <c r="V38" s="380"/>
      <c r="W38" s="380"/>
      <c r="X38" s="380"/>
      <c r="Y38" s="380"/>
      <c r="Z38" s="380"/>
      <c r="AA38" s="381"/>
      <c r="AB38" s="223" t="s">
        <v>13</v>
      </c>
    </row>
    <row r="39" spans="1:35" ht="20.25" customHeight="1" x14ac:dyDescent="0.15">
      <c r="A39" s="223"/>
      <c r="B39" s="223"/>
      <c r="C39" s="223" t="s">
        <v>12</v>
      </c>
      <c r="D39" s="376" t="s">
        <v>230</v>
      </c>
      <c r="E39" s="377"/>
      <c r="F39" s="377"/>
      <c r="G39" s="377"/>
      <c r="H39" s="377"/>
      <c r="I39" s="377"/>
      <c r="J39" s="377"/>
      <c r="K39" s="377"/>
      <c r="L39" s="377"/>
      <c r="M39" s="378"/>
      <c r="N39" s="223" t="s">
        <v>12</v>
      </c>
      <c r="O39" s="361"/>
      <c r="P39" s="80"/>
      <c r="Q39" s="223" t="s">
        <v>12</v>
      </c>
      <c r="R39" s="376" t="s">
        <v>273</v>
      </c>
      <c r="S39" s="377"/>
      <c r="T39" s="377"/>
      <c r="U39" s="377"/>
      <c r="V39" s="377"/>
      <c r="W39" s="377"/>
      <c r="X39" s="377"/>
      <c r="Y39" s="377"/>
      <c r="Z39" s="377"/>
      <c r="AA39" s="378"/>
      <c r="AB39" s="223" t="s">
        <v>12</v>
      </c>
    </row>
    <row r="40" spans="1:35" ht="20.25" customHeight="1" thickBot="1" x14ac:dyDescent="0.2">
      <c r="A40" s="223"/>
      <c r="B40" s="223"/>
      <c r="C40" s="223" t="s">
        <v>11</v>
      </c>
      <c r="D40" s="379"/>
      <c r="E40" s="380"/>
      <c r="F40" s="380"/>
      <c r="G40" s="380"/>
      <c r="H40" s="380"/>
      <c r="I40" s="380"/>
      <c r="J40" s="380"/>
      <c r="K40" s="380"/>
      <c r="L40" s="380"/>
      <c r="M40" s="381"/>
      <c r="N40" s="223" t="s">
        <v>11</v>
      </c>
      <c r="O40" s="361"/>
      <c r="P40" s="80"/>
      <c r="Q40" s="223" t="s">
        <v>11</v>
      </c>
      <c r="R40" s="379"/>
      <c r="S40" s="380"/>
      <c r="T40" s="380"/>
      <c r="U40" s="380"/>
      <c r="V40" s="380"/>
      <c r="W40" s="380"/>
      <c r="X40" s="380"/>
      <c r="Y40" s="380"/>
      <c r="Z40" s="380"/>
      <c r="AA40" s="381"/>
      <c r="AB40" s="223" t="s">
        <v>11</v>
      </c>
    </row>
    <row r="41" spans="1:35" ht="20.25" customHeight="1" x14ac:dyDescent="0.15">
      <c r="A41" s="223"/>
      <c r="B41" s="223"/>
      <c r="C41" s="223" t="s">
        <v>10</v>
      </c>
      <c r="D41" s="345" t="s">
        <v>231</v>
      </c>
      <c r="E41" s="346"/>
      <c r="F41" s="346"/>
      <c r="G41" s="346"/>
      <c r="H41" s="346"/>
      <c r="I41" s="346"/>
      <c r="J41" s="346"/>
      <c r="K41" s="346"/>
      <c r="L41" s="346"/>
      <c r="M41" s="347"/>
      <c r="N41" s="223" t="s">
        <v>10</v>
      </c>
      <c r="O41" s="361"/>
      <c r="P41" s="80"/>
      <c r="Q41" s="223" t="s">
        <v>10</v>
      </c>
      <c r="R41" s="345" t="s">
        <v>272</v>
      </c>
      <c r="S41" s="346"/>
      <c r="T41" s="346"/>
      <c r="U41" s="346"/>
      <c r="V41" s="346"/>
      <c r="W41" s="346"/>
      <c r="X41" s="346"/>
      <c r="Y41" s="346"/>
      <c r="Z41" s="346"/>
      <c r="AA41" s="347"/>
      <c r="AB41" s="223" t="s">
        <v>10</v>
      </c>
    </row>
    <row r="42" spans="1:35" ht="20.25" customHeight="1" thickBot="1" x14ac:dyDescent="0.2">
      <c r="A42" s="223"/>
      <c r="B42" s="223"/>
      <c r="C42" s="223" t="s">
        <v>9</v>
      </c>
      <c r="D42" s="348"/>
      <c r="E42" s="349"/>
      <c r="F42" s="349"/>
      <c r="G42" s="349"/>
      <c r="H42" s="349"/>
      <c r="I42" s="349"/>
      <c r="J42" s="349"/>
      <c r="K42" s="349"/>
      <c r="L42" s="349"/>
      <c r="M42" s="350"/>
      <c r="N42" s="223" t="s">
        <v>9</v>
      </c>
      <c r="O42" s="361"/>
      <c r="P42" s="80"/>
      <c r="Q42" s="223" t="s">
        <v>9</v>
      </c>
      <c r="R42" s="348"/>
      <c r="S42" s="349"/>
      <c r="T42" s="349"/>
      <c r="U42" s="349"/>
      <c r="V42" s="349"/>
      <c r="W42" s="349"/>
      <c r="X42" s="349"/>
      <c r="Y42" s="349"/>
      <c r="Z42" s="349"/>
      <c r="AA42" s="350"/>
      <c r="AB42" s="223" t="s">
        <v>9</v>
      </c>
    </row>
    <row r="43" spans="1:35" ht="20.25" customHeight="1" x14ac:dyDescent="0.15">
      <c r="A43" s="223"/>
      <c r="B43" s="223"/>
      <c r="C43" s="223" t="s">
        <v>8</v>
      </c>
      <c r="D43" s="345" t="s">
        <v>232</v>
      </c>
      <c r="E43" s="346"/>
      <c r="F43" s="346"/>
      <c r="G43" s="346"/>
      <c r="H43" s="346"/>
      <c r="I43" s="346"/>
      <c r="J43" s="346"/>
      <c r="K43" s="346"/>
      <c r="L43" s="346"/>
      <c r="M43" s="347"/>
      <c r="N43" s="223" t="s">
        <v>8</v>
      </c>
      <c r="O43" s="361"/>
      <c r="P43" s="80"/>
      <c r="Q43" s="223" t="s">
        <v>8</v>
      </c>
      <c r="R43" s="345" t="s">
        <v>271</v>
      </c>
      <c r="S43" s="346"/>
      <c r="T43" s="346"/>
      <c r="U43" s="346"/>
      <c r="V43" s="346"/>
      <c r="W43" s="346"/>
      <c r="X43" s="346"/>
      <c r="Y43" s="346"/>
      <c r="Z43" s="346"/>
      <c r="AA43" s="347"/>
      <c r="AB43" s="223" t="s">
        <v>8</v>
      </c>
    </row>
    <row r="44" spans="1:35" ht="20.25" customHeight="1" thickBot="1" x14ac:dyDescent="0.2">
      <c r="A44" s="223"/>
      <c r="B44" s="223"/>
      <c r="C44" s="223" t="s">
        <v>7</v>
      </c>
      <c r="D44" s="348"/>
      <c r="E44" s="349"/>
      <c r="F44" s="349"/>
      <c r="G44" s="349"/>
      <c r="H44" s="349"/>
      <c r="I44" s="349"/>
      <c r="J44" s="349"/>
      <c r="K44" s="349"/>
      <c r="L44" s="349"/>
      <c r="M44" s="350"/>
      <c r="N44" s="223" t="s">
        <v>7</v>
      </c>
      <c r="O44" s="361"/>
      <c r="P44" s="80"/>
      <c r="Q44" s="223" t="s">
        <v>7</v>
      </c>
      <c r="R44" s="348"/>
      <c r="S44" s="349"/>
      <c r="T44" s="349"/>
      <c r="U44" s="349"/>
      <c r="V44" s="349"/>
      <c r="W44" s="349"/>
      <c r="X44" s="349"/>
      <c r="Y44" s="349"/>
      <c r="Z44" s="349"/>
      <c r="AA44" s="350"/>
      <c r="AB44" s="223" t="s">
        <v>7</v>
      </c>
    </row>
    <row r="45" spans="1:35" ht="20.25" customHeight="1" x14ac:dyDescent="0.15">
      <c r="A45" s="223"/>
      <c r="B45" s="223"/>
      <c r="C45" s="76" t="s">
        <v>6</v>
      </c>
      <c r="D45" s="345" t="s">
        <v>233</v>
      </c>
      <c r="E45" s="346"/>
      <c r="F45" s="346"/>
      <c r="G45" s="346"/>
      <c r="H45" s="346"/>
      <c r="I45" s="346"/>
      <c r="J45" s="346"/>
      <c r="K45" s="346"/>
      <c r="L45" s="346"/>
      <c r="M45" s="347"/>
      <c r="N45" s="223" t="s">
        <v>6</v>
      </c>
      <c r="O45" s="361"/>
      <c r="P45" s="80"/>
      <c r="Q45" s="223" t="s">
        <v>6</v>
      </c>
      <c r="R45" s="345" t="s">
        <v>270</v>
      </c>
      <c r="S45" s="346"/>
      <c r="T45" s="346"/>
      <c r="U45" s="346"/>
      <c r="V45" s="346"/>
      <c r="W45" s="346"/>
      <c r="X45" s="346"/>
      <c r="Y45" s="346"/>
      <c r="Z45" s="346"/>
      <c r="AA45" s="347"/>
      <c r="AB45" s="223" t="s">
        <v>6</v>
      </c>
    </row>
    <row r="46" spans="1:35" ht="20.25" customHeight="1" thickBot="1" x14ac:dyDescent="0.2">
      <c r="A46" s="223"/>
      <c r="B46" s="223"/>
      <c r="C46" s="76" t="s">
        <v>5</v>
      </c>
      <c r="D46" s="348"/>
      <c r="E46" s="349"/>
      <c r="F46" s="349"/>
      <c r="G46" s="349"/>
      <c r="H46" s="349"/>
      <c r="I46" s="349"/>
      <c r="J46" s="349"/>
      <c r="K46" s="349"/>
      <c r="L46" s="349"/>
      <c r="M46" s="350"/>
      <c r="N46" s="223" t="s">
        <v>5</v>
      </c>
      <c r="O46" s="361"/>
      <c r="P46" s="80"/>
      <c r="Q46" s="223" t="s">
        <v>5</v>
      </c>
      <c r="R46" s="348"/>
      <c r="S46" s="349"/>
      <c r="T46" s="349"/>
      <c r="U46" s="349"/>
      <c r="V46" s="349"/>
      <c r="W46" s="349"/>
      <c r="X46" s="349"/>
      <c r="Y46" s="349"/>
      <c r="Z46" s="349"/>
      <c r="AA46" s="350"/>
      <c r="AB46" s="223" t="s">
        <v>5</v>
      </c>
    </row>
    <row r="47" spans="1:35" ht="20.25" customHeight="1" thickBot="1" x14ac:dyDescent="0.2">
      <c r="A47" s="223"/>
      <c r="B47" s="223"/>
      <c r="C47" s="76"/>
      <c r="D47" s="370" t="s">
        <v>227</v>
      </c>
      <c r="E47" s="371"/>
      <c r="F47" s="372"/>
      <c r="G47" s="82"/>
      <c r="H47" s="82"/>
      <c r="I47" s="82"/>
      <c r="J47" s="82"/>
      <c r="K47" s="370" t="s">
        <v>228</v>
      </c>
      <c r="L47" s="371"/>
      <c r="M47" s="372"/>
      <c r="N47" s="76"/>
      <c r="O47" s="83"/>
      <c r="P47" s="80"/>
      <c r="Q47" s="223"/>
      <c r="R47" s="370" t="s">
        <v>227</v>
      </c>
      <c r="S47" s="371"/>
      <c r="T47" s="372"/>
      <c r="U47" s="82"/>
      <c r="V47" s="82"/>
      <c r="W47" s="82"/>
      <c r="X47" s="82"/>
      <c r="Y47" s="370" t="s">
        <v>228</v>
      </c>
      <c r="Z47" s="371"/>
      <c r="AA47" s="372"/>
      <c r="AB47" s="223"/>
    </row>
    <row r="48" spans="1:35" ht="20.25" customHeight="1" x14ac:dyDescent="0.15">
      <c r="A48" s="76"/>
      <c r="B48" s="223"/>
      <c r="C48" s="76"/>
      <c r="D48" s="85" t="s">
        <v>174</v>
      </c>
      <c r="E48" s="85"/>
      <c r="F48" s="85"/>
      <c r="G48" s="85"/>
      <c r="H48" s="85"/>
      <c r="I48" s="85"/>
      <c r="J48" s="85"/>
      <c r="K48" s="85"/>
      <c r="L48" s="33"/>
      <c r="M48" s="33"/>
      <c r="N48" s="76"/>
      <c r="O48" s="76"/>
      <c r="P48" s="76"/>
      <c r="Q48" s="223"/>
      <c r="R48" s="85" t="s">
        <v>174</v>
      </c>
      <c r="S48" s="85"/>
      <c r="T48" s="85"/>
      <c r="U48" s="85"/>
      <c r="V48" s="85"/>
      <c r="W48" s="85"/>
      <c r="X48" s="85"/>
      <c r="Y48" s="85"/>
      <c r="Z48" s="33"/>
      <c r="AA48" s="33"/>
      <c r="AB48" s="223"/>
    </row>
    <row r="49" spans="1:28" ht="20.25" customHeight="1" x14ac:dyDescent="0.15">
      <c r="A49" s="75"/>
      <c r="B49" s="223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84"/>
      <c r="P49" s="80"/>
      <c r="Q49" s="76"/>
      <c r="W49" s="81"/>
      <c r="X49" s="80"/>
      <c r="Y49" s="80"/>
      <c r="Z49" s="80"/>
      <c r="AA49" s="80"/>
      <c r="AB49" s="80"/>
    </row>
    <row r="50" spans="1:28" ht="20.25" customHeight="1" x14ac:dyDescent="0.15">
      <c r="A50" s="75"/>
      <c r="B50" s="223"/>
      <c r="C50" s="80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spans="1:28" s="79" customFormat="1" ht="20.25" customHeight="1" x14ac:dyDescent="0.15"/>
    <row r="52" spans="1:28" s="79" customFormat="1" ht="20.25" customHeight="1" x14ac:dyDescent="0.15"/>
    <row r="53" spans="1:28" s="79" customFormat="1" ht="20.25" customHeight="1" x14ac:dyDescent="0.15"/>
    <row r="54" spans="1:28" s="79" customFormat="1" ht="20.25" customHeight="1" x14ac:dyDescent="0.15"/>
    <row r="55" spans="1:28" s="79" customFormat="1" ht="20.25" customHeight="1" x14ac:dyDescent="0.15"/>
    <row r="56" spans="1:28" s="79" customFormat="1" ht="20.25" customHeight="1" x14ac:dyDescent="0.15"/>
    <row r="57" spans="1:28" s="79" customFormat="1" ht="20.25" customHeight="1" x14ac:dyDescent="0.15"/>
    <row r="58" spans="1:28" s="79" customFormat="1" ht="20.25" customHeight="1" x14ac:dyDescent="0.15"/>
    <row r="59" spans="1:28" s="79" customFormat="1" ht="20.25" customHeight="1" x14ac:dyDescent="0.15"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8" s="79" customFormat="1" ht="20.25" customHeight="1" x14ac:dyDescent="0.15"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</sheetData>
  <mergeCells count="55">
    <mergeCell ref="R20:AA21"/>
    <mergeCell ref="D20:M21"/>
    <mergeCell ref="Y47:AA47"/>
    <mergeCell ref="D31:M32"/>
    <mergeCell ref="D33:M34"/>
    <mergeCell ref="D35:M36"/>
    <mergeCell ref="D37:M38"/>
    <mergeCell ref="R31:AA32"/>
    <mergeCell ref="R33:AA34"/>
    <mergeCell ref="R35:AA36"/>
    <mergeCell ref="R37:AA38"/>
    <mergeCell ref="D47:F47"/>
    <mergeCell ref="R41:AA42"/>
    <mergeCell ref="R43:AA44"/>
    <mergeCell ref="R45:AA46"/>
    <mergeCell ref="R47:T47"/>
    <mergeCell ref="K47:M47"/>
    <mergeCell ref="D41:M42"/>
    <mergeCell ref="C2:AB2"/>
    <mergeCell ref="R39:AA40"/>
    <mergeCell ref="R3:AA3"/>
    <mergeCell ref="R4:AA4"/>
    <mergeCell ref="R29:AA30"/>
    <mergeCell ref="D3:M3"/>
    <mergeCell ref="D4:M4"/>
    <mergeCell ref="D39:M40"/>
    <mergeCell ref="R28:V28"/>
    <mergeCell ref="W28:AA28"/>
    <mergeCell ref="R25:AA25"/>
    <mergeCell ref="R24:V24"/>
    <mergeCell ref="W24:AA24"/>
    <mergeCell ref="R23:AA23"/>
    <mergeCell ref="R27:V27"/>
    <mergeCell ref="W27:AA27"/>
    <mergeCell ref="D45:M46"/>
    <mergeCell ref="D29:M30"/>
    <mergeCell ref="O5:O26"/>
    <mergeCell ref="O27:O46"/>
    <mergeCell ref="D27:H27"/>
    <mergeCell ref="I27:M27"/>
    <mergeCell ref="D28:H28"/>
    <mergeCell ref="I28:M28"/>
    <mergeCell ref="D24:H24"/>
    <mergeCell ref="I24:M24"/>
    <mergeCell ref="D23:M23"/>
    <mergeCell ref="D25:M25"/>
    <mergeCell ref="D43:M44"/>
    <mergeCell ref="R17:V17"/>
    <mergeCell ref="W17:AA17"/>
    <mergeCell ref="R18:V18"/>
    <mergeCell ref="W18:AA18"/>
    <mergeCell ref="D17:H17"/>
    <mergeCell ref="I17:M17"/>
    <mergeCell ref="D18:H18"/>
    <mergeCell ref="I18:M18"/>
  </mergeCells>
  <pageMargins left="0.25" right="0.25" top="0.75" bottom="0.75" header="0.3" footer="0.3"/>
  <pageSetup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L177"/>
  <sheetViews>
    <sheetView topLeftCell="A77" zoomScale="70" zoomScaleNormal="70" workbookViewId="0">
      <selection activeCell="BB48" sqref="BB48"/>
    </sheetView>
  </sheetViews>
  <sheetFormatPr baseColWidth="10" defaultColWidth="3.6640625" defaultRowHeight="21" customHeight="1" x14ac:dyDescent="0.15"/>
  <cols>
    <col min="1" max="1" width="13.6640625" style="15" customWidth="1"/>
    <col min="2" max="47" width="3.6640625" style="14"/>
    <col min="48" max="48" width="16.33203125" style="14" bestFit="1" customWidth="1"/>
    <col min="49" max="16384" width="3.6640625" style="14"/>
  </cols>
  <sheetData>
    <row r="2" spans="1:62" ht="21" customHeight="1" x14ac:dyDescent="0.15">
      <c r="A2" s="46"/>
    </row>
    <row r="3" spans="1:62" s="96" customFormat="1" ht="21" customHeight="1" x14ac:dyDescent="0.15">
      <c r="A3" s="46"/>
    </row>
    <row r="4" spans="1:62" s="116" customFormat="1" ht="21" customHeight="1" thickBot="1" x14ac:dyDescent="0.35">
      <c r="A4" s="87"/>
      <c r="B4" s="99" t="s">
        <v>254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 t="s">
        <v>234</v>
      </c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7"/>
    </row>
    <row r="5" spans="1:62" s="116" customFormat="1" ht="21" customHeight="1" thickBot="1" x14ac:dyDescent="0.25">
      <c r="A5" s="87"/>
      <c r="B5" s="188"/>
      <c r="C5" s="189"/>
      <c r="D5" s="190"/>
      <c r="E5" s="190"/>
      <c r="F5" s="190"/>
      <c r="G5" s="190"/>
      <c r="H5" s="190"/>
      <c r="I5" s="190"/>
      <c r="J5" s="190"/>
      <c r="K5" s="191"/>
      <c r="L5" s="190"/>
      <c r="M5" s="190"/>
      <c r="N5" s="190"/>
      <c r="O5" s="190"/>
      <c r="P5" s="190"/>
      <c r="Q5" s="190"/>
      <c r="R5" s="190"/>
      <c r="S5" s="190"/>
      <c r="T5" s="190"/>
      <c r="U5" s="191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1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2"/>
      <c r="AW5" s="88"/>
    </row>
    <row r="6" spans="1:62" s="116" customFormat="1" ht="21" customHeight="1" x14ac:dyDescent="0.15">
      <c r="A6" s="87"/>
      <c r="B6" s="193"/>
      <c r="C6" s="397" t="s">
        <v>235</v>
      </c>
      <c r="D6" s="398"/>
      <c r="E6" s="398"/>
      <c r="F6" s="398"/>
      <c r="G6" s="398"/>
      <c r="H6" s="398"/>
      <c r="I6" s="399"/>
      <c r="J6" s="194"/>
      <c r="K6" s="406" t="s">
        <v>190</v>
      </c>
      <c r="L6" s="407"/>
      <c r="M6" s="407"/>
      <c r="N6" s="407"/>
      <c r="O6" s="407"/>
      <c r="P6" s="407"/>
      <c r="Q6" s="407"/>
      <c r="R6" s="408"/>
      <c r="S6" s="195"/>
      <c r="T6" s="412" t="s">
        <v>214</v>
      </c>
      <c r="U6" s="413" t="s">
        <v>238</v>
      </c>
      <c r="V6" s="414"/>
      <c r="W6" s="417" t="s">
        <v>239</v>
      </c>
      <c r="X6" s="418"/>
      <c r="Y6" s="196"/>
      <c r="Z6" s="445" t="s">
        <v>240</v>
      </c>
      <c r="AA6" s="446"/>
      <c r="AB6" s="449" t="s">
        <v>241</v>
      </c>
      <c r="AC6" s="449"/>
      <c r="AD6" s="449"/>
      <c r="AE6" s="449"/>
      <c r="AF6" s="450"/>
      <c r="AG6" s="197"/>
      <c r="AH6" s="198"/>
      <c r="AI6" s="412" t="s">
        <v>191</v>
      </c>
      <c r="AJ6" s="392" t="s">
        <v>192</v>
      </c>
      <c r="AK6" s="423"/>
      <c r="AL6" s="423"/>
      <c r="AM6" s="423"/>
      <c r="AN6" s="423"/>
      <c r="AO6" s="423"/>
      <c r="AP6" s="423"/>
      <c r="AQ6" s="423"/>
      <c r="AR6" s="423"/>
      <c r="AS6" s="423"/>
      <c r="AT6" s="423"/>
      <c r="AU6" s="393"/>
      <c r="AV6" s="199"/>
      <c r="AW6" s="88"/>
    </row>
    <row r="7" spans="1:62" s="116" customFormat="1" ht="21" customHeight="1" thickBot="1" x14ac:dyDescent="0.2">
      <c r="A7" s="87"/>
      <c r="B7" s="193"/>
      <c r="C7" s="400"/>
      <c r="D7" s="401"/>
      <c r="E7" s="401"/>
      <c r="F7" s="401"/>
      <c r="G7" s="401"/>
      <c r="H7" s="401"/>
      <c r="I7" s="402"/>
      <c r="J7" s="194"/>
      <c r="K7" s="409"/>
      <c r="L7" s="410"/>
      <c r="M7" s="410"/>
      <c r="N7" s="410"/>
      <c r="O7" s="410"/>
      <c r="P7" s="410"/>
      <c r="Q7" s="410"/>
      <c r="R7" s="411"/>
      <c r="S7" s="195"/>
      <c r="T7" s="412"/>
      <c r="U7" s="415"/>
      <c r="V7" s="416"/>
      <c r="W7" s="419"/>
      <c r="X7" s="420"/>
      <c r="Y7" s="200"/>
      <c r="Z7" s="447"/>
      <c r="AA7" s="448"/>
      <c r="AB7" s="451"/>
      <c r="AC7" s="451"/>
      <c r="AD7" s="451"/>
      <c r="AE7" s="451"/>
      <c r="AF7" s="452"/>
      <c r="AG7" s="197"/>
      <c r="AH7" s="198"/>
      <c r="AI7" s="412"/>
      <c r="AJ7" s="394"/>
      <c r="AK7" s="424"/>
      <c r="AL7" s="424"/>
      <c r="AM7" s="424"/>
      <c r="AN7" s="424"/>
      <c r="AO7" s="424"/>
      <c r="AP7" s="424"/>
      <c r="AQ7" s="424"/>
      <c r="AR7" s="424"/>
      <c r="AS7" s="424"/>
      <c r="AT7" s="424"/>
      <c r="AU7" s="395"/>
      <c r="AV7" s="199"/>
      <c r="AW7" s="88"/>
    </row>
    <row r="8" spans="1:62" s="116" customFormat="1" ht="21" customHeight="1" thickBot="1" x14ac:dyDescent="0.2">
      <c r="A8" s="87"/>
      <c r="B8" s="193"/>
      <c r="C8" s="400"/>
      <c r="D8" s="401"/>
      <c r="E8" s="401"/>
      <c r="F8" s="401"/>
      <c r="G8" s="401"/>
      <c r="H8" s="401"/>
      <c r="I8" s="402"/>
      <c r="J8" s="89"/>
      <c r="K8" s="191"/>
      <c r="L8" s="201"/>
      <c r="M8" s="201"/>
      <c r="N8" s="201"/>
      <c r="O8" s="201"/>
      <c r="P8" s="201"/>
      <c r="Q8" s="201"/>
      <c r="R8" s="201"/>
      <c r="S8" s="89"/>
      <c r="T8" s="412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117"/>
      <c r="AG8" s="197"/>
      <c r="AH8" s="89"/>
      <c r="AI8" s="412"/>
      <c r="AJ8" s="89"/>
      <c r="AK8" s="89"/>
      <c r="AL8" s="89"/>
      <c r="AM8" s="89"/>
      <c r="AN8" s="89"/>
      <c r="AO8" s="89"/>
      <c r="AP8" s="89" t="s">
        <v>204</v>
      </c>
      <c r="AQ8" s="89"/>
      <c r="AR8" s="89"/>
      <c r="AS8" s="89"/>
      <c r="AT8" s="89"/>
      <c r="AU8" s="117"/>
      <c r="AV8" s="199"/>
    </row>
    <row r="9" spans="1:62" s="116" customFormat="1" ht="21" customHeight="1" x14ac:dyDescent="0.15">
      <c r="A9" s="98"/>
      <c r="B9" s="193"/>
      <c r="C9" s="400"/>
      <c r="D9" s="401"/>
      <c r="E9" s="401"/>
      <c r="F9" s="401"/>
      <c r="G9" s="401"/>
      <c r="H9" s="401"/>
      <c r="I9" s="402"/>
      <c r="J9" s="89"/>
      <c r="K9" s="406" t="s">
        <v>190</v>
      </c>
      <c r="L9" s="407"/>
      <c r="M9" s="407"/>
      <c r="N9" s="407"/>
      <c r="O9" s="407"/>
      <c r="P9" s="407"/>
      <c r="Q9" s="407"/>
      <c r="R9" s="408"/>
      <c r="S9" s="89"/>
      <c r="T9" s="412"/>
      <c r="U9" s="392" t="s">
        <v>192</v>
      </c>
      <c r="V9" s="423"/>
      <c r="W9" s="423"/>
      <c r="X9" s="423"/>
      <c r="Y9" s="423"/>
      <c r="Z9" s="423"/>
      <c r="AA9" s="423"/>
      <c r="AB9" s="423"/>
      <c r="AC9" s="423"/>
      <c r="AD9" s="423"/>
      <c r="AE9" s="423"/>
      <c r="AF9" s="393"/>
      <c r="AG9" s="197"/>
      <c r="AH9" s="89"/>
      <c r="AI9" s="412"/>
      <c r="AJ9" s="392" t="s">
        <v>197</v>
      </c>
      <c r="AK9" s="423"/>
      <c r="AL9" s="423"/>
      <c r="AM9" s="423"/>
      <c r="AN9" s="423"/>
      <c r="AO9" s="423"/>
      <c r="AP9" s="423"/>
      <c r="AQ9" s="423"/>
      <c r="AR9" s="423"/>
      <c r="AS9" s="423"/>
      <c r="AT9" s="423"/>
      <c r="AU9" s="393"/>
      <c r="AV9" s="199"/>
    </row>
    <row r="10" spans="1:62" s="116" customFormat="1" ht="21" customHeight="1" thickBot="1" x14ac:dyDescent="0.2">
      <c r="A10" s="98"/>
      <c r="B10" s="193"/>
      <c r="C10" s="403"/>
      <c r="D10" s="404"/>
      <c r="E10" s="404"/>
      <c r="F10" s="404"/>
      <c r="G10" s="404"/>
      <c r="H10" s="404"/>
      <c r="I10" s="405"/>
      <c r="J10" s="89"/>
      <c r="K10" s="409"/>
      <c r="L10" s="410"/>
      <c r="M10" s="410"/>
      <c r="N10" s="410"/>
      <c r="O10" s="410"/>
      <c r="P10" s="410"/>
      <c r="Q10" s="410"/>
      <c r="R10" s="411"/>
      <c r="S10" s="89"/>
      <c r="T10" s="412"/>
      <c r="U10" s="394"/>
      <c r="V10" s="424"/>
      <c r="W10" s="424"/>
      <c r="X10" s="424"/>
      <c r="Y10" s="424"/>
      <c r="Z10" s="424"/>
      <c r="AA10" s="424"/>
      <c r="AB10" s="424"/>
      <c r="AC10" s="424"/>
      <c r="AD10" s="424"/>
      <c r="AE10" s="424"/>
      <c r="AF10" s="395"/>
      <c r="AG10" s="197"/>
      <c r="AH10" s="89"/>
      <c r="AI10" s="412"/>
      <c r="AJ10" s="39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395"/>
      <c r="AV10" s="199"/>
    </row>
    <row r="11" spans="1:62" s="116" customFormat="1" ht="21" customHeight="1" thickBot="1" x14ac:dyDescent="0.2">
      <c r="A11" s="98"/>
      <c r="B11" s="193"/>
      <c r="C11" s="117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412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117"/>
      <c r="AG11" s="197"/>
      <c r="AH11" s="89"/>
      <c r="AI11" s="412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117"/>
      <c r="AV11" s="199"/>
    </row>
    <row r="12" spans="1:62" s="116" customFormat="1" ht="21" customHeight="1" x14ac:dyDescent="0.15">
      <c r="A12" s="98"/>
      <c r="B12" s="193"/>
      <c r="C12" s="421" t="s">
        <v>215</v>
      </c>
      <c r="D12" s="421"/>
      <c r="E12" s="421"/>
      <c r="F12" s="421"/>
      <c r="G12" s="421"/>
      <c r="H12" s="421"/>
      <c r="I12" s="421"/>
      <c r="J12" s="421"/>
      <c r="K12" s="421" t="s">
        <v>216</v>
      </c>
      <c r="L12" s="421"/>
      <c r="M12" s="421"/>
      <c r="N12" s="421"/>
      <c r="O12" s="421"/>
      <c r="P12" s="421"/>
      <c r="Q12" s="421"/>
      <c r="R12" s="421"/>
      <c r="S12" s="89"/>
      <c r="T12" s="412"/>
      <c r="U12" s="392" t="s">
        <v>192</v>
      </c>
      <c r="V12" s="423"/>
      <c r="W12" s="423"/>
      <c r="X12" s="423"/>
      <c r="Y12" s="423"/>
      <c r="Z12" s="423"/>
      <c r="AA12" s="423"/>
      <c r="AB12" s="423"/>
      <c r="AC12" s="423"/>
      <c r="AD12" s="423"/>
      <c r="AE12" s="423"/>
      <c r="AF12" s="393"/>
      <c r="AG12" s="197"/>
      <c r="AH12" s="89"/>
      <c r="AI12" s="412"/>
      <c r="AJ12" s="392" t="s">
        <v>192</v>
      </c>
      <c r="AK12" s="423"/>
      <c r="AL12" s="423"/>
      <c r="AM12" s="423"/>
      <c r="AN12" s="423"/>
      <c r="AO12" s="423"/>
      <c r="AP12" s="423"/>
      <c r="AQ12" s="423"/>
      <c r="AR12" s="423"/>
      <c r="AS12" s="423"/>
      <c r="AT12" s="423"/>
      <c r="AU12" s="393"/>
      <c r="AV12" s="199"/>
    </row>
    <row r="13" spans="1:62" s="116" customFormat="1" ht="21" customHeight="1" thickBot="1" x14ac:dyDescent="0.2">
      <c r="A13" s="98"/>
      <c r="B13" s="193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89"/>
      <c r="T13" s="412"/>
      <c r="U13" s="394"/>
      <c r="V13" s="424"/>
      <c r="W13" s="424"/>
      <c r="X13" s="424"/>
      <c r="Y13" s="424"/>
      <c r="Z13" s="424"/>
      <c r="AA13" s="424"/>
      <c r="AB13" s="424"/>
      <c r="AC13" s="424"/>
      <c r="AD13" s="424"/>
      <c r="AE13" s="424"/>
      <c r="AF13" s="395"/>
      <c r="AG13" s="197"/>
      <c r="AH13" s="89"/>
      <c r="AI13" s="412"/>
      <c r="AJ13" s="394"/>
      <c r="AK13" s="424"/>
      <c r="AL13" s="424"/>
      <c r="AM13" s="424"/>
      <c r="AN13" s="424"/>
      <c r="AO13" s="424"/>
      <c r="AP13" s="424"/>
      <c r="AQ13" s="424"/>
      <c r="AR13" s="424"/>
      <c r="AS13" s="424"/>
      <c r="AT13" s="424"/>
      <c r="AU13" s="395"/>
      <c r="AV13" s="199"/>
    </row>
    <row r="14" spans="1:62" s="203" customFormat="1" ht="21" customHeight="1" thickBot="1" x14ac:dyDescent="0.2">
      <c r="A14" s="98"/>
      <c r="B14" s="193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89"/>
      <c r="T14" s="89"/>
      <c r="U14" s="202"/>
      <c r="V14" s="89"/>
      <c r="W14" s="198"/>
      <c r="X14" s="89"/>
      <c r="Y14" s="89"/>
      <c r="Z14" s="198"/>
      <c r="AA14" s="89"/>
      <c r="AB14" s="89"/>
      <c r="AC14" s="89"/>
      <c r="AD14" s="89"/>
      <c r="AE14" s="89"/>
      <c r="AF14" s="89"/>
      <c r="AG14" s="202"/>
      <c r="AH14" s="89"/>
      <c r="AI14" s="89"/>
      <c r="AJ14" s="198"/>
      <c r="AK14" s="117"/>
      <c r="AL14" s="89"/>
      <c r="AM14" s="117"/>
      <c r="AN14" s="89"/>
      <c r="AO14" s="89"/>
      <c r="AP14" s="198"/>
      <c r="AQ14" s="89"/>
      <c r="AR14" s="89"/>
      <c r="AS14" s="89"/>
      <c r="AT14" s="89"/>
      <c r="AU14" s="89"/>
      <c r="AV14" s="199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</row>
    <row r="15" spans="1:62" s="203" customFormat="1" ht="21" customHeight="1" thickBot="1" x14ac:dyDescent="0.2">
      <c r="A15" s="98"/>
      <c r="B15" s="193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425" t="s">
        <v>74</v>
      </c>
      <c r="AJ15" s="426"/>
      <c r="AK15" s="210">
        <v>3</v>
      </c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199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</row>
    <row r="16" spans="1:62" s="203" customFormat="1" ht="21" customHeight="1" x14ac:dyDescent="0.15">
      <c r="A16" s="98"/>
      <c r="B16" s="193"/>
      <c r="C16" s="390"/>
      <c r="D16" s="390"/>
      <c r="E16" s="390"/>
      <c r="F16" s="390"/>
      <c r="G16" s="390"/>
      <c r="H16" s="390"/>
      <c r="I16" s="390"/>
      <c r="J16" s="390"/>
      <c r="K16" s="390"/>
      <c r="L16" s="390"/>
      <c r="M16" s="390"/>
      <c r="N16" s="390"/>
      <c r="O16" s="390"/>
      <c r="P16" s="390"/>
      <c r="Q16" s="390"/>
      <c r="R16" s="390"/>
      <c r="S16" s="89"/>
      <c r="T16" s="427" t="s">
        <v>108</v>
      </c>
      <c r="U16" s="427"/>
      <c r="V16" s="390"/>
      <c r="W16" s="390"/>
      <c r="X16" s="441" t="s">
        <v>109</v>
      </c>
      <c r="Y16" s="441"/>
      <c r="Z16" s="390"/>
      <c r="AA16" s="391"/>
      <c r="AB16" s="198"/>
      <c r="AC16" s="392" t="s">
        <v>73</v>
      </c>
      <c r="AD16" s="393"/>
      <c r="AE16" s="117"/>
      <c r="AF16" s="396" t="s">
        <v>193</v>
      </c>
      <c r="AG16" s="393"/>
      <c r="AH16" s="117"/>
      <c r="AI16" s="443" t="s">
        <v>74</v>
      </c>
      <c r="AJ16" s="444"/>
      <c r="AK16" s="210">
        <v>2</v>
      </c>
      <c r="AL16" s="89"/>
      <c r="AM16" s="429" t="s">
        <v>194</v>
      </c>
      <c r="AN16" s="430"/>
      <c r="AO16" s="117"/>
      <c r="AP16" s="433" t="s">
        <v>195</v>
      </c>
      <c r="AQ16" s="434"/>
      <c r="AR16" s="434"/>
      <c r="AS16" s="434"/>
      <c r="AT16" s="434"/>
      <c r="AU16" s="435"/>
      <c r="AV16" s="204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</row>
    <row r="17" spans="1:62" s="116" customFormat="1" ht="21" customHeight="1" thickBot="1" x14ac:dyDescent="0.2">
      <c r="A17" s="98"/>
      <c r="B17" s="193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90"/>
      <c r="R17" s="390"/>
      <c r="S17" s="89"/>
      <c r="T17" s="428"/>
      <c r="U17" s="428"/>
      <c r="V17" s="390"/>
      <c r="W17" s="390"/>
      <c r="X17" s="442"/>
      <c r="Y17" s="442"/>
      <c r="Z17" s="390"/>
      <c r="AA17" s="391"/>
      <c r="AB17" s="198"/>
      <c r="AC17" s="394"/>
      <c r="AD17" s="395"/>
      <c r="AE17" s="117"/>
      <c r="AF17" s="394"/>
      <c r="AG17" s="395"/>
      <c r="AH17" s="117"/>
      <c r="AI17" s="439" t="s">
        <v>74</v>
      </c>
      <c r="AJ17" s="440"/>
      <c r="AK17" s="210">
        <v>1</v>
      </c>
      <c r="AL17" s="89"/>
      <c r="AM17" s="431"/>
      <c r="AN17" s="432"/>
      <c r="AO17" s="117"/>
      <c r="AP17" s="436"/>
      <c r="AQ17" s="437"/>
      <c r="AR17" s="437"/>
      <c r="AS17" s="437"/>
      <c r="AT17" s="437"/>
      <c r="AU17" s="438"/>
      <c r="AV17" s="204"/>
    </row>
    <row r="18" spans="1:62" s="116" customFormat="1" ht="21" customHeight="1" thickBot="1" x14ac:dyDescent="0.2">
      <c r="A18" s="98"/>
      <c r="B18" s="205"/>
      <c r="C18" s="422"/>
      <c r="D18" s="422"/>
      <c r="E18" s="422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2"/>
      <c r="R18" s="422"/>
      <c r="S18" s="206"/>
      <c r="T18" s="206"/>
      <c r="U18" s="206" t="s">
        <v>206</v>
      </c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 t="s">
        <v>205</v>
      </c>
      <c r="AO18" s="206"/>
      <c r="AP18" s="206"/>
      <c r="AQ18" s="206"/>
      <c r="AR18" s="206"/>
      <c r="AS18" s="206"/>
      <c r="AT18" s="206"/>
      <c r="AU18" s="206"/>
      <c r="AV18" s="207"/>
    </row>
    <row r="19" spans="1:62" s="116" customFormat="1" ht="21" customHeight="1" x14ac:dyDescent="0.15">
      <c r="A19" s="98"/>
    </row>
    <row r="20" spans="1:62" s="116" customFormat="1" ht="21" customHeight="1" x14ac:dyDescent="0.15">
      <c r="A20" s="4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</row>
    <row r="21" spans="1:62" s="116" customFormat="1" ht="21" customHeight="1" thickBot="1" x14ac:dyDescent="0.35">
      <c r="A21" s="87"/>
      <c r="B21" s="99" t="s">
        <v>255</v>
      </c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 t="s">
        <v>234</v>
      </c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7"/>
      <c r="AW21" s="95"/>
    </row>
    <row r="22" spans="1:62" s="116" customFormat="1" ht="21" customHeight="1" thickBot="1" x14ac:dyDescent="0.25">
      <c r="A22" s="87"/>
      <c r="B22" s="232"/>
      <c r="C22" s="189"/>
      <c r="D22" s="233"/>
      <c r="E22" s="233"/>
      <c r="F22" s="233"/>
      <c r="G22" s="233"/>
      <c r="H22" s="233"/>
      <c r="I22" s="233"/>
      <c r="J22" s="233"/>
      <c r="K22" s="191"/>
      <c r="L22" s="233"/>
      <c r="M22" s="233"/>
      <c r="N22" s="233"/>
      <c r="O22" s="233"/>
      <c r="P22" s="233"/>
      <c r="Q22" s="233"/>
      <c r="R22" s="233"/>
      <c r="S22" s="233"/>
      <c r="T22" s="233"/>
      <c r="U22" s="191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191"/>
      <c r="AK22" s="233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4"/>
    </row>
    <row r="23" spans="1:62" s="116" customFormat="1" ht="21" customHeight="1" x14ac:dyDescent="0.15">
      <c r="A23" s="87"/>
      <c r="B23" s="238"/>
      <c r="C23" s="397" t="s">
        <v>235</v>
      </c>
      <c r="D23" s="398"/>
      <c r="E23" s="398"/>
      <c r="F23" s="398"/>
      <c r="G23" s="398"/>
      <c r="H23" s="398"/>
      <c r="I23" s="399"/>
      <c r="J23" s="194"/>
      <c r="K23" s="406" t="s">
        <v>190</v>
      </c>
      <c r="L23" s="407"/>
      <c r="M23" s="407"/>
      <c r="N23" s="407"/>
      <c r="O23" s="407"/>
      <c r="P23" s="407"/>
      <c r="Q23" s="407"/>
      <c r="R23" s="408"/>
      <c r="S23" s="195"/>
      <c r="T23" s="412" t="s">
        <v>214</v>
      </c>
      <c r="U23" s="413" t="s">
        <v>238</v>
      </c>
      <c r="V23" s="414"/>
      <c r="W23" s="417" t="s">
        <v>239</v>
      </c>
      <c r="X23" s="418"/>
      <c r="Y23" s="196"/>
      <c r="Z23" s="445" t="s">
        <v>240</v>
      </c>
      <c r="AA23" s="446"/>
      <c r="AB23" s="449" t="s">
        <v>241</v>
      </c>
      <c r="AC23" s="449"/>
      <c r="AD23" s="449"/>
      <c r="AE23" s="449"/>
      <c r="AF23" s="450"/>
      <c r="AG23" s="197"/>
      <c r="AH23" s="198"/>
      <c r="AI23" s="412" t="s">
        <v>191</v>
      </c>
      <c r="AJ23" s="457" t="s">
        <v>178</v>
      </c>
      <c r="AK23" s="458"/>
      <c r="AL23" s="458"/>
      <c r="AM23" s="459"/>
      <c r="AN23" s="196"/>
      <c r="AO23" s="453" t="s">
        <v>203</v>
      </c>
      <c r="AP23" s="454"/>
      <c r="AQ23" s="449">
        <v>101868500</v>
      </c>
      <c r="AR23" s="449"/>
      <c r="AS23" s="449"/>
      <c r="AT23" s="449"/>
      <c r="AU23" s="450"/>
      <c r="AV23" s="226"/>
    </row>
    <row r="24" spans="1:62" s="116" customFormat="1" ht="21" customHeight="1" thickBot="1" x14ac:dyDescent="0.2">
      <c r="A24" s="87"/>
      <c r="B24" s="238"/>
      <c r="C24" s="400"/>
      <c r="D24" s="401"/>
      <c r="E24" s="401"/>
      <c r="F24" s="401"/>
      <c r="G24" s="401"/>
      <c r="H24" s="401"/>
      <c r="I24" s="402"/>
      <c r="J24" s="194"/>
      <c r="K24" s="409"/>
      <c r="L24" s="410"/>
      <c r="M24" s="410"/>
      <c r="N24" s="410"/>
      <c r="O24" s="410"/>
      <c r="P24" s="410"/>
      <c r="Q24" s="410"/>
      <c r="R24" s="411"/>
      <c r="S24" s="195"/>
      <c r="T24" s="412"/>
      <c r="U24" s="415"/>
      <c r="V24" s="416"/>
      <c r="W24" s="419"/>
      <c r="X24" s="420"/>
      <c r="Y24" s="200"/>
      <c r="Z24" s="447"/>
      <c r="AA24" s="448"/>
      <c r="AB24" s="451"/>
      <c r="AC24" s="451"/>
      <c r="AD24" s="451"/>
      <c r="AE24" s="451"/>
      <c r="AF24" s="452"/>
      <c r="AG24" s="197"/>
      <c r="AH24" s="198"/>
      <c r="AI24" s="412"/>
      <c r="AJ24" s="460"/>
      <c r="AK24" s="461"/>
      <c r="AL24" s="461"/>
      <c r="AM24" s="462"/>
      <c r="AN24" s="200"/>
      <c r="AO24" s="455"/>
      <c r="AP24" s="456"/>
      <c r="AQ24" s="451"/>
      <c r="AR24" s="451"/>
      <c r="AS24" s="451"/>
      <c r="AT24" s="451"/>
      <c r="AU24" s="452"/>
      <c r="AV24" s="226"/>
    </row>
    <row r="25" spans="1:62" s="116" customFormat="1" ht="21" customHeight="1" thickBot="1" x14ac:dyDescent="0.2">
      <c r="A25" s="87"/>
      <c r="B25" s="238"/>
      <c r="C25" s="400"/>
      <c r="D25" s="401"/>
      <c r="E25" s="401"/>
      <c r="F25" s="401"/>
      <c r="G25" s="401"/>
      <c r="H25" s="401"/>
      <c r="I25" s="402"/>
      <c r="J25" s="225"/>
      <c r="K25" s="191"/>
      <c r="L25" s="201"/>
      <c r="M25" s="201"/>
      <c r="N25" s="201"/>
      <c r="O25" s="201"/>
      <c r="P25" s="201"/>
      <c r="Q25" s="201"/>
      <c r="R25" s="201"/>
      <c r="S25" s="225"/>
      <c r="T25" s="412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117"/>
      <c r="AG25" s="197"/>
      <c r="AH25" s="225"/>
      <c r="AI25" s="412"/>
      <c r="AJ25" s="225"/>
      <c r="AK25" s="225"/>
      <c r="AL25" s="225"/>
      <c r="AM25" s="225"/>
      <c r="AN25" s="225"/>
      <c r="AO25" s="225"/>
      <c r="AP25" s="225" t="s">
        <v>204</v>
      </c>
      <c r="AQ25" s="225"/>
      <c r="AR25" s="225"/>
      <c r="AS25" s="225"/>
      <c r="AT25" s="225"/>
      <c r="AU25" s="117"/>
      <c r="AV25" s="226"/>
    </row>
    <row r="26" spans="1:62" s="116" customFormat="1" ht="21" customHeight="1" x14ac:dyDescent="0.15">
      <c r="A26" s="98"/>
      <c r="B26" s="238"/>
      <c r="C26" s="400"/>
      <c r="D26" s="401"/>
      <c r="E26" s="401"/>
      <c r="F26" s="401"/>
      <c r="G26" s="401"/>
      <c r="H26" s="401"/>
      <c r="I26" s="402"/>
      <c r="J26" s="225"/>
      <c r="K26" s="406" t="s">
        <v>190</v>
      </c>
      <c r="L26" s="407"/>
      <c r="M26" s="407"/>
      <c r="N26" s="407"/>
      <c r="O26" s="407"/>
      <c r="P26" s="407"/>
      <c r="Q26" s="407"/>
      <c r="R26" s="408"/>
      <c r="S26" s="225"/>
      <c r="T26" s="412"/>
      <c r="U26" s="392" t="s">
        <v>192</v>
      </c>
      <c r="V26" s="423"/>
      <c r="W26" s="423"/>
      <c r="X26" s="423"/>
      <c r="Y26" s="423"/>
      <c r="Z26" s="423"/>
      <c r="AA26" s="423"/>
      <c r="AB26" s="423"/>
      <c r="AC26" s="423"/>
      <c r="AD26" s="423"/>
      <c r="AE26" s="423"/>
      <c r="AF26" s="393"/>
      <c r="AG26" s="197"/>
      <c r="AH26" s="225"/>
      <c r="AI26" s="412"/>
      <c r="AJ26" s="392" t="s">
        <v>192</v>
      </c>
      <c r="AK26" s="423"/>
      <c r="AL26" s="423"/>
      <c r="AM26" s="423"/>
      <c r="AN26" s="423"/>
      <c r="AO26" s="423"/>
      <c r="AP26" s="423"/>
      <c r="AQ26" s="423"/>
      <c r="AR26" s="423"/>
      <c r="AS26" s="423"/>
      <c r="AT26" s="423"/>
      <c r="AU26" s="393"/>
      <c r="AV26" s="226"/>
    </row>
    <row r="27" spans="1:62" s="116" customFormat="1" ht="21" customHeight="1" thickBot="1" x14ac:dyDescent="0.2">
      <c r="A27" s="98"/>
      <c r="B27" s="238"/>
      <c r="C27" s="403"/>
      <c r="D27" s="404"/>
      <c r="E27" s="404"/>
      <c r="F27" s="404"/>
      <c r="G27" s="404"/>
      <c r="H27" s="404"/>
      <c r="I27" s="405"/>
      <c r="J27" s="225"/>
      <c r="K27" s="409"/>
      <c r="L27" s="410"/>
      <c r="M27" s="410"/>
      <c r="N27" s="410"/>
      <c r="O27" s="410"/>
      <c r="P27" s="410"/>
      <c r="Q27" s="410"/>
      <c r="R27" s="411"/>
      <c r="S27" s="225"/>
      <c r="T27" s="412"/>
      <c r="U27" s="394"/>
      <c r="V27" s="424"/>
      <c r="W27" s="424"/>
      <c r="X27" s="424"/>
      <c r="Y27" s="424"/>
      <c r="Z27" s="424"/>
      <c r="AA27" s="424"/>
      <c r="AB27" s="424"/>
      <c r="AC27" s="424"/>
      <c r="AD27" s="424"/>
      <c r="AE27" s="424"/>
      <c r="AF27" s="395"/>
      <c r="AG27" s="197"/>
      <c r="AH27" s="225"/>
      <c r="AI27" s="412"/>
      <c r="AJ27" s="394"/>
      <c r="AK27" s="424"/>
      <c r="AL27" s="424"/>
      <c r="AM27" s="424"/>
      <c r="AN27" s="424"/>
      <c r="AO27" s="424"/>
      <c r="AP27" s="424"/>
      <c r="AQ27" s="424"/>
      <c r="AR27" s="424"/>
      <c r="AS27" s="424"/>
      <c r="AT27" s="424"/>
      <c r="AU27" s="395"/>
      <c r="AV27" s="226"/>
    </row>
    <row r="28" spans="1:62" s="116" customFormat="1" ht="21" customHeight="1" thickBot="1" x14ac:dyDescent="0.2">
      <c r="A28" s="98"/>
      <c r="B28" s="238"/>
      <c r="C28" s="117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412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117"/>
      <c r="AG28" s="197"/>
      <c r="AH28" s="225"/>
      <c r="AI28" s="412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117"/>
      <c r="AV28" s="226"/>
    </row>
    <row r="29" spans="1:62" s="116" customFormat="1" ht="21" customHeight="1" x14ac:dyDescent="0.15">
      <c r="A29" s="98"/>
      <c r="B29" s="238"/>
      <c r="C29" s="421" t="s">
        <v>215</v>
      </c>
      <c r="D29" s="421"/>
      <c r="E29" s="421"/>
      <c r="F29" s="421"/>
      <c r="G29" s="421"/>
      <c r="H29" s="421"/>
      <c r="I29" s="421"/>
      <c r="J29" s="421"/>
      <c r="K29" s="421" t="s">
        <v>216</v>
      </c>
      <c r="L29" s="421"/>
      <c r="M29" s="421"/>
      <c r="N29" s="421"/>
      <c r="O29" s="421"/>
      <c r="P29" s="421"/>
      <c r="Q29" s="421"/>
      <c r="R29" s="421"/>
      <c r="S29" s="225"/>
      <c r="T29" s="412"/>
      <c r="U29" s="392" t="s">
        <v>192</v>
      </c>
      <c r="V29" s="423"/>
      <c r="W29" s="423"/>
      <c r="X29" s="423"/>
      <c r="Y29" s="423"/>
      <c r="Z29" s="423"/>
      <c r="AA29" s="423"/>
      <c r="AB29" s="423"/>
      <c r="AC29" s="423"/>
      <c r="AD29" s="423"/>
      <c r="AE29" s="423"/>
      <c r="AF29" s="393"/>
      <c r="AG29" s="197"/>
      <c r="AH29" s="225"/>
      <c r="AI29" s="412"/>
      <c r="AJ29" s="392" t="s">
        <v>192</v>
      </c>
      <c r="AK29" s="423"/>
      <c r="AL29" s="423"/>
      <c r="AM29" s="423"/>
      <c r="AN29" s="423"/>
      <c r="AO29" s="423"/>
      <c r="AP29" s="423"/>
      <c r="AQ29" s="423"/>
      <c r="AR29" s="423"/>
      <c r="AS29" s="423"/>
      <c r="AT29" s="423"/>
      <c r="AU29" s="393"/>
      <c r="AV29" s="226"/>
    </row>
    <row r="30" spans="1:62" s="116" customFormat="1" ht="21" customHeight="1" thickBot="1" x14ac:dyDescent="0.2">
      <c r="A30" s="98"/>
      <c r="B30" s="238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225"/>
      <c r="T30" s="412"/>
      <c r="U30" s="394"/>
      <c r="V30" s="424"/>
      <c r="W30" s="424"/>
      <c r="X30" s="424"/>
      <c r="Y30" s="424"/>
      <c r="Z30" s="424"/>
      <c r="AA30" s="424"/>
      <c r="AB30" s="424"/>
      <c r="AC30" s="424"/>
      <c r="AD30" s="424"/>
      <c r="AE30" s="424"/>
      <c r="AF30" s="395"/>
      <c r="AG30" s="197"/>
      <c r="AH30" s="225"/>
      <c r="AI30" s="412"/>
      <c r="AJ30" s="394"/>
      <c r="AK30" s="424"/>
      <c r="AL30" s="424"/>
      <c r="AM30" s="424"/>
      <c r="AN30" s="424"/>
      <c r="AO30" s="424"/>
      <c r="AP30" s="424"/>
      <c r="AQ30" s="424"/>
      <c r="AR30" s="424"/>
      <c r="AS30" s="424"/>
      <c r="AT30" s="424"/>
      <c r="AU30" s="395"/>
      <c r="AV30" s="226"/>
      <c r="AW30" s="95"/>
    </row>
    <row r="31" spans="1:62" s="203" customFormat="1" ht="21" customHeight="1" thickBot="1" x14ac:dyDescent="0.2">
      <c r="A31" s="98"/>
      <c r="B31" s="238"/>
      <c r="C31" s="390"/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225"/>
      <c r="T31" s="225"/>
      <c r="U31" s="202"/>
      <c r="V31" s="225"/>
      <c r="W31" s="198"/>
      <c r="X31" s="225"/>
      <c r="Y31" s="225"/>
      <c r="Z31" s="198"/>
      <c r="AA31" s="225"/>
      <c r="AB31" s="225"/>
      <c r="AC31" s="225"/>
      <c r="AD31" s="225"/>
      <c r="AE31" s="225"/>
      <c r="AF31" s="225"/>
      <c r="AG31" s="202"/>
      <c r="AH31" s="225"/>
      <c r="AI31" s="225"/>
      <c r="AJ31" s="198"/>
      <c r="AK31" s="117"/>
      <c r="AL31" s="225"/>
      <c r="AM31" s="117"/>
      <c r="AN31" s="225"/>
      <c r="AO31" s="225"/>
      <c r="AP31" s="198"/>
      <c r="AQ31" s="225"/>
      <c r="AR31" s="225"/>
      <c r="AS31" s="225"/>
      <c r="AT31" s="225"/>
      <c r="AU31" s="225"/>
      <c r="AV31" s="22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</row>
    <row r="32" spans="1:62" s="203" customFormat="1" ht="21" customHeight="1" thickBot="1" x14ac:dyDescent="0.2">
      <c r="A32" s="98"/>
      <c r="B32" s="238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425" t="s">
        <v>74</v>
      </c>
      <c r="AJ32" s="426"/>
      <c r="AK32" s="225">
        <v>3</v>
      </c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</row>
    <row r="33" spans="1:64" s="203" customFormat="1" ht="21" customHeight="1" x14ac:dyDescent="0.15">
      <c r="A33" s="98"/>
      <c r="B33" s="238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225"/>
      <c r="T33" s="427" t="s">
        <v>108</v>
      </c>
      <c r="U33" s="427"/>
      <c r="V33" s="390"/>
      <c r="W33" s="390"/>
      <c r="X33" s="441" t="s">
        <v>109</v>
      </c>
      <c r="Y33" s="441"/>
      <c r="Z33" s="390"/>
      <c r="AA33" s="391"/>
      <c r="AB33" s="198"/>
      <c r="AC33" s="392" t="s">
        <v>73</v>
      </c>
      <c r="AD33" s="393"/>
      <c r="AE33" s="117"/>
      <c r="AF33" s="396" t="s">
        <v>193</v>
      </c>
      <c r="AG33" s="393"/>
      <c r="AH33" s="117"/>
      <c r="AI33" s="443" t="s">
        <v>74</v>
      </c>
      <c r="AJ33" s="444"/>
      <c r="AK33" s="225">
        <v>2</v>
      </c>
      <c r="AL33" s="225"/>
      <c r="AM33" s="429" t="s">
        <v>194</v>
      </c>
      <c r="AN33" s="430"/>
      <c r="AO33" s="117"/>
      <c r="AP33" s="433" t="s">
        <v>195</v>
      </c>
      <c r="AQ33" s="434"/>
      <c r="AR33" s="434"/>
      <c r="AS33" s="434"/>
      <c r="AT33" s="434"/>
      <c r="AU33" s="435"/>
      <c r="AV33" s="204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</row>
    <row r="34" spans="1:64" s="116" customFormat="1" ht="21" customHeight="1" thickBot="1" x14ac:dyDescent="0.2">
      <c r="A34" s="98"/>
      <c r="B34" s="238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225"/>
      <c r="T34" s="428"/>
      <c r="U34" s="428"/>
      <c r="V34" s="390"/>
      <c r="W34" s="390"/>
      <c r="X34" s="442"/>
      <c r="Y34" s="442"/>
      <c r="Z34" s="390"/>
      <c r="AA34" s="391"/>
      <c r="AB34" s="198"/>
      <c r="AC34" s="394"/>
      <c r="AD34" s="395"/>
      <c r="AE34" s="117"/>
      <c r="AF34" s="394"/>
      <c r="AG34" s="395"/>
      <c r="AH34" s="117"/>
      <c r="AI34" s="439" t="s">
        <v>74</v>
      </c>
      <c r="AJ34" s="440"/>
      <c r="AK34" s="225">
        <v>1</v>
      </c>
      <c r="AL34" s="225"/>
      <c r="AM34" s="431"/>
      <c r="AN34" s="432"/>
      <c r="AO34" s="117"/>
      <c r="AP34" s="436"/>
      <c r="AQ34" s="437"/>
      <c r="AR34" s="437"/>
      <c r="AS34" s="437"/>
      <c r="AT34" s="437"/>
      <c r="AU34" s="438"/>
      <c r="AV34" s="204"/>
    </row>
    <row r="35" spans="1:64" s="116" customFormat="1" ht="21" customHeight="1" thickBot="1" x14ac:dyDescent="0.2">
      <c r="A35" s="98"/>
      <c r="B35" s="235"/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236"/>
      <c r="T35" s="236"/>
      <c r="U35" s="236" t="s">
        <v>206</v>
      </c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 t="s">
        <v>205</v>
      </c>
      <c r="AO35" s="236"/>
      <c r="AP35" s="236"/>
      <c r="AQ35" s="236"/>
      <c r="AR35" s="236"/>
      <c r="AS35" s="236"/>
      <c r="AT35" s="236"/>
      <c r="AU35" s="236"/>
      <c r="AV35" s="237"/>
    </row>
    <row r="36" spans="1:64" s="116" customFormat="1" ht="21" customHeight="1" x14ac:dyDescent="0.15">
      <c r="A36" s="4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</row>
    <row r="37" spans="1:64" s="96" customFormat="1" ht="21" customHeight="1" thickBot="1" x14ac:dyDescent="0.35">
      <c r="A37" s="87"/>
      <c r="B37" s="99" t="s">
        <v>256</v>
      </c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 t="s">
        <v>234</v>
      </c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7"/>
      <c r="AW37" s="116"/>
      <c r="AX37" s="95"/>
      <c r="AY37" s="95"/>
      <c r="AZ37" s="95"/>
      <c r="BA37" s="95"/>
      <c r="BB37" s="95"/>
      <c r="BC37" s="95"/>
      <c r="BD37" s="95"/>
      <c r="BE37" s="95"/>
      <c r="BF37" s="95"/>
      <c r="BG37" s="116"/>
      <c r="BH37" s="116"/>
    </row>
    <row r="38" spans="1:64" s="116" customFormat="1" ht="18" customHeight="1" thickBot="1" x14ac:dyDescent="0.25">
      <c r="A38" s="87"/>
      <c r="B38" s="232"/>
      <c r="C38" s="189"/>
      <c r="D38" s="233"/>
      <c r="E38" s="233"/>
      <c r="F38" s="233"/>
      <c r="G38" s="233"/>
      <c r="H38" s="233"/>
      <c r="I38" s="233"/>
      <c r="J38" s="233"/>
      <c r="K38" s="191"/>
      <c r="L38" s="233"/>
      <c r="M38" s="233"/>
      <c r="N38" s="233"/>
      <c r="O38" s="233"/>
      <c r="P38" s="233"/>
      <c r="Q38" s="233"/>
      <c r="R38" s="233"/>
      <c r="S38" s="233"/>
      <c r="T38" s="233"/>
      <c r="U38" s="191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191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4"/>
    </row>
    <row r="39" spans="1:64" s="116" customFormat="1" ht="18" customHeight="1" x14ac:dyDescent="0.15">
      <c r="A39" s="87"/>
      <c r="B39" s="238"/>
      <c r="C39" s="397" t="s">
        <v>235</v>
      </c>
      <c r="D39" s="398"/>
      <c r="E39" s="398"/>
      <c r="F39" s="398"/>
      <c r="G39" s="398"/>
      <c r="H39" s="398"/>
      <c r="I39" s="399"/>
      <c r="J39" s="194"/>
      <c r="K39" s="406" t="s">
        <v>190</v>
      </c>
      <c r="L39" s="407"/>
      <c r="M39" s="407"/>
      <c r="N39" s="407"/>
      <c r="O39" s="407"/>
      <c r="P39" s="407"/>
      <c r="Q39" s="407"/>
      <c r="R39" s="408"/>
      <c r="S39" s="195"/>
      <c r="T39" s="412" t="s">
        <v>214</v>
      </c>
      <c r="U39" s="413" t="s">
        <v>238</v>
      </c>
      <c r="V39" s="414"/>
      <c r="W39" s="417" t="s">
        <v>239</v>
      </c>
      <c r="X39" s="418"/>
      <c r="Y39" s="196"/>
      <c r="Z39" s="445" t="s">
        <v>240</v>
      </c>
      <c r="AA39" s="446"/>
      <c r="AB39" s="449" t="s">
        <v>241</v>
      </c>
      <c r="AC39" s="449"/>
      <c r="AD39" s="449"/>
      <c r="AE39" s="449"/>
      <c r="AF39" s="450"/>
      <c r="AG39" s="197"/>
      <c r="AH39" s="198"/>
      <c r="AI39" s="412" t="s">
        <v>191</v>
      </c>
      <c r="AJ39" s="392" t="s">
        <v>192</v>
      </c>
      <c r="AK39" s="423"/>
      <c r="AL39" s="423"/>
      <c r="AM39" s="423"/>
      <c r="AN39" s="423"/>
      <c r="AO39" s="423"/>
      <c r="AP39" s="423"/>
      <c r="AQ39" s="423"/>
      <c r="AR39" s="423"/>
      <c r="AS39" s="423"/>
      <c r="AT39" s="423"/>
      <c r="AU39" s="393"/>
      <c r="AV39" s="226"/>
    </row>
    <row r="40" spans="1:64" s="116" customFormat="1" ht="18" customHeight="1" thickBot="1" x14ac:dyDescent="0.2">
      <c r="A40" s="87"/>
      <c r="B40" s="238"/>
      <c r="C40" s="400"/>
      <c r="D40" s="401"/>
      <c r="E40" s="401"/>
      <c r="F40" s="401"/>
      <c r="G40" s="401"/>
      <c r="H40" s="401"/>
      <c r="I40" s="402"/>
      <c r="J40" s="194"/>
      <c r="K40" s="409"/>
      <c r="L40" s="410"/>
      <c r="M40" s="410"/>
      <c r="N40" s="410"/>
      <c r="O40" s="410"/>
      <c r="P40" s="410"/>
      <c r="Q40" s="410"/>
      <c r="R40" s="411"/>
      <c r="S40" s="195"/>
      <c r="T40" s="412"/>
      <c r="U40" s="415"/>
      <c r="V40" s="416"/>
      <c r="W40" s="419"/>
      <c r="X40" s="420"/>
      <c r="Y40" s="200"/>
      <c r="Z40" s="447"/>
      <c r="AA40" s="448"/>
      <c r="AB40" s="451"/>
      <c r="AC40" s="451"/>
      <c r="AD40" s="451"/>
      <c r="AE40" s="451"/>
      <c r="AF40" s="452"/>
      <c r="AG40" s="197"/>
      <c r="AH40" s="198"/>
      <c r="AI40" s="412"/>
      <c r="AJ40" s="394"/>
      <c r="AK40" s="424"/>
      <c r="AL40" s="424"/>
      <c r="AM40" s="424"/>
      <c r="AN40" s="424"/>
      <c r="AO40" s="424"/>
      <c r="AP40" s="424"/>
      <c r="AQ40" s="424"/>
      <c r="AR40" s="424"/>
      <c r="AS40" s="424"/>
      <c r="AT40" s="424"/>
      <c r="AU40" s="395"/>
      <c r="AV40" s="226"/>
    </row>
    <row r="41" spans="1:64" s="116" customFormat="1" ht="18" customHeight="1" thickBot="1" x14ac:dyDescent="0.2">
      <c r="A41" s="87"/>
      <c r="B41" s="238"/>
      <c r="C41" s="400"/>
      <c r="D41" s="401"/>
      <c r="E41" s="401"/>
      <c r="F41" s="401"/>
      <c r="G41" s="401"/>
      <c r="H41" s="401"/>
      <c r="I41" s="402"/>
      <c r="J41" s="225"/>
      <c r="K41" s="191"/>
      <c r="L41" s="201"/>
      <c r="M41" s="201"/>
      <c r="N41" s="201"/>
      <c r="O41" s="201"/>
      <c r="P41" s="201"/>
      <c r="Q41" s="201"/>
      <c r="R41" s="201"/>
      <c r="S41" s="225"/>
      <c r="T41" s="412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117"/>
      <c r="AG41" s="197"/>
      <c r="AH41" s="225"/>
      <c r="AI41" s="412"/>
      <c r="AJ41" s="225"/>
      <c r="AK41" s="225"/>
      <c r="AL41" s="225"/>
      <c r="AM41" s="225"/>
      <c r="AN41" s="225"/>
      <c r="AO41" s="225"/>
      <c r="AP41" s="225" t="s">
        <v>204</v>
      </c>
      <c r="AQ41" s="225"/>
      <c r="AR41" s="225"/>
      <c r="AS41" s="225"/>
      <c r="AT41" s="225"/>
      <c r="AU41" s="117"/>
      <c r="AV41" s="226"/>
    </row>
    <row r="42" spans="1:64" s="96" customFormat="1" ht="21" customHeight="1" x14ac:dyDescent="0.15">
      <c r="A42" s="98"/>
      <c r="B42" s="238"/>
      <c r="C42" s="400"/>
      <c r="D42" s="401"/>
      <c r="E42" s="401"/>
      <c r="F42" s="401"/>
      <c r="G42" s="401"/>
      <c r="H42" s="401"/>
      <c r="I42" s="402"/>
      <c r="J42" s="225"/>
      <c r="K42" s="406" t="s">
        <v>190</v>
      </c>
      <c r="L42" s="407"/>
      <c r="M42" s="407"/>
      <c r="N42" s="407"/>
      <c r="O42" s="407"/>
      <c r="P42" s="407"/>
      <c r="Q42" s="407"/>
      <c r="R42" s="408"/>
      <c r="S42" s="225"/>
      <c r="T42" s="412"/>
      <c r="U42" s="392" t="s">
        <v>192</v>
      </c>
      <c r="V42" s="423"/>
      <c r="W42" s="423"/>
      <c r="X42" s="423"/>
      <c r="Y42" s="423"/>
      <c r="Z42" s="423"/>
      <c r="AA42" s="423"/>
      <c r="AB42" s="423"/>
      <c r="AC42" s="423"/>
      <c r="AD42" s="423"/>
      <c r="AE42" s="423"/>
      <c r="AF42" s="393"/>
      <c r="AG42" s="197"/>
      <c r="AH42" s="225"/>
      <c r="AI42" s="412"/>
      <c r="AJ42" s="392" t="s">
        <v>197</v>
      </c>
      <c r="AK42" s="423"/>
      <c r="AL42" s="423"/>
      <c r="AM42" s="423"/>
      <c r="AN42" s="423"/>
      <c r="AO42" s="423"/>
      <c r="AP42" s="423"/>
      <c r="AQ42" s="423"/>
      <c r="AR42" s="423"/>
      <c r="AS42" s="423"/>
      <c r="AT42" s="423"/>
      <c r="AU42" s="393"/>
      <c r="AV42" s="22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</row>
    <row r="43" spans="1:64" s="116" customFormat="1" ht="21" customHeight="1" thickBot="1" x14ac:dyDescent="0.2">
      <c r="A43" s="98"/>
      <c r="B43" s="238"/>
      <c r="C43" s="403"/>
      <c r="D43" s="404"/>
      <c r="E43" s="404"/>
      <c r="F43" s="404"/>
      <c r="G43" s="404"/>
      <c r="H43" s="404"/>
      <c r="I43" s="405"/>
      <c r="J43" s="225"/>
      <c r="K43" s="409"/>
      <c r="L43" s="410"/>
      <c r="M43" s="410"/>
      <c r="N43" s="410"/>
      <c r="O43" s="410"/>
      <c r="P43" s="410"/>
      <c r="Q43" s="410"/>
      <c r="R43" s="411"/>
      <c r="S43" s="225"/>
      <c r="T43" s="412"/>
      <c r="U43" s="394"/>
      <c r="V43" s="424"/>
      <c r="W43" s="424"/>
      <c r="X43" s="424"/>
      <c r="Y43" s="424"/>
      <c r="Z43" s="424"/>
      <c r="AA43" s="424"/>
      <c r="AB43" s="424"/>
      <c r="AC43" s="424"/>
      <c r="AD43" s="424"/>
      <c r="AE43" s="424"/>
      <c r="AF43" s="395"/>
      <c r="AG43" s="197"/>
      <c r="AH43" s="225"/>
      <c r="AI43" s="412"/>
      <c r="AJ43" s="394"/>
      <c r="AK43" s="424"/>
      <c r="AL43" s="424"/>
      <c r="AM43" s="424"/>
      <c r="AN43" s="424"/>
      <c r="AO43" s="424"/>
      <c r="AP43" s="424"/>
      <c r="AQ43" s="424"/>
      <c r="AR43" s="424"/>
      <c r="AS43" s="424"/>
      <c r="AT43" s="424"/>
      <c r="AU43" s="395"/>
      <c r="AV43" s="226"/>
    </row>
    <row r="44" spans="1:64" s="116" customFormat="1" ht="21" customHeight="1" thickBot="1" x14ac:dyDescent="0.2">
      <c r="A44" s="98"/>
      <c r="B44" s="238"/>
      <c r="C44" s="117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412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117"/>
      <c r="AG44" s="197"/>
      <c r="AH44" s="225"/>
      <c r="AI44" s="412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117"/>
      <c r="AV44" s="226"/>
    </row>
    <row r="45" spans="1:64" s="116" customFormat="1" ht="21" customHeight="1" x14ac:dyDescent="0.15">
      <c r="A45" s="98"/>
      <c r="B45" s="238"/>
      <c r="C45" s="421" t="s">
        <v>215</v>
      </c>
      <c r="D45" s="421"/>
      <c r="E45" s="421"/>
      <c r="F45" s="421"/>
      <c r="G45" s="421"/>
      <c r="H45" s="421"/>
      <c r="I45" s="421"/>
      <c r="J45" s="421"/>
      <c r="K45" s="421" t="s">
        <v>216</v>
      </c>
      <c r="L45" s="421"/>
      <c r="M45" s="421"/>
      <c r="N45" s="421"/>
      <c r="O45" s="421"/>
      <c r="P45" s="421"/>
      <c r="Q45" s="421"/>
      <c r="R45" s="421"/>
      <c r="S45" s="225"/>
      <c r="T45" s="412"/>
      <c r="U45" s="392" t="s">
        <v>192</v>
      </c>
      <c r="V45" s="423"/>
      <c r="W45" s="423"/>
      <c r="X45" s="423"/>
      <c r="Y45" s="423"/>
      <c r="Z45" s="423"/>
      <c r="AA45" s="423"/>
      <c r="AB45" s="423"/>
      <c r="AC45" s="423"/>
      <c r="AD45" s="423"/>
      <c r="AE45" s="423"/>
      <c r="AF45" s="393"/>
      <c r="AG45" s="197"/>
      <c r="AH45" s="225"/>
      <c r="AI45" s="412"/>
      <c r="AJ45" s="392" t="s">
        <v>192</v>
      </c>
      <c r="AK45" s="423"/>
      <c r="AL45" s="423"/>
      <c r="AM45" s="423"/>
      <c r="AN45" s="423"/>
      <c r="AO45" s="423"/>
      <c r="AP45" s="423"/>
      <c r="AQ45" s="423"/>
      <c r="AR45" s="423"/>
      <c r="AS45" s="423"/>
      <c r="AT45" s="423"/>
      <c r="AU45" s="393"/>
      <c r="AV45" s="226"/>
    </row>
    <row r="46" spans="1:64" s="96" customFormat="1" ht="21" customHeight="1" thickBot="1" x14ac:dyDescent="0.2">
      <c r="A46" s="98"/>
      <c r="B46" s="238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225"/>
      <c r="T46" s="412"/>
      <c r="U46" s="394"/>
      <c r="V46" s="424"/>
      <c r="W46" s="424"/>
      <c r="X46" s="424"/>
      <c r="Y46" s="424"/>
      <c r="Z46" s="424"/>
      <c r="AA46" s="424"/>
      <c r="AB46" s="424"/>
      <c r="AC46" s="424"/>
      <c r="AD46" s="424"/>
      <c r="AE46" s="424"/>
      <c r="AF46" s="395"/>
      <c r="AG46" s="197"/>
      <c r="AH46" s="225"/>
      <c r="AI46" s="412"/>
      <c r="AJ46" s="394"/>
      <c r="AK46" s="424"/>
      <c r="AL46" s="424"/>
      <c r="AM46" s="424"/>
      <c r="AN46" s="424"/>
      <c r="AO46" s="424"/>
      <c r="AP46" s="424"/>
      <c r="AQ46" s="424"/>
      <c r="AR46" s="424"/>
      <c r="AS46" s="424"/>
      <c r="AT46" s="424"/>
      <c r="AU46" s="395"/>
      <c r="AV46" s="226"/>
      <c r="AW46" s="116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116"/>
      <c r="BI46" s="116"/>
    </row>
    <row r="47" spans="1:64" s="96" customFormat="1" ht="21" customHeight="1" thickBot="1" x14ac:dyDescent="0.2">
      <c r="A47" s="98"/>
      <c r="B47" s="238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  <c r="S47" s="225"/>
      <c r="T47" s="225"/>
      <c r="U47" s="202"/>
      <c r="V47" s="225"/>
      <c r="W47" s="198"/>
      <c r="X47" s="225"/>
      <c r="Y47" s="225"/>
      <c r="Z47" s="198"/>
      <c r="AA47" s="225"/>
      <c r="AB47" s="225"/>
      <c r="AC47" s="225"/>
      <c r="AD47" s="225"/>
      <c r="AE47" s="225"/>
      <c r="AF47" s="225"/>
      <c r="AG47" s="202"/>
      <c r="AH47" s="225"/>
      <c r="AI47" s="225"/>
      <c r="AJ47" s="198"/>
      <c r="AK47" s="117"/>
      <c r="AL47" s="225"/>
      <c r="AM47" s="117"/>
      <c r="AN47" s="225"/>
      <c r="AO47" s="225"/>
      <c r="AP47" s="198"/>
      <c r="AQ47" s="225"/>
      <c r="AR47" s="225"/>
      <c r="AS47" s="225"/>
      <c r="AT47" s="225"/>
      <c r="AU47" s="225"/>
      <c r="AV47" s="22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</row>
    <row r="48" spans="1:64" s="96" customFormat="1" ht="21" customHeight="1" thickBot="1" x14ac:dyDescent="0.2">
      <c r="A48" s="98"/>
      <c r="B48" s="238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425" t="s">
        <v>74</v>
      </c>
      <c r="AJ48" s="426"/>
      <c r="AK48" s="225">
        <v>3</v>
      </c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</row>
    <row r="49" spans="1:64" s="96" customFormat="1" ht="21" customHeight="1" x14ac:dyDescent="0.15">
      <c r="A49" s="98"/>
      <c r="B49" s="238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225"/>
      <c r="T49" s="427" t="s">
        <v>108</v>
      </c>
      <c r="U49" s="427"/>
      <c r="V49" s="390"/>
      <c r="W49" s="390"/>
      <c r="X49" s="441" t="s">
        <v>109</v>
      </c>
      <c r="Y49" s="441"/>
      <c r="Z49" s="390"/>
      <c r="AA49" s="391"/>
      <c r="AB49" s="198"/>
      <c r="AC49" s="392" t="s">
        <v>73</v>
      </c>
      <c r="AD49" s="393"/>
      <c r="AE49" s="117"/>
      <c r="AF49" s="396" t="s">
        <v>193</v>
      </c>
      <c r="AG49" s="393"/>
      <c r="AH49" s="117"/>
      <c r="AI49" s="443" t="s">
        <v>74</v>
      </c>
      <c r="AJ49" s="444"/>
      <c r="AK49" s="225">
        <v>2</v>
      </c>
      <c r="AL49" s="225"/>
      <c r="AM49" s="429" t="s">
        <v>194</v>
      </c>
      <c r="AN49" s="430"/>
      <c r="AO49" s="117"/>
      <c r="AP49" s="433" t="s">
        <v>195</v>
      </c>
      <c r="AQ49" s="434"/>
      <c r="AR49" s="434"/>
      <c r="AS49" s="434"/>
      <c r="AT49" s="434"/>
      <c r="AU49" s="435"/>
      <c r="AV49" s="204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</row>
    <row r="50" spans="1:64" s="96" customFormat="1" ht="21" customHeight="1" thickBot="1" x14ac:dyDescent="0.2">
      <c r="A50" s="98"/>
      <c r="B50" s="238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225"/>
      <c r="T50" s="428"/>
      <c r="U50" s="428"/>
      <c r="V50" s="390"/>
      <c r="W50" s="390"/>
      <c r="X50" s="442"/>
      <c r="Y50" s="442"/>
      <c r="Z50" s="390"/>
      <c r="AA50" s="391"/>
      <c r="AB50" s="198"/>
      <c r="AC50" s="394"/>
      <c r="AD50" s="395"/>
      <c r="AE50" s="117"/>
      <c r="AF50" s="394"/>
      <c r="AG50" s="395"/>
      <c r="AH50" s="117"/>
      <c r="AI50" s="439" t="s">
        <v>74</v>
      </c>
      <c r="AJ50" s="440"/>
      <c r="AK50" s="225">
        <v>1</v>
      </c>
      <c r="AL50" s="225"/>
      <c r="AM50" s="431"/>
      <c r="AN50" s="432"/>
      <c r="AO50" s="117"/>
      <c r="AP50" s="436"/>
      <c r="AQ50" s="437"/>
      <c r="AR50" s="437"/>
      <c r="AS50" s="437"/>
      <c r="AT50" s="437"/>
      <c r="AU50" s="438"/>
      <c r="AV50" s="204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</row>
    <row r="51" spans="1:64" s="96" customFormat="1" ht="21" customHeight="1" thickBot="1" x14ac:dyDescent="0.2">
      <c r="A51" s="98"/>
      <c r="B51" s="235"/>
      <c r="C51" s="422"/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236"/>
      <c r="T51" s="236"/>
      <c r="U51" s="236" t="s">
        <v>206</v>
      </c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6" t="s">
        <v>205</v>
      </c>
      <c r="AO51" s="236"/>
      <c r="AP51" s="236"/>
      <c r="AQ51" s="236"/>
      <c r="AR51" s="236"/>
      <c r="AS51" s="236"/>
      <c r="AT51" s="236"/>
      <c r="AU51" s="236"/>
      <c r="AV51" s="237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</row>
    <row r="52" spans="1:64" s="96" customFormat="1" ht="21" customHeight="1" x14ac:dyDescent="0.15">
      <c r="A52" s="4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</row>
    <row r="53" spans="1:64" s="96" customFormat="1" ht="21" customHeight="1" thickBot="1" x14ac:dyDescent="0.35">
      <c r="A53" s="87"/>
      <c r="B53" s="99" t="s">
        <v>257</v>
      </c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 t="s">
        <v>234</v>
      </c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7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</row>
    <row r="54" spans="1:64" s="96" customFormat="1" ht="21" customHeight="1" thickBot="1" x14ac:dyDescent="0.25">
      <c r="A54" s="87"/>
      <c r="B54" s="232"/>
      <c r="C54" s="189"/>
      <c r="D54" s="233"/>
      <c r="E54" s="233"/>
      <c r="F54" s="233"/>
      <c r="G54" s="233"/>
      <c r="H54" s="233"/>
      <c r="I54" s="233"/>
      <c r="J54" s="233"/>
      <c r="K54" s="191"/>
      <c r="L54" s="233"/>
      <c r="M54" s="233"/>
      <c r="N54" s="233"/>
      <c r="O54" s="233"/>
      <c r="P54" s="233"/>
      <c r="Q54" s="233"/>
      <c r="R54" s="233"/>
      <c r="S54" s="233"/>
      <c r="T54" s="233"/>
      <c r="U54" s="191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191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4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</row>
    <row r="55" spans="1:64" s="96" customFormat="1" ht="21" customHeight="1" x14ac:dyDescent="0.15">
      <c r="A55" s="87"/>
      <c r="B55" s="238"/>
      <c r="C55" s="397" t="s">
        <v>235</v>
      </c>
      <c r="D55" s="398"/>
      <c r="E55" s="398"/>
      <c r="F55" s="398"/>
      <c r="G55" s="398"/>
      <c r="H55" s="398"/>
      <c r="I55" s="399"/>
      <c r="J55" s="194"/>
      <c r="K55" s="406" t="s">
        <v>190</v>
      </c>
      <c r="L55" s="407"/>
      <c r="M55" s="407"/>
      <c r="N55" s="407"/>
      <c r="O55" s="407"/>
      <c r="P55" s="407"/>
      <c r="Q55" s="407"/>
      <c r="R55" s="408"/>
      <c r="S55" s="195"/>
      <c r="T55" s="412" t="s">
        <v>214</v>
      </c>
      <c r="U55" s="413" t="s">
        <v>238</v>
      </c>
      <c r="V55" s="414"/>
      <c r="W55" s="417" t="s">
        <v>239</v>
      </c>
      <c r="X55" s="418"/>
      <c r="Y55" s="196"/>
      <c r="Z55" s="445" t="s">
        <v>240</v>
      </c>
      <c r="AA55" s="446"/>
      <c r="AB55" s="449" t="s">
        <v>241</v>
      </c>
      <c r="AC55" s="449"/>
      <c r="AD55" s="449"/>
      <c r="AE55" s="449"/>
      <c r="AF55" s="450"/>
      <c r="AG55" s="197"/>
      <c r="AH55" s="198"/>
      <c r="AI55" s="412" t="s">
        <v>191</v>
      </c>
      <c r="AJ55" s="457" t="s">
        <v>178</v>
      </c>
      <c r="AK55" s="458"/>
      <c r="AL55" s="458"/>
      <c r="AM55" s="459"/>
      <c r="AN55" s="196"/>
      <c r="AO55" s="453" t="s">
        <v>203</v>
      </c>
      <c r="AP55" s="454"/>
      <c r="AQ55" s="449">
        <v>101868500</v>
      </c>
      <c r="AR55" s="449"/>
      <c r="AS55" s="449"/>
      <c r="AT55" s="449"/>
      <c r="AU55" s="450"/>
      <c r="AV55" s="22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</row>
    <row r="56" spans="1:64" s="96" customFormat="1" ht="21" customHeight="1" thickBot="1" x14ac:dyDescent="0.2">
      <c r="A56" s="87"/>
      <c r="B56" s="238"/>
      <c r="C56" s="400"/>
      <c r="D56" s="401"/>
      <c r="E56" s="401"/>
      <c r="F56" s="401"/>
      <c r="G56" s="401"/>
      <c r="H56" s="401"/>
      <c r="I56" s="402"/>
      <c r="J56" s="194"/>
      <c r="K56" s="409"/>
      <c r="L56" s="410"/>
      <c r="M56" s="410"/>
      <c r="N56" s="410"/>
      <c r="O56" s="410"/>
      <c r="P56" s="410"/>
      <c r="Q56" s="410"/>
      <c r="R56" s="411"/>
      <c r="S56" s="195"/>
      <c r="T56" s="412"/>
      <c r="U56" s="415"/>
      <c r="V56" s="416"/>
      <c r="W56" s="419"/>
      <c r="X56" s="420"/>
      <c r="Y56" s="200"/>
      <c r="Z56" s="447"/>
      <c r="AA56" s="448"/>
      <c r="AB56" s="451"/>
      <c r="AC56" s="451"/>
      <c r="AD56" s="451"/>
      <c r="AE56" s="451"/>
      <c r="AF56" s="452"/>
      <c r="AG56" s="197"/>
      <c r="AH56" s="198"/>
      <c r="AI56" s="412"/>
      <c r="AJ56" s="460"/>
      <c r="AK56" s="461"/>
      <c r="AL56" s="461"/>
      <c r="AM56" s="462"/>
      <c r="AN56" s="200"/>
      <c r="AO56" s="455"/>
      <c r="AP56" s="456"/>
      <c r="AQ56" s="451"/>
      <c r="AR56" s="451"/>
      <c r="AS56" s="451"/>
      <c r="AT56" s="451"/>
      <c r="AU56" s="452"/>
      <c r="AV56" s="22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</row>
    <row r="57" spans="1:64" s="96" customFormat="1" ht="21" customHeight="1" thickBot="1" x14ac:dyDescent="0.2">
      <c r="A57" s="87"/>
      <c r="B57" s="238"/>
      <c r="C57" s="400"/>
      <c r="D57" s="401"/>
      <c r="E57" s="401"/>
      <c r="F57" s="401"/>
      <c r="G57" s="401"/>
      <c r="H57" s="401"/>
      <c r="I57" s="402"/>
      <c r="J57" s="225"/>
      <c r="K57" s="191"/>
      <c r="L57" s="201"/>
      <c r="M57" s="201"/>
      <c r="N57" s="201"/>
      <c r="O57" s="201"/>
      <c r="P57" s="201"/>
      <c r="Q57" s="201"/>
      <c r="R57" s="201"/>
      <c r="S57" s="225"/>
      <c r="T57" s="412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117"/>
      <c r="AG57" s="197"/>
      <c r="AH57" s="225"/>
      <c r="AI57" s="412"/>
      <c r="AJ57" s="225"/>
      <c r="AK57" s="225"/>
      <c r="AL57" s="225"/>
      <c r="AM57" s="225"/>
      <c r="AN57" s="225"/>
      <c r="AO57" s="225"/>
      <c r="AP57" s="225" t="s">
        <v>204</v>
      </c>
      <c r="AQ57" s="225"/>
      <c r="AR57" s="225"/>
      <c r="AS57" s="225"/>
      <c r="AT57" s="225"/>
      <c r="AU57" s="117"/>
      <c r="AV57" s="22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</row>
    <row r="58" spans="1:64" s="96" customFormat="1" ht="21" customHeight="1" x14ac:dyDescent="0.15">
      <c r="A58" s="98"/>
      <c r="B58" s="238"/>
      <c r="C58" s="400"/>
      <c r="D58" s="401"/>
      <c r="E58" s="401"/>
      <c r="F58" s="401"/>
      <c r="G58" s="401"/>
      <c r="H58" s="401"/>
      <c r="I58" s="402"/>
      <c r="J58" s="225"/>
      <c r="K58" s="406" t="s">
        <v>190</v>
      </c>
      <c r="L58" s="407"/>
      <c r="M58" s="407"/>
      <c r="N58" s="407"/>
      <c r="O58" s="407"/>
      <c r="P58" s="407"/>
      <c r="Q58" s="407"/>
      <c r="R58" s="408"/>
      <c r="S58" s="225"/>
      <c r="T58" s="412"/>
      <c r="U58" s="392" t="s">
        <v>192</v>
      </c>
      <c r="V58" s="423"/>
      <c r="W58" s="423"/>
      <c r="X58" s="423"/>
      <c r="Y58" s="423"/>
      <c r="Z58" s="423"/>
      <c r="AA58" s="423"/>
      <c r="AB58" s="423"/>
      <c r="AC58" s="423"/>
      <c r="AD58" s="423"/>
      <c r="AE58" s="423"/>
      <c r="AF58" s="393"/>
      <c r="AG58" s="197"/>
      <c r="AH58" s="225"/>
      <c r="AI58" s="412"/>
      <c r="AJ58" s="392" t="s">
        <v>192</v>
      </c>
      <c r="AK58" s="423"/>
      <c r="AL58" s="423"/>
      <c r="AM58" s="423"/>
      <c r="AN58" s="423"/>
      <c r="AO58" s="423"/>
      <c r="AP58" s="423"/>
      <c r="AQ58" s="423"/>
      <c r="AR58" s="423"/>
      <c r="AS58" s="423"/>
      <c r="AT58" s="423"/>
      <c r="AU58" s="393"/>
      <c r="AV58" s="22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</row>
    <row r="59" spans="1:64" s="96" customFormat="1" ht="21" customHeight="1" thickBot="1" x14ac:dyDescent="0.2">
      <c r="A59" s="98"/>
      <c r="B59" s="238"/>
      <c r="C59" s="403"/>
      <c r="D59" s="404"/>
      <c r="E59" s="404"/>
      <c r="F59" s="404"/>
      <c r="G59" s="404"/>
      <c r="H59" s="404"/>
      <c r="I59" s="405"/>
      <c r="J59" s="225"/>
      <c r="K59" s="409"/>
      <c r="L59" s="410"/>
      <c r="M59" s="410"/>
      <c r="N59" s="410"/>
      <c r="O59" s="410"/>
      <c r="P59" s="410"/>
      <c r="Q59" s="410"/>
      <c r="R59" s="411"/>
      <c r="S59" s="225"/>
      <c r="T59" s="412"/>
      <c r="U59" s="394"/>
      <c r="V59" s="424"/>
      <c r="W59" s="424"/>
      <c r="X59" s="424"/>
      <c r="Y59" s="424"/>
      <c r="Z59" s="424"/>
      <c r="AA59" s="424"/>
      <c r="AB59" s="424"/>
      <c r="AC59" s="424"/>
      <c r="AD59" s="424"/>
      <c r="AE59" s="424"/>
      <c r="AF59" s="395"/>
      <c r="AG59" s="197"/>
      <c r="AH59" s="225"/>
      <c r="AI59" s="412"/>
      <c r="AJ59" s="394"/>
      <c r="AK59" s="424"/>
      <c r="AL59" s="424"/>
      <c r="AM59" s="424"/>
      <c r="AN59" s="424"/>
      <c r="AO59" s="424"/>
      <c r="AP59" s="424"/>
      <c r="AQ59" s="424"/>
      <c r="AR59" s="424"/>
      <c r="AS59" s="424"/>
      <c r="AT59" s="424"/>
      <c r="AU59" s="395"/>
      <c r="AV59" s="22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</row>
    <row r="60" spans="1:64" s="96" customFormat="1" ht="21" customHeight="1" thickBot="1" x14ac:dyDescent="0.2">
      <c r="A60" s="98"/>
      <c r="B60" s="238"/>
      <c r="C60" s="117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412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117"/>
      <c r="AG60" s="197"/>
      <c r="AH60" s="225"/>
      <c r="AI60" s="412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117"/>
      <c r="AV60" s="226"/>
      <c r="AW60" s="95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</row>
    <row r="61" spans="1:64" s="96" customFormat="1" ht="21" customHeight="1" x14ac:dyDescent="0.15">
      <c r="A61" s="98"/>
      <c r="B61" s="238"/>
      <c r="C61" s="421" t="s">
        <v>215</v>
      </c>
      <c r="D61" s="421"/>
      <c r="E61" s="421"/>
      <c r="F61" s="421"/>
      <c r="G61" s="421"/>
      <c r="H61" s="421"/>
      <c r="I61" s="421"/>
      <c r="J61" s="421"/>
      <c r="K61" s="421" t="s">
        <v>216</v>
      </c>
      <c r="L61" s="421"/>
      <c r="M61" s="421"/>
      <c r="N61" s="421"/>
      <c r="O61" s="421"/>
      <c r="P61" s="421"/>
      <c r="Q61" s="421"/>
      <c r="R61" s="421"/>
      <c r="S61" s="225"/>
      <c r="T61" s="412"/>
      <c r="U61" s="392" t="s">
        <v>192</v>
      </c>
      <c r="V61" s="423"/>
      <c r="W61" s="423"/>
      <c r="X61" s="423"/>
      <c r="Y61" s="423"/>
      <c r="Z61" s="423"/>
      <c r="AA61" s="423"/>
      <c r="AB61" s="423"/>
      <c r="AC61" s="423"/>
      <c r="AD61" s="423"/>
      <c r="AE61" s="423"/>
      <c r="AF61" s="393"/>
      <c r="AG61" s="197"/>
      <c r="AH61" s="225"/>
      <c r="AI61" s="412"/>
      <c r="AJ61" s="392" t="s">
        <v>192</v>
      </c>
      <c r="AK61" s="423"/>
      <c r="AL61" s="423"/>
      <c r="AM61" s="423"/>
      <c r="AN61" s="423"/>
      <c r="AO61" s="423"/>
      <c r="AP61" s="423"/>
      <c r="AQ61" s="423"/>
      <c r="AR61" s="423"/>
      <c r="AS61" s="423"/>
      <c r="AT61" s="423"/>
      <c r="AU61" s="393"/>
      <c r="AV61" s="226"/>
      <c r="AW61" s="95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</row>
    <row r="62" spans="1:64" s="96" customFormat="1" ht="21" customHeight="1" thickBot="1" x14ac:dyDescent="0.2">
      <c r="A62" s="98"/>
      <c r="B62" s="238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225"/>
      <c r="T62" s="412"/>
      <c r="U62" s="394"/>
      <c r="V62" s="424"/>
      <c r="W62" s="424"/>
      <c r="X62" s="424"/>
      <c r="Y62" s="424"/>
      <c r="Z62" s="424"/>
      <c r="AA62" s="424"/>
      <c r="AB62" s="424"/>
      <c r="AC62" s="424"/>
      <c r="AD62" s="424"/>
      <c r="AE62" s="424"/>
      <c r="AF62" s="395"/>
      <c r="AG62" s="197"/>
      <c r="AH62" s="225"/>
      <c r="AI62" s="412"/>
      <c r="AJ62" s="394"/>
      <c r="AK62" s="424"/>
      <c r="AL62" s="424"/>
      <c r="AM62" s="424"/>
      <c r="AN62" s="424"/>
      <c r="AO62" s="424"/>
      <c r="AP62" s="424"/>
      <c r="AQ62" s="424"/>
      <c r="AR62" s="424"/>
      <c r="AS62" s="424"/>
      <c r="AT62" s="424"/>
      <c r="AU62" s="395"/>
      <c r="AV62" s="226"/>
      <c r="AW62" s="90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</row>
    <row r="63" spans="1:64" s="96" customFormat="1" ht="21" customHeight="1" thickBot="1" x14ac:dyDescent="0.2">
      <c r="A63" s="98"/>
      <c r="B63" s="238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225"/>
      <c r="T63" s="225"/>
      <c r="U63" s="202"/>
      <c r="V63" s="225"/>
      <c r="W63" s="198"/>
      <c r="X63" s="225"/>
      <c r="Y63" s="225"/>
      <c r="Z63" s="198"/>
      <c r="AA63" s="225"/>
      <c r="AB63" s="225"/>
      <c r="AC63" s="225"/>
      <c r="AD63" s="225"/>
      <c r="AE63" s="225"/>
      <c r="AF63" s="225"/>
      <c r="AG63" s="202"/>
      <c r="AH63" s="225"/>
      <c r="AI63" s="225"/>
      <c r="AJ63" s="198"/>
      <c r="AK63" s="117"/>
      <c r="AL63" s="225"/>
      <c r="AM63" s="117"/>
      <c r="AN63" s="225"/>
      <c r="AO63" s="225"/>
      <c r="AP63" s="198"/>
      <c r="AQ63" s="225"/>
      <c r="AR63" s="225"/>
      <c r="AS63" s="225"/>
      <c r="AT63" s="225"/>
      <c r="AU63" s="225"/>
      <c r="AV63" s="22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</row>
    <row r="64" spans="1:64" s="96" customFormat="1" ht="21" customHeight="1" thickBot="1" x14ac:dyDescent="0.2">
      <c r="A64" s="98"/>
      <c r="B64" s="238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5"/>
      <c r="AI64" s="425" t="s">
        <v>74</v>
      </c>
      <c r="AJ64" s="426"/>
      <c r="AK64" s="225">
        <v>3</v>
      </c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</row>
    <row r="65" spans="1:64" s="96" customFormat="1" ht="21" customHeight="1" x14ac:dyDescent="0.15">
      <c r="A65" s="98"/>
      <c r="B65" s="238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225"/>
      <c r="T65" s="427" t="s">
        <v>108</v>
      </c>
      <c r="U65" s="427"/>
      <c r="V65" s="390"/>
      <c r="W65" s="390"/>
      <c r="X65" s="441" t="s">
        <v>109</v>
      </c>
      <c r="Y65" s="441"/>
      <c r="Z65" s="390"/>
      <c r="AA65" s="391"/>
      <c r="AB65" s="198"/>
      <c r="AC65" s="392" t="s">
        <v>73</v>
      </c>
      <c r="AD65" s="393"/>
      <c r="AE65" s="117"/>
      <c r="AF65" s="396" t="s">
        <v>193</v>
      </c>
      <c r="AG65" s="393"/>
      <c r="AH65" s="117"/>
      <c r="AI65" s="443" t="s">
        <v>74</v>
      </c>
      <c r="AJ65" s="444"/>
      <c r="AK65" s="225">
        <v>2</v>
      </c>
      <c r="AL65" s="225"/>
      <c r="AM65" s="429" t="s">
        <v>194</v>
      </c>
      <c r="AN65" s="430"/>
      <c r="AO65" s="117"/>
      <c r="AP65" s="433" t="s">
        <v>195</v>
      </c>
      <c r="AQ65" s="434"/>
      <c r="AR65" s="434"/>
      <c r="AS65" s="434"/>
      <c r="AT65" s="434"/>
      <c r="AU65" s="435"/>
      <c r="AV65" s="204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</row>
    <row r="66" spans="1:64" s="96" customFormat="1" ht="21" customHeight="1" thickBot="1" x14ac:dyDescent="0.2">
      <c r="A66" s="98"/>
      <c r="B66" s="238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225"/>
      <c r="T66" s="428"/>
      <c r="U66" s="428"/>
      <c r="V66" s="390"/>
      <c r="W66" s="390"/>
      <c r="X66" s="442"/>
      <c r="Y66" s="442"/>
      <c r="Z66" s="390"/>
      <c r="AA66" s="391"/>
      <c r="AB66" s="198"/>
      <c r="AC66" s="394"/>
      <c r="AD66" s="395"/>
      <c r="AE66" s="117"/>
      <c r="AF66" s="394"/>
      <c r="AG66" s="395"/>
      <c r="AH66" s="117"/>
      <c r="AI66" s="439" t="s">
        <v>74</v>
      </c>
      <c r="AJ66" s="440"/>
      <c r="AK66" s="225">
        <v>1</v>
      </c>
      <c r="AL66" s="225"/>
      <c r="AM66" s="431"/>
      <c r="AN66" s="432"/>
      <c r="AO66" s="117"/>
      <c r="AP66" s="436"/>
      <c r="AQ66" s="437"/>
      <c r="AR66" s="437"/>
      <c r="AS66" s="437"/>
      <c r="AT66" s="437"/>
      <c r="AU66" s="438"/>
      <c r="AV66" s="204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</row>
    <row r="67" spans="1:64" s="96" customFormat="1" ht="21" customHeight="1" thickBot="1" x14ac:dyDescent="0.2">
      <c r="A67" s="98"/>
      <c r="B67" s="235"/>
      <c r="C67" s="422"/>
      <c r="D67" s="422"/>
      <c r="E67" s="422"/>
      <c r="F67" s="422"/>
      <c r="G67" s="422"/>
      <c r="H67" s="422"/>
      <c r="I67" s="422"/>
      <c r="J67" s="422"/>
      <c r="K67" s="422"/>
      <c r="L67" s="422"/>
      <c r="M67" s="422"/>
      <c r="N67" s="422"/>
      <c r="O67" s="422"/>
      <c r="P67" s="422"/>
      <c r="Q67" s="422"/>
      <c r="R67" s="422"/>
      <c r="S67" s="236"/>
      <c r="T67" s="236"/>
      <c r="U67" s="236" t="s">
        <v>206</v>
      </c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 t="s">
        <v>205</v>
      </c>
      <c r="AO67" s="236"/>
      <c r="AP67" s="236"/>
      <c r="AQ67" s="236"/>
      <c r="AR67" s="236"/>
      <c r="AS67" s="236"/>
      <c r="AT67" s="236"/>
      <c r="AU67" s="236"/>
      <c r="AV67" s="237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</row>
    <row r="68" spans="1:64" s="96" customFormat="1" ht="21" customHeight="1" x14ac:dyDescent="0.15">
      <c r="A68" s="98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</row>
    <row r="69" spans="1:64" s="96" customFormat="1" ht="21" customHeight="1" x14ac:dyDescent="0.15">
      <c r="A69" s="98"/>
      <c r="B69" s="225"/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</row>
    <row r="70" spans="1:64" s="96" customFormat="1" ht="21" customHeight="1" thickBot="1" x14ac:dyDescent="0.2">
      <c r="A70" s="98"/>
      <c r="B70" s="95"/>
      <c r="C70" s="99" t="s">
        <v>212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95"/>
      <c r="AV70" s="95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</row>
    <row r="71" spans="1:64" s="96" customFormat="1" ht="21" customHeight="1" thickBot="1" x14ac:dyDescent="0.25">
      <c r="A71" s="116"/>
      <c r="B71" s="142"/>
      <c r="C71" s="169"/>
      <c r="D71" s="170"/>
      <c r="E71" s="171"/>
      <c r="F71" s="171"/>
      <c r="G71" s="171"/>
      <c r="H71" s="171"/>
      <c r="I71" s="171"/>
      <c r="J71" s="171"/>
      <c r="K71" s="171"/>
      <c r="L71" s="171"/>
      <c r="M71" s="171"/>
      <c r="N71" s="119"/>
      <c r="O71" s="457" t="s">
        <v>178</v>
      </c>
      <c r="P71" s="458"/>
      <c r="Q71" s="159"/>
      <c r="R71" s="159"/>
      <c r="S71" s="453" t="s">
        <v>179</v>
      </c>
      <c r="T71" s="454"/>
      <c r="U71" s="163"/>
      <c r="V71" s="159"/>
      <c r="W71" s="160"/>
      <c r="X71" s="116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</row>
    <row r="72" spans="1:64" s="96" customFormat="1" ht="21" customHeight="1" thickBot="1" x14ac:dyDescent="0.25">
      <c r="A72" s="116"/>
      <c r="B72" s="142"/>
      <c r="C72" s="172"/>
      <c r="D72" s="173"/>
      <c r="E72" s="173"/>
      <c r="F72" s="497" t="s">
        <v>73</v>
      </c>
      <c r="G72" s="498"/>
      <c r="H72" s="499"/>
      <c r="I72" s="173"/>
      <c r="J72" s="173"/>
      <c r="K72" s="173"/>
      <c r="L72" s="173"/>
      <c r="M72" s="173"/>
      <c r="N72" s="117"/>
      <c r="O72" s="460"/>
      <c r="P72" s="461"/>
      <c r="Q72" s="161"/>
      <c r="R72" s="161"/>
      <c r="S72" s="455"/>
      <c r="T72" s="456"/>
      <c r="U72" s="161" t="s">
        <v>204</v>
      </c>
      <c r="V72" s="161"/>
      <c r="W72" s="162"/>
      <c r="X72" s="116"/>
      <c r="Y72" s="145"/>
      <c r="Z72" s="145"/>
      <c r="AA72" s="145"/>
      <c r="AB72" s="145"/>
      <c r="AC72" s="145"/>
      <c r="AD72" s="145"/>
      <c r="AE72" s="145"/>
      <c r="AF72" s="145"/>
      <c r="AG72" s="145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</row>
    <row r="73" spans="1:64" s="96" customFormat="1" ht="21" customHeight="1" thickBot="1" x14ac:dyDescent="0.25">
      <c r="A73" s="116"/>
      <c r="B73" s="142"/>
      <c r="C73" s="146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50"/>
      <c r="X73" s="116"/>
      <c r="Y73" s="145"/>
      <c r="Z73" s="145"/>
      <c r="AA73" s="145"/>
      <c r="AB73" s="145"/>
      <c r="AC73" s="145"/>
      <c r="AD73" s="145"/>
      <c r="AE73" s="145"/>
      <c r="AF73" s="145"/>
      <c r="AG73" s="145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</row>
    <row r="74" spans="1:64" s="96" customFormat="1" ht="21" customHeight="1" x14ac:dyDescent="0.2">
      <c r="A74" s="118"/>
      <c r="B74" s="142"/>
      <c r="C74" s="146"/>
      <c r="D74" s="463"/>
      <c r="E74" s="463"/>
      <c r="F74" s="115"/>
      <c r="G74" s="465" t="s">
        <v>177</v>
      </c>
      <c r="H74" s="466"/>
      <c r="I74" s="143"/>
      <c r="J74" s="469" t="s">
        <v>74</v>
      </c>
      <c r="K74" s="470"/>
      <c r="L74" s="143"/>
      <c r="M74" s="471" t="s">
        <v>108</v>
      </c>
      <c r="N74" s="472"/>
      <c r="O74" s="144"/>
      <c r="P74" s="475" t="s">
        <v>109</v>
      </c>
      <c r="Q74" s="476"/>
      <c r="R74" s="144"/>
      <c r="S74" s="117"/>
      <c r="T74" s="117"/>
      <c r="U74" s="117"/>
      <c r="V74" s="117"/>
      <c r="W74" s="150"/>
      <c r="X74" s="116"/>
      <c r="Y74" s="145"/>
      <c r="Z74" s="145"/>
      <c r="AA74" s="145"/>
      <c r="AB74" s="145"/>
      <c r="AC74" s="145"/>
      <c r="AD74" s="145"/>
      <c r="AE74" s="145"/>
      <c r="AF74" s="145"/>
      <c r="AG74" s="145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</row>
    <row r="75" spans="1:64" s="96" customFormat="1" ht="21" customHeight="1" thickBot="1" x14ac:dyDescent="0.25">
      <c r="A75" s="118"/>
      <c r="B75" s="142"/>
      <c r="C75" s="147"/>
      <c r="D75" s="464"/>
      <c r="E75" s="464"/>
      <c r="F75" s="152"/>
      <c r="G75" s="467"/>
      <c r="H75" s="468"/>
      <c r="I75" s="148"/>
      <c r="J75" s="503" t="s">
        <v>74</v>
      </c>
      <c r="K75" s="504"/>
      <c r="L75" s="148"/>
      <c r="M75" s="473"/>
      <c r="N75" s="474"/>
      <c r="O75" s="151"/>
      <c r="P75" s="477"/>
      <c r="Q75" s="478"/>
      <c r="R75" s="151"/>
      <c r="S75" s="139"/>
      <c r="T75" s="139"/>
      <c r="U75" s="139"/>
      <c r="V75" s="139"/>
      <c r="W75" s="149"/>
      <c r="X75" s="116"/>
      <c r="Y75" s="145"/>
      <c r="Z75" s="145"/>
      <c r="AA75" s="145"/>
      <c r="AB75" s="145"/>
      <c r="AC75" s="145"/>
      <c r="AD75" s="145"/>
      <c r="AE75" s="145"/>
      <c r="AF75" s="145"/>
      <c r="AG75" s="145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</row>
    <row r="76" spans="1:64" s="96" customFormat="1" ht="21" customHeight="1" x14ac:dyDescent="0.2">
      <c r="A76" s="118"/>
      <c r="B76" s="168"/>
      <c r="C76" s="86"/>
      <c r="D76" s="115"/>
      <c r="E76" s="115"/>
      <c r="F76" s="115"/>
      <c r="G76" s="115"/>
      <c r="H76" s="115" t="s">
        <v>205</v>
      </c>
      <c r="I76" s="86"/>
      <c r="J76" s="140"/>
      <c r="K76" s="140"/>
      <c r="L76" s="86"/>
      <c r="M76" s="112"/>
      <c r="N76" s="112" t="s">
        <v>206</v>
      </c>
      <c r="O76" s="113"/>
      <c r="P76" s="112"/>
      <c r="Q76" s="112"/>
      <c r="R76" s="113"/>
      <c r="S76" s="117"/>
      <c r="T76" s="117"/>
      <c r="U76" s="117"/>
      <c r="V76" s="117"/>
      <c r="W76" s="86"/>
      <c r="X76" s="116"/>
      <c r="Y76" s="111"/>
      <c r="Z76" s="111"/>
      <c r="AA76" s="111"/>
      <c r="AB76" s="111"/>
      <c r="AC76" s="111"/>
      <c r="AD76" s="111"/>
      <c r="AE76" s="111"/>
      <c r="AF76" s="111"/>
      <c r="AG76" s="111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116"/>
      <c r="BI76" s="116"/>
    </row>
    <row r="77" spans="1:64" s="96" customFormat="1" ht="21" customHeight="1" x14ac:dyDescent="0.2">
      <c r="A77" s="118"/>
      <c r="B77" s="168"/>
      <c r="C77" s="86"/>
      <c r="D77" s="115"/>
      <c r="E77" s="115"/>
      <c r="F77" s="115"/>
      <c r="G77" s="115"/>
      <c r="H77" s="115"/>
      <c r="I77" s="86"/>
      <c r="J77" s="140"/>
      <c r="K77" s="140"/>
      <c r="L77" s="86"/>
      <c r="M77" s="112"/>
      <c r="N77" s="112"/>
      <c r="O77" s="113"/>
      <c r="P77" s="112"/>
      <c r="Q77" s="112"/>
      <c r="R77" s="113"/>
      <c r="S77" s="117"/>
      <c r="T77" s="117"/>
      <c r="U77" s="117"/>
      <c r="V77" s="117"/>
      <c r="W77" s="86"/>
      <c r="X77" s="116"/>
      <c r="Y77" s="111"/>
      <c r="Z77" s="111"/>
      <c r="AA77" s="111"/>
      <c r="AB77" s="111"/>
      <c r="AC77" s="111"/>
      <c r="AD77" s="111"/>
      <c r="AE77" s="111"/>
      <c r="AF77" s="111"/>
      <c r="AG77" s="111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116"/>
      <c r="BI77" s="116"/>
    </row>
    <row r="78" spans="1:64" s="91" customFormat="1" ht="21" customHeight="1" x14ac:dyDescent="0.2">
      <c r="A78" s="118"/>
      <c r="B78" s="168"/>
      <c r="C78" s="86"/>
      <c r="D78" s="115"/>
      <c r="E78" s="115"/>
      <c r="F78" s="115"/>
      <c r="G78" s="115"/>
      <c r="H78" s="115"/>
      <c r="I78" s="86"/>
      <c r="J78" s="140"/>
      <c r="K78" s="140"/>
      <c r="L78" s="86"/>
      <c r="M78" s="112"/>
      <c r="N78" s="112"/>
      <c r="O78" s="113"/>
      <c r="P78" s="112"/>
      <c r="Q78" s="112"/>
      <c r="R78" s="113"/>
      <c r="S78" s="117"/>
      <c r="T78" s="117"/>
      <c r="U78" s="117"/>
      <c r="V78" s="117"/>
      <c r="W78" s="86"/>
      <c r="X78" s="116"/>
      <c r="Y78" s="111"/>
      <c r="Z78" s="111"/>
      <c r="AA78" s="111"/>
      <c r="AB78" s="111"/>
      <c r="AC78" s="111"/>
      <c r="AD78" s="111"/>
      <c r="AE78" s="111"/>
      <c r="AF78" s="111"/>
      <c r="AG78" s="111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96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2"/>
      <c r="BI78" s="92"/>
    </row>
    <row r="79" spans="1:64" s="96" customFormat="1" ht="21" customHeight="1" thickBot="1" x14ac:dyDescent="0.2">
      <c r="A79" s="98"/>
      <c r="B79" s="95"/>
      <c r="C79" s="95"/>
      <c r="D79" s="99" t="s">
        <v>213</v>
      </c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95"/>
    </row>
    <row r="80" spans="1:64" s="96" customFormat="1" ht="21" customHeight="1" x14ac:dyDescent="0.15">
      <c r="C80" s="145"/>
      <c r="D80" s="101"/>
      <c r="E80" s="102"/>
      <c r="F80" s="102"/>
      <c r="G80" s="102"/>
      <c r="H80" s="102"/>
      <c r="I80" s="102"/>
      <c r="J80" s="102"/>
      <c r="K80" s="102"/>
      <c r="L80" s="103" t="s">
        <v>176</v>
      </c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2"/>
      <c r="AC80" s="102"/>
      <c r="AD80" s="102"/>
      <c r="AE80" s="104"/>
      <c r="AF80" s="145"/>
      <c r="AG80" s="145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</row>
    <row r="81" spans="1:49" s="96" customFormat="1" ht="21" customHeight="1" x14ac:dyDescent="0.15">
      <c r="A81" s="97"/>
      <c r="C81" s="145"/>
      <c r="D81" s="105"/>
      <c r="E81" s="145"/>
      <c r="F81" s="145"/>
      <c r="G81" s="145"/>
      <c r="H81" s="145"/>
      <c r="I81" s="145"/>
      <c r="J81" s="145"/>
      <c r="K81" s="145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45"/>
      <c r="AC81" s="145"/>
      <c r="AD81" s="145"/>
      <c r="AE81" s="107"/>
      <c r="AF81" s="145"/>
      <c r="AG81" s="145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</row>
    <row r="82" spans="1:49" s="96" customFormat="1" ht="21" customHeight="1" x14ac:dyDescent="0.15">
      <c r="A82" s="97"/>
      <c r="C82" s="145"/>
      <c r="D82" s="10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07"/>
      <c r="AF82" s="145"/>
      <c r="AG82" s="145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</row>
    <row r="83" spans="1:49" s="96" customFormat="1" ht="21" customHeight="1" x14ac:dyDescent="0.15">
      <c r="A83" s="97"/>
      <c r="C83" s="145"/>
      <c r="D83" s="10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07"/>
      <c r="AF83" s="145"/>
      <c r="AG83" s="145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</row>
    <row r="84" spans="1:49" s="96" customFormat="1" ht="21" customHeight="1" x14ac:dyDescent="0.15">
      <c r="A84" s="97"/>
      <c r="C84" s="145"/>
      <c r="D84" s="10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07"/>
      <c r="AF84" s="145"/>
      <c r="AG84" s="145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</row>
    <row r="85" spans="1:49" s="96" customFormat="1" ht="21" customHeight="1" x14ac:dyDescent="0.15">
      <c r="A85" s="97"/>
      <c r="C85" s="145"/>
      <c r="D85" s="10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07"/>
      <c r="AF85" s="145"/>
      <c r="AG85" s="145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</row>
    <row r="86" spans="1:49" s="96" customFormat="1" ht="21" customHeight="1" x14ac:dyDescent="0.15">
      <c r="A86" s="97"/>
      <c r="C86" s="145"/>
      <c r="D86" s="10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07"/>
      <c r="AF86" s="145"/>
      <c r="AG86" s="145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</row>
    <row r="87" spans="1:49" s="96" customFormat="1" ht="21" customHeight="1" x14ac:dyDescent="0.15">
      <c r="A87" s="97"/>
      <c r="C87" s="145"/>
      <c r="D87" s="10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07"/>
      <c r="AF87" s="145"/>
      <c r="AG87" s="145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</row>
    <row r="88" spans="1:49" s="96" customFormat="1" ht="21" customHeight="1" x14ac:dyDescent="0.2">
      <c r="A88" s="142"/>
      <c r="B88" s="142"/>
      <c r="C88" s="145"/>
      <c r="D88" s="10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07"/>
      <c r="AF88" s="145"/>
      <c r="AG88" s="145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</row>
    <row r="89" spans="1:49" s="96" customFormat="1" ht="21" customHeight="1" x14ac:dyDescent="0.2">
      <c r="A89" s="142"/>
      <c r="B89" s="142"/>
      <c r="C89" s="145"/>
      <c r="D89" s="10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07"/>
      <c r="AF89" s="145"/>
      <c r="AG89" s="145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</row>
    <row r="90" spans="1:49" s="96" customFormat="1" ht="21" customHeight="1" x14ac:dyDescent="0.2">
      <c r="A90" s="142"/>
      <c r="B90" s="142"/>
      <c r="C90" s="145"/>
      <c r="D90" s="10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07"/>
      <c r="AF90" s="145"/>
      <c r="AG90" s="145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</row>
    <row r="91" spans="1:49" s="96" customFormat="1" ht="21" customHeight="1" x14ac:dyDescent="0.2">
      <c r="A91" s="142"/>
      <c r="B91" s="142"/>
      <c r="C91" s="145"/>
      <c r="D91" s="10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07"/>
      <c r="AF91" s="145"/>
      <c r="AG91" s="145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</row>
    <row r="92" spans="1:49" s="96" customFormat="1" ht="21" customHeight="1" x14ac:dyDescent="0.2">
      <c r="A92" s="142"/>
      <c r="B92" s="142"/>
      <c r="C92" s="145"/>
      <c r="D92" s="10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07"/>
      <c r="AF92" s="145"/>
      <c r="AG92" s="145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</row>
    <row r="93" spans="1:49" s="96" customFormat="1" ht="21" customHeight="1" x14ac:dyDescent="0.2">
      <c r="A93" s="142"/>
      <c r="B93" s="142"/>
      <c r="C93" s="145"/>
      <c r="D93" s="10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07"/>
      <c r="AF93" s="145"/>
      <c r="AG93" s="145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</row>
    <row r="94" spans="1:49" s="96" customFormat="1" ht="21" customHeight="1" x14ac:dyDescent="0.2">
      <c r="A94" s="142"/>
      <c r="B94" s="142"/>
      <c r="C94" s="145"/>
      <c r="D94" s="10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07"/>
      <c r="AF94" s="145"/>
      <c r="AG94" s="145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</row>
    <row r="95" spans="1:49" s="96" customFormat="1" ht="21" customHeight="1" x14ac:dyDescent="0.2">
      <c r="A95" s="98"/>
      <c r="B95" s="142"/>
      <c r="C95" s="145"/>
      <c r="D95" s="10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07"/>
      <c r="AF95" s="145"/>
      <c r="AG95" s="145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4"/>
    </row>
    <row r="96" spans="1:49" s="96" customFormat="1" ht="21" customHeight="1" x14ac:dyDescent="0.2">
      <c r="A96" s="100"/>
      <c r="B96" s="142"/>
      <c r="C96" s="145"/>
      <c r="D96" s="10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07"/>
      <c r="AF96" s="145"/>
      <c r="AG96" s="145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4"/>
    </row>
    <row r="97" spans="1:49" s="96" customFormat="1" ht="21" customHeight="1" x14ac:dyDescent="0.2">
      <c r="A97" s="98"/>
      <c r="B97" s="142"/>
      <c r="C97" s="145"/>
      <c r="D97" s="10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07"/>
      <c r="AF97" s="145"/>
      <c r="AG97" s="145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4"/>
    </row>
    <row r="98" spans="1:49" s="96" customFormat="1" ht="21" customHeight="1" x14ac:dyDescent="0.2">
      <c r="A98" s="98"/>
      <c r="B98" s="142"/>
      <c r="C98" s="145"/>
      <c r="D98" s="10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07"/>
      <c r="AF98" s="145"/>
      <c r="AG98" s="145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4"/>
    </row>
    <row r="99" spans="1:49" s="96" customFormat="1" ht="21" customHeight="1" x14ac:dyDescent="0.2">
      <c r="A99" s="98"/>
      <c r="B99" s="142"/>
      <c r="C99" s="145"/>
      <c r="D99" s="10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07"/>
      <c r="AF99" s="145"/>
      <c r="AG99" s="145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4"/>
    </row>
    <row r="100" spans="1:49" s="96" customFormat="1" ht="21" customHeight="1" x14ac:dyDescent="0.2">
      <c r="A100" s="118"/>
      <c r="B100" s="142"/>
      <c r="C100" s="145"/>
      <c r="D100" s="10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07"/>
      <c r="AF100" s="145"/>
      <c r="AG100" s="145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4"/>
    </row>
    <row r="101" spans="1:49" s="96" customFormat="1" ht="21" customHeight="1" x14ac:dyDescent="0.2">
      <c r="A101" s="118"/>
      <c r="B101" s="142"/>
      <c r="C101" s="145"/>
      <c r="D101" s="10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07"/>
      <c r="AF101" s="145"/>
      <c r="AG101" s="145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4"/>
    </row>
    <row r="102" spans="1:49" s="96" customFormat="1" ht="21" customHeight="1" x14ac:dyDescent="0.2">
      <c r="A102" s="98"/>
      <c r="B102" s="142"/>
      <c r="C102" s="145"/>
      <c r="D102" s="10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07"/>
      <c r="AF102" s="145"/>
      <c r="AG102" s="145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4"/>
    </row>
    <row r="103" spans="1:49" s="96" customFormat="1" ht="21" customHeight="1" x14ac:dyDescent="0.2">
      <c r="A103" s="97"/>
      <c r="B103" s="142"/>
      <c r="C103" s="145"/>
      <c r="D103" s="10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07"/>
      <c r="AF103" s="145"/>
      <c r="AG103" s="145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4"/>
    </row>
    <row r="104" spans="1:49" s="96" customFormat="1" ht="21" customHeight="1" x14ac:dyDescent="0.2">
      <c r="A104" s="97"/>
      <c r="B104" s="142"/>
      <c r="C104" s="145"/>
      <c r="D104" s="10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07"/>
      <c r="AF104" s="145"/>
      <c r="AG104" s="145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4"/>
    </row>
    <row r="105" spans="1:49" s="96" customFormat="1" ht="21" customHeight="1" x14ac:dyDescent="0.2">
      <c r="A105" s="97"/>
      <c r="B105" s="142"/>
      <c r="C105" s="145"/>
      <c r="D105" s="10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07"/>
      <c r="AF105" s="145"/>
      <c r="AG105" s="145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4"/>
    </row>
    <row r="106" spans="1:49" s="96" customFormat="1" ht="21" customHeight="1" x14ac:dyDescent="0.2">
      <c r="A106" s="97"/>
      <c r="B106" s="142"/>
      <c r="C106" s="145"/>
      <c r="D106" s="10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07"/>
      <c r="AF106" s="145"/>
      <c r="AG106" s="145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4"/>
    </row>
    <row r="107" spans="1:49" s="96" customFormat="1" ht="21" customHeight="1" x14ac:dyDescent="0.2">
      <c r="A107" s="97"/>
      <c r="B107" s="142"/>
      <c r="C107" s="145"/>
      <c r="D107" s="10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07"/>
      <c r="AF107" s="145"/>
      <c r="AG107" s="145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4"/>
    </row>
    <row r="108" spans="1:49" s="96" customFormat="1" ht="21" customHeight="1" thickBot="1" x14ac:dyDescent="0.25">
      <c r="A108" s="97"/>
      <c r="B108" s="142"/>
      <c r="C108" s="145"/>
      <c r="D108" s="108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10"/>
      <c r="AF108" s="145"/>
      <c r="AG108" s="145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4"/>
    </row>
    <row r="109" spans="1:49" s="96" customFormat="1" ht="21" customHeight="1" x14ac:dyDescent="0.15">
      <c r="A109" s="98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95"/>
      <c r="AW109" s="14"/>
    </row>
    <row r="110" spans="1:49" s="96" customFormat="1" ht="21" customHeight="1" x14ac:dyDescent="0.15">
      <c r="A110" s="98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95"/>
      <c r="AW110" s="14"/>
    </row>
    <row r="111" spans="1:49" ht="21" customHeight="1" x14ac:dyDescent="0.15">
      <c r="A111" s="93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0"/>
    </row>
    <row r="112" spans="1:49" ht="21" customHeight="1" x14ac:dyDescent="0.15">
      <c r="A112" s="208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</row>
    <row r="113" spans="1:48" ht="21" customHeight="1" thickBot="1" x14ac:dyDescent="0.2">
      <c r="A113" s="97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</row>
    <row r="114" spans="1:48" ht="21" customHeight="1" thickBot="1" x14ac:dyDescent="0.2">
      <c r="A114" s="97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500" t="s">
        <v>196</v>
      </c>
      <c r="N114" s="501"/>
      <c r="O114" s="501"/>
      <c r="P114" s="501"/>
      <c r="Q114" s="501"/>
      <c r="R114" s="501"/>
      <c r="S114" s="501"/>
      <c r="T114" s="501"/>
      <c r="U114" s="501"/>
      <c r="V114" s="501"/>
      <c r="W114" s="501"/>
      <c r="X114" s="501"/>
      <c r="Y114" s="501"/>
      <c r="Z114" s="501"/>
      <c r="AA114" s="501"/>
      <c r="AB114" s="501"/>
      <c r="AC114" s="501"/>
      <c r="AD114" s="501"/>
      <c r="AE114" s="501"/>
      <c r="AF114" s="501"/>
      <c r="AG114" s="502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</row>
    <row r="115" spans="1:48" ht="21" customHeight="1" x14ac:dyDescent="0.15">
      <c r="A115" s="97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</row>
    <row r="116" spans="1:48" ht="21" customHeight="1" x14ac:dyDescent="0.15">
      <c r="A116" s="97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</row>
    <row r="117" spans="1:48" ht="21" customHeight="1" x14ac:dyDescent="0.15">
      <c r="A117" s="97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</row>
    <row r="118" spans="1:48" ht="21" customHeight="1" x14ac:dyDescent="0.15">
      <c r="A118" s="97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</row>
    <row r="119" spans="1:48" ht="21" customHeight="1" x14ac:dyDescent="0.15">
      <c r="A119" s="97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</row>
    <row r="120" spans="1:48" ht="21" customHeight="1" x14ac:dyDescent="0.15">
      <c r="A120" s="97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</row>
    <row r="121" spans="1:48" ht="21" customHeight="1" x14ac:dyDescent="0.15">
      <c r="A121" s="97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</row>
    <row r="122" spans="1:48" ht="21" customHeight="1" x14ac:dyDescent="0.15">
      <c r="A122" s="97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</row>
    <row r="123" spans="1:48" ht="21" customHeight="1" x14ac:dyDescent="0.15">
      <c r="A123" s="97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</row>
    <row r="124" spans="1:48" ht="21" customHeight="1" x14ac:dyDescent="0.15">
      <c r="A124" s="97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</row>
    <row r="125" spans="1:48" ht="21" customHeight="1" x14ac:dyDescent="0.15">
      <c r="A125" s="97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</row>
    <row r="126" spans="1:48" ht="21" customHeight="1" x14ac:dyDescent="0.15">
      <c r="A126" s="97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</row>
    <row r="127" spans="1:48" ht="21" customHeight="1" x14ac:dyDescent="0.15">
      <c r="A127" s="97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</row>
    <row r="128" spans="1:48" ht="21" customHeight="1" thickBot="1" x14ac:dyDescent="0.2">
      <c r="A128" s="97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</row>
    <row r="129" spans="1:58" ht="21" customHeight="1" thickBot="1" x14ac:dyDescent="0.2">
      <c r="A129" s="97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500" t="s">
        <v>184</v>
      </c>
      <c r="P129" s="501"/>
      <c r="Q129" s="501"/>
      <c r="R129" s="501"/>
      <c r="S129" s="501"/>
      <c r="T129" s="501"/>
      <c r="U129" s="501"/>
      <c r="V129" s="501"/>
      <c r="W129" s="501"/>
      <c r="X129" s="501"/>
      <c r="Y129" s="501"/>
      <c r="Z129" s="501"/>
      <c r="AA129" s="501"/>
      <c r="AB129" s="501"/>
      <c r="AC129" s="501"/>
      <c r="AD129" s="501"/>
      <c r="AE129" s="501"/>
      <c r="AF129" s="501"/>
      <c r="AG129" s="501"/>
      <c r="AH129" s="501"/>
      <c r="AI129" s="502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</row>
    <row r="130" spans="1:58" ht="21" customHeight="1" x14ac:dyDescent="0.15">
      <c r="A130" s="97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</row>
    <row r="131" spans="1:58" ht="21" customHeight="1" x14ac:dyDescent="0.15">
      <c r="A131" s="97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</row>
    <row r="132" spans="1:58" ht="21" customHeight="1" x14ac:dyDescent="0.15">
      <c r="A132" s="97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</row>
    <row r="133" spans="1:58" ht="21" customHeight="1" x14ac:dyDescent="0.15">
      <c r="A133" s="97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</row>
    <row r="134" spans="1:58" ht="21" customHeight="1" x14ac:dyDescent="0.15">
      <c r="A134" s="97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</row>
    <row r="135" spans="1:58" ht="21" customHeight="1" x14ac:dyDescent="0.15">
      <c r="A135" s="97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</row>
    <row r="136" spans="1:58" ht="21" customHeight="1" x14ac:dyDescent="0.15">
      <c r="A136" s="97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</row>
    <row r="137" spans="1:58" ht="21" customHeight="1" x14ac:dyDescent="0.15">
      <c r="A137" s="97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</row>
    <row r="138" spans="1:58" ht="21" customHeight="1" x14ac:dyDescent="0.15">
      <c r="A138" s="97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</row>
    <row r="139" spans="1:58" ht="21" customHeight="1" x14ac:dyDescent="0.15">
      <c r="A139" s="97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</row>
    <row r="140" spans="1:58" ht="21" customHeight="1" x14ac:dyDescent="0.15">
      <c r="A140" s="97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</row>
    <row r="141" spans="1:58" ht="21" customHeight="1" x14ac:dyDescent="0.15">
      <c r="A141" s="97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</row>
    <row r="142" spans="1:58" ht="21" customHeight="1" x14ac:dyDescent="0.15">
      <c r="A142" s="97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</row>
    <row r="143" spans="1:58" ht="21" customHeight="1" x14ac:dyDescent="0.15">
      <c r="A143" s="97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</row>
    <row r="144" spans="1:58" ht="21" customHeight="1" thickBot="1" x14ac:dyDescent="0.2">
      <c r="A144" s="97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spans="1:58" ht="21" customHeight="1" x14ac:dyDescent="0.15">
      <c r="A145" s="97"/>
      <c r="B145" s="96"/>
      <c r="C145" s="96"/>
      <c r="D145" s="479" t="s">
        <v>248</v>
      </c>
      <c r="E145" s="480"/>
      <c r="F145" s="480"/>
      <c r="G145" s="480"/>
      <c r="H145" s="480"/>
      <c r="I145" s="480"/>
      <c r="J145" s="480"/>
      <c r="K145" s="480"/>
      <c r="L145" s="480"/>
      <c r="M145" s="480"/>
      <c r="N145" s="480"/>
      <c r="O145" s="480"/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1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spans="1:58" ht="21" customHeight="1" x14ac:dyDescent="0.15">
      <c r="A146" s="97"/>
      <c r="B146" s="96"/>
      <c r="C146" s="96"/>
      <c r="D146" s="482"/>
      <c r="E146" s="483"/>
      <c r="F146" s="483"/>
      <c r="G146" s="483"/>
      <c r="H146" s="483"/>
      <c r="I146" s="483"/>
      <c r="J146" s="483"/>
      <c r="K146" s="483"/>
      <c r="L146" s="483"/>
      <c r="M146" s="483"/>
      <c r="N146" s="483"/>
      <c r="O146" s="483"/>
      <c r="P146" s="483"/>
      <c r="Q146" s="483"/>
      <c r="R146" s="483"/>
      <c r="S146" s="483"/>
      <c r="T146" s="483"/>
      <c r="U146" s="483"/>
      <c r="V146" s="483"/>
      <c r="W146" s="483"/>
      <c r="X146" s="483"/>
      <c r="Y146" s="483"/>
      <c r="Z146" s="483"/>
      <c r="AA146" s="483"/>
      <c r="AB146" s="483"/>
      <c r="AC146" s="483"/>
      <c r="AD146" s="483"/>
      <c r="AE146" s="483"/>
      <c r="AF146" s="483"/>
      <c r="AG146" s="483"/>
      <c r="AH146" s="483"/>
      <c r="AI146" s="483"/>
      <c r="AJ146" s="484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spans="1:58" ht="21" customHeight="1" x14ac:dyDescent="0.15">
      <c r="A147" s="97"/>
      <c r="B147" s="96"/>
      <c r="C147" s="96"/>
      <c r="D147" s="482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3"/>
      <c r="Y147" s="483"/>
      <c r="Z147" s="483"/>
      <c r="AA147" s="483"/>
      <c r="AB147" s="483"/>
      <c r="AC147" s="483"/>
      <c r="AD147" s="483"/>
      <c r="AE147" s="483"/>
      <c r="AF147" s="483"/>
      <c r="AG147" s="483"/>
      <c r="AH147" s="483"/>
      <c r="AI147" s="483"/>
      <c r="AJ147" s="484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spans="1:58" ht="21" customHeight="1" thickBot="1" x14ac:dyDescent="0.2">
      <c r="A148" s="97"/>
      <c r="B148" s="96"/>
      <c r="C148" s="96"/>
      <c r="D148" s="485"/>
      <c r="E148" s="486"/>
      <c r="F148" s="486"/>
      <c r="G148" s="486"/>
      <c r="H148" s="486"/>
      <c r="I148" s="486"/>
      <c r="J148" s="486"/>
      <c r="K148" s="486"/>
      <c r="L148" s="486"/>
      <c r="M148" s="486"/>
      <c r="N148" s="486"/>
      <c r="O148" s="486"/>
      <c r="P148" s="486"/>
      <c r="Q148" s="486"/>
      <c r="R148" s="486"/>
      <c r="S148" s="486"/>
      <c r="T148" s="486"/>
      <c r="U148" s="486"/>
      <c r="V148" s="486"/>
      <c r="W148" s="486"/>
      <c r="X148" s="486"/>
      <c r="Y148" s="486"/>
      <c r="Z148" s="486"/>
      <c r="AA148" s="486"/>
      <c r="AB148" s="486"/>
      <c r="AC148" s="486"/>
      <c r="AD148" s="486"/>
      <c r="AE148" s="486"/>
      <c r="AF148" s="486"/>
      <c r="AG148" s="486"/>
      <c r="AH148" s="486"/>
      <c r="AI148" s="486"/>
      <c r="AJ148" s="487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spans="1:58" ht="21" customHeight="1" thickBot="1" x14ac:dyDescent="0.2">
      <c r="A149" s="97"/>
      <c r="B149" s="217"/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  <c r="AB149" s="217"/>
      <c r="AC149" s="217"/>
      <c r="AD149" s="217"/>
      <c r="AE149" s="217"/>
      <c r="AF149" s="217"/>
      <c r="AG149" s="217"/>
      <c r="AH149" s="217"/>
      <c r="AI149" s="217"/>
      <c r="AJ149" s="217"/>
      <c r="AK149" s="217"/>
      <c r="AL149" s="217"/>
      <c r="AM149" s="217"/>
      <c r="AN149" s="217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spans="1:58" ht="21" customHeight="1" x14ac:dyDescent="0.15">
      <c r="A150" s="97"/>
      <c r="B150" s="96"/>
      <c r="C150" s="96"/>
      <c r="D150" s="488" t="s">
        <v>249</v>
      </c>
      <c r="E150" s="489"/>
      <c r="F150" s="489"/>
      <c r="G150" s="489"/>
      <c r="H150" s="489"/>
      <c r="I150" s="489"/>
      <c r="J150" s="489"/>
      <c r="K150" s="490"/>
      <c r="L150" s="257"/>
      <c r="M150" s="257" t="s">
        <v>250</v>
      </c>
      <c r="N150" s="257"/>
      <c r="O150" s="257"/>
      <c r="P150" s="257"/>
      <c r="Q150" s="257"/>
      <c r="R150" s="257"/>
      <c r="S150" s="257"/>
      <c r="T150" s="257"/>
      <c r="U150" s="258"/>
      <c r="V150" s="258"/>
      <c r="W150" s="258"/>
      <c r="X150" s="258"/>
      <c r="Y150" s="258"/>
      <c r="Z150" s="258"/>
      <c r="AA150" s="258"/>
      <c r="AB150" s="258"/>
      <c r="AC150" s="258"/>
      <c r="AD150" s="258"/>
      <c r="AE150" s="258"/>
      <c r="AF150" s="258"/>
      <c r="AG150" s="258"/>
      <c r="AH150" s="259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spans="1:58" ht="21" customHeight="1" thickBot="1" x14ac:dyDescent="0.2">
      <c r="A151" s="97"/>
      <c r="B151" s="96"/>
      <c r="C151" s="96"/>
      <c r="D151" s="491" t="s">
        <v>251</v>
      </c>
      <c r="E151" s="492"/>
      <c r="F151" s="492"/>
      <c r="G151" s="492"/>
      <c r="H151" s="492"/>
      <c r="I151" s="492"/>
      <c r="J151" s="492"/>
      <c r="K151" s="493"/>
      <c r="L151" s="260"/>
      <c r="M151" s="261" t="s">
        <v>252</v>
      </c>
      <c r="N151" s="261"/>
      <c r="O151" s="261"/>
      <c r="P151" s="261"/>
      <c r="Q151" s="261"/>
      <c r="R151" s="261"/>
      <c r="S151" s="261"/>
      <c r="T151" s="261"/>
      <c r="U151" s="262"/>
      <c r="V151" s="262"/>
      <c r="W151" s="262"/>
      <c r="X151" s="262"/>
      <c r="Y151" s="262"/>
      <c r="Z151" s="262"/>
      <c r="AA151" s="262"/>
      <c r="AB151" s="262"/>
      <c r="AC151" s="262"/>
      <c r="AD151" s="262"/>
      <c r="AE151" s="262"/>
      <c r="AF151" s="262"/>
      <c r="AG151" s="262"/>
      <c r="AH151" s="263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spans="1:58" ht="21" customHeight="1" thickBot="1" x14ac:dyDescent="0.2">
      <c r="A152" s="97"/>
      <c r="B152" s="96"/>
      <c r="C152" s="96"/>
      <c r="D152" s="264"/>
      <c r="E152" s="265"/>
      <c r="F152" s="265"/>
      <c r="G152" s="265"/>
      <c r="H152" s="265"/>
      <c r="I152" s="265"/>
      <c r="J152" s="265"/>
      <c r="K152" s="265"/>
      <c r="L152" s="266"/>
      <c r="M152" s="267"/>
      <c r="N152" s="267"/>
      <c r="O152" s="267"/>
      <c r="P152" s="267"/>
      <c r="Q152" s="267"/>
      <c r="R152" s="267"/>
      <c r="S152" s="267"/>
      <c r="T152" s="267"/>
      <c r="U152" s="268"/>
      <c r="V152" s="268"/>
      <c r="W152" s="268"/>
      <c r="X152" s="268"/>
      <c r="Y152" s="268"/>
      <c r="Z152" s="268"/>
      <c r="AA152" s="268"/>
      <c r="AB152" s="268"/>
      <c r="AC152" s="268"/>
      <c r="AD152" s="268"/>
      <c r="AE152" s="268"/>
      <c r="AF152" s="268"/>
      <c r="AG152" s="268"/>
      <c r="AH152" s="269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spans="1:58" ht="21" customHeight="1" x14ac:dyDescent="0.15">
      <c r="A153" s="97"/>
      <c r="B153" s="96"/>
      <c r="C153" s="96"/>
      <c r="D153" s="494" t="s">
        <v>253</v>
      </c>
      <c r="E153" s="495"/>
      <c r="F153" s="495"/>
      <c r="G153" s="495"/>
      <c r="H153" s="495"/>
      <c r="I153" s="495"/>
      <c r="J153" s="495"/>
      <c r="K153" s="495"/>
      <c r="L153" s="495"/>
      <c r="M153" s="495"/>
      <c r="N153" s="495"/>
      <c r="O153" s="495"/>
      <c r="P153" s="495"/>
      <c r="Q153" s="495"/>
      <c r="R153" s="495"/>
      <c r="S153" s="495"/>
      <c r="T153" s="495"/>
      <c r="U153" s="495"/>
      <c r="V153" s="495"/>
      <c r="W153" s="495"/>
      <c r="X153" s="495"/>
      <c r="Y153" s="495"/>
      <c r="Z153" s="495"/>
      <c r="AA153" s="495"/>
      <c r="AB153" s="495"/>
      <c r="AC153" s="495"/>
      <c r="AD153" s="495"/>
      <c r="AE153" s="495"/>
      <c r="AF153" s="495"/>
      <c r="AG153" s="495"/>
      <c r="AH153" s="4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spans="1:58" ht="21" customHeight="1" x14ac:dyDescent="0.15">
      <c r="A154" s="97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spans="1:58" ht="21" customHeight="1" x14ac:dyDescent="0.15">
      <c r="A155" s="97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spans="1:58" ht="21" customHeight="1" x14ac:dyDescent="0.15">
      <c r="A156" s="97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spans="1:58" ht="21" customHeight="1" x14ac:dyDescent="0.15">
      <c r="A157" s="97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spans="1:58" ht="21" customHeight="1" x14ac:dyDescent="0.15">
      <c r="A158" s="97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spans="1:58" ht="21" customHeight="1" x14ac:dyDescent="0.15">
      <c r="A159" s="97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spans="1:58" ht="21" customHeight="1" x14ac:dyDescent="0.15">
      <c r="A160" s="97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spans="1:58" ht="21" customHeight="1" x14ac:dyDescent="0.15">
      <c r="A161" s="97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spans="1:58" ht="21" customHeight="1" x14ac:dyDescent="0.15">
      <c r="A162" s="97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spans="1:58" ht="21" customHeight="1" x14ac:dyDescent="0.15">
      <c r="A163" s="97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spans="1:58" ht="21" customHeight="1" x14ac:dyDescent="0.15">
      <c r="A164" s="97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spans="1:58" ht="21" customHeight="1" x14ac:dyDescent="0.15">
      <c r="A165" s="97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spans="1:58" ht="21" customHeight="1" x14ac:dyDescent="0.15">
      <c r="A166" s="97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spans="1:58" ht="21" customHeight="1" x14ac:dyDescent="0.15">
      <c r="A167" s="97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spans="1:58" ht="21" customHeight="1" x14ac:dyDescent="0.15">
      <c r="A168" s="97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spans="1:58" ht="21" customHeight="1" x14ac:dyDescent="0.15">
      <c r="A169" s="97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spans="1:58" ht="21" customHeight="1" x14ac:dyDescent="0.15">
      <c r="A170" s="97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spans="1:58" ht="21" customHeight="1" x14ac:dyDescent="0.15">
      <c r="A171" s="97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spans="1:58" ht="21" customHeight="1" x14ac:dyDescent="0.15">
      <c r="A172" s="97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spans="1:58" ht="21" customHeight="1" x14ac:dyDescent="0.15">
      <c r="A173" s="97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spans="1:58" ht="21" customHeight="1" x14ac:dyDescent="0.15">
      <c r="A174" s="97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spans="1:58" ht="21" customHeight="1" x14ac:dyDescent="0.15">
      <c r="A175" s="97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spans="1:58" ht="21" customHeight="1" x14ac:dyDescent="0.15">
      <c r="A176" s="97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spans="1:58" ht="21" customHeight="1" x14ac:dyDescent="0.15">
      <c r="A177" s="97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</sheetData>
  <mergeCells count="127">
    <mergeCell ref="AI34:AJ34"/>
    <mergeCell ref="AJ26:AU27"/>
    <mergeCell ref="AJ58:AU59"/>
    <mergeCell ref="D145:AJ148"/>
    <mergeCell ref="D150:K150"/>
    <mergeCell ref="D151:K151"/>
    <mergeCell ref="D153:AH153"/>
    <mergeCell ref="AJ61:AU62"/>
    <mergeCell ref="AI64:AJ64"/>
    <mergeCell ref="T65:U66"/>
    <mergeCell ref="V65:W66"/>
    <mergeCell ref="X65:Y66"/>
    <mergeCell ref="Z65:AA66"/>
    <mergeCell ref="AC65:AD66"/>
    <mergeCell ref="AF65:AG66"/>
    <mergeCell ref="AI65:AJ65"/>
    <mergeCell ref="AM65:AN66"/>
    <mergeCell ref="AP65:AU66"/>
    <mergeCell ref="AI66:AJ66"/>
    <mergeCell ref="F72:H72"/>
    <mergeCell ref="O129:AI129"/>
    <mergeCell ref="J75:K75"/>
    <mergeCell ref="M114:AG114"/>
    <mergeCell ref="O71:P72"/>
    <mergeCell ref="S71:T72"/>
    <mergeCell ref="D74:E75"/>
    <mergeCell ref="G74:H75"/>
    <mergeCell ref="AO55:AP56"/>
    <mergeCell ref="AQ55:AU56"/>
    <mergeCell ref="K58:R59"/>
    <mergeCell ref="Z55:AA56"/>
    <mergeCell ref="AB55:AF56"/>
    <mergeCell ref="C55:I59"/>
    <mergeCell ref="K55:R56"/>
    <mergeCell ref="T55:T62"/>
    <mergeCell ref="AI55:AI62"/>
    <mergeCell ref="C61:J67"/>
    <mergeCell ref="K61:R67"/>
    <mergeCell ref="U61:AF62"/>
    <mergeCell ref="AJ55:AM56"/>
    <mergeCell ref="U58:AF59"/>
    <mergeCell ref="U55:V56"/>
    <mergeCell ref="W55:X56"/>
    <mergeCell ref="J74:K74"/>
    <mergeCell ref="M74:N75"/>
    <mergeCell ref="P74:Q75"/>
    <mergeCell ref="AI39:AI46"/>
    <mergeCell ref="C45:J51"/>
    <mergeCell ref="K45:R51"/>
    <mergeCell ref="U45:AF46"/>
    <mergeCell ref="AJ45:AU46"/>
    <mergeCell ref="AI48:AJ48"/>
    <mergeCell ref="T49:U50"/>
    <mergeCell ref="V49:W50"/>
    <mergeCell ref="X49:Y50"/>
    <mergeCell ref="Z49:AA50"/>
    <mergeCell ref="AC49:AD50"/>
    <mergeCell ref="AF49:AG50"/>
    <mergeCell ref="AI49:AJ49"/>
    <mergeCell ref="AM49:AN50"/>
    <mergeCell ref="AP49:AU50"/>
    <mergeCell ref="AI50:AJ50"/>
    <mergeCell ref="K42:R43"/>
    <mergeCell ref="U42:AF43"/>
    <mergeCell ref="AJ42:AU43"/>
    <mergeCell ref="U39:V40"/>
    <mergeCell ref="W39:X40"/>
    <mergeCell ref="Z39:AA40"/>
    <mergeCell ref="AB39:AF40"/>
    <mergeCell ref="AJ39:AU40"/>
    <mergeCell ref="U6:V7"/>
    <mergeCell ref="W6:X7"/>
    <mergeCell ref="Z6:AA7"/>
    <mergeCell ref="AB6:AF7"/>
    <mergeCell ref="AJ6:AU7"/>
    <mergeCell ref="C6:I10"/>
    <mergeCell ref="AO23:AP24"/>
    <mergeCell ref="AQ23:AU24"/>
    <mergeCell ref="K26:R27"/>
    <mergeCell ref="Z23:AA24"/>
    <mergeCell ref="AB23:AF24"/>
    <mergeCell ref="K9:R10"/>
    <mergeCell ref="U9:AF10"/>
    <mergeCell ref="AJ9:AU10"/>
    <mergeCell ref="AI6:AI13"/>
    <mergeCell ref="K6:R7"/>
    <mergeCell ref="T6:T13"/>
    <mergeCell ref="K12:R18"/>
    <mergeCell ref="U12:AF13"/>
    <mergeCell ref="AJ23:AM24"/>
    <mergeCell ref="U26:AF27"/>
    <mergeCell ref="AI16:AJ16"/>
    <mergeCell ref="C23:I27"/>
    <mergeCell ref="K23:R24"/>
    <mergeCell ref="AI23:AI30"/>
    <mergeCell ref="C29:J35"/>
    <mergeCell ref="K29:R35"/>
    <mergeCell ref="U29:AF30"/>
    <mergeCell ref="AJ12:AU13"/>
    <mergeCell ref="AI15:AJ15"/>
    <mergeCell ref="T16:U17"/>
    <mergeCell ref="AM16:AN17"/>
    <mergeCell ref="AP16:AU17"/>
    <mergeCell ref="AI17:AJ17"/>
    <mergeCell ref="AJ29:AU30"/>
    <mergeCell ref="AI32:AJ32"/>
    <mergeCell ref="T33:U34"/>
    <mergeCell ref="V33:W34"/>
    <mergeCell ref="X33:Y34"/>
    <mergeCell ref="Z33:AA34"/>
    <mergeCell ref="AC33:AD34"/>
    <mergeCell ref="AF33:AG34"/>
    <mergeCell ref="AI33:AJ33"/>
    <mergeCell ref="AM33:AN34"/>
    <mergeCell ref="C12:J18"/>
    <mergeCell ref="V16:W17"/>
    <mergeCell ref="X16:Y17"/>
    <mergeCell ref="AP33:AU34"/>
    <mergeCell ref="Z16:AA17"/>
    <mergeCell ref="AC16:AD17"/>
    <mergeCell ref="AF16:AG17"/>
    <mergeCell ref="C39:I43"/>
    <mergeCell ref="K39:R40"/>
    <mergeCell ref="T39:T46"/>
    <mergeCell ref="U23:V24"/>
    <mergeCell ref="W23:X24"/>
    <mergeCell ref="T23:T30"/>
  </mergeCells>
  <printOptions horizontalCentered="1"/>
  <pageMargins left="0.25" right="0.25" top="0.75" bottom="0.75" header="0.3" footer="0.3"/>
  <pageSetup scale="4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B10" sqref="B10"/>
    </sheetView>
  </sheetViews>
  <sheetFormatPr baseColWidth="10" defaultColWidth="9.1640625" defaultRowHeight="14" x14ac:dyDescent="0.2"/>
  <cols>
    <col min="1" max="1" width="12.6640625" style="32" customWidth="1"/>
    <col min="2" max="2" width="26" style="32" customWidth="1"/>
    <col min="3" max="3" width="51.1640625" style="32" customWidth="1"/>
    <col min="4" max="4" width="15.1640625" style="32" customWidth="1"/>
    <col min="5" max="16384" width="9.1640625" style="32"/>
  </cols>
  <sheetData>
    <row r="1" spans="1:4" s="28" customFormat="1" ht="28.5" customHeight="1" x14ac:dyDescent="0.25">
      <c r="A1" s="176" t="s">
        <v>110</v>
      </c>
      <c r="B1" s="34"/>
      <c r="C1" s="34"/>
      <c r="D1" s="35"/>
    </row>
    <row r="2" spans="1:4" ht="15" x14ac:dyDescent="0.2">
      <c r="A2" s="34"/>
      <c r="B2" s="34"/>
      <c r="C2" s="34"/>
      <c r="D2" s="36"/>
    </row>
    <row r="3" spans="1:4" ht="16" x14ac:dyDescent="0.2">
      <c r="A3" s="177" t="s">
        <v>111</v>
      </c>
      <c r="B3" s="37"/>
      <c r="C3" s="37"/>
      <c r="D3" s="38"/>
    </row>
    <row r="4" spans="1:4" ht="15" x14ac:dyDescent="0.2">
      <c r="A4" s="39" t="s">
        <v>0</v>
      </c>
      <c r="B4" s="40" t="s">
        <v>112</v>
      </c>
      <c r="C4" s="41" t="s">
        <v>1</v>
      </c>
      <c r="D4" s="42" t="s">
        <v>218</v>
      </c>
    </row>
    <row r="5" spans="1:4" ht="15" x14ac:dyDescent="0.2">
      <c r="A5" s="43">
        <v>100982102</v>
      </c>
      <c r="B5" s="44" t="s">
        <v>185</v>
      </c>
      <c r="C5" s="45" t="s">
        <v>180</v>
      </c>
      <c r="D5" s="183">
        <f>NMN!F5</f>
        <v>17</v>
      </c>
    </row>
    <row r="6" spans="1:4" ht="15" x14ac:dyDescent="0.2">
      <c r="A6" s="43" t="s">
        <v>113</v>
      </c>
      <c r="B6" s="44" t="s">
        <v>114</v>
      </c>
      <c r="C6" s="45" t="s">
        <v>115</v>
      </c>
      <c r="D6" s="183">
        <f>HMN!F5</f>
        <v>21</v>
      </c>
    </row>
    <row r="7" spans="1:4" ht="15" x14ac:dyDescent="0.2">
      <c r="A7" s="43" t="s">
        <v>106</v>
      </c>
      <c r="B7" s="44" t="s">
        <v>105</v>
      </c>
      <c r="C7" s="44" t="s">
        <v>116</v>
      </c>
      <c r="D7" s="183">
        <f>PDU!F5</f>
        <v>0</v>
      </c>
    </row>
    <row r="8" spans="1:4" ht="15" x14ac:dyDescent="0.2">
      <c r="A8" s="43" t="s">
        <v>235</v>
      </c>
      <c r="B8" s="44" t="s">
        <v>235</v>
      </c>
      <c r="C8" s="44" t="s">
        <v>235</v>
      </c>
      <c r="D8" s="183" t="s">
        <v>235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6"/>
  <sheetViews>
    <sheetView showGridLines="0" workbookViewId="0">
      <selection activeCell="A18" sqref="A18"/>
    </sheetView>
  </sheetViews>
  <sheetFormatPr baseColWidth="10" defaultColWidth="9.1640625" defaultRowHeight="13" x14ac:dyDescent="0.15"/>
  <cols>
    <col min="1" max="1" width="109.1640625" style="217" customWidth="1"/>
    <col min="2" max="16384" width="9.1640625" style="217"/>
  </cols>
  <sheetData>
    <row r="1" spans="1:1" x14ac:dyDescent="0.15">
      <c r="A1" s="217" t="s">
        <v>447</v>
      </c>
    </row>
    <row r="2" spans="1:1" x14ac:dyDescent="0.15">
      <c r="A2" s="217" t="s">
        <v>378</v>
      </c>
    </row>
    <row r="6" spans="1:1" x14ac:dyDescent="0.15">
      <c r="A6" s="217" t="s">
        <v>380</v>
      </c>
    </row>
    <row r="7" spans="1:1" x14ac:dyDescent="0.15">
      <c r="A7" s="217" t="s">
        <v>381</v>
      </c>
    </row>
    <row r="8" spans="1:1" x14ac:dyDescent="0.15">
      <c r="A8" s="217" t="s">
        <v>379</v>
      </c>
    </row>
    <row r="9" spans="1:1" x14ac:dyDescent="0.15">
      <c r="A9" s="217" t="s">
        <v>382</v>
      </c>
    </row>
    <row r="10" spans="1:1" x14ac:dyDescent="0.15">
      <c r="A10" s="217" t="s">
        <v>379</v>
      </c>
    </row>
    <row r="11" spans="1:1" x14ac:dyDescent="0.15">
      <c r="A11" s="217" t="s">
        <v>383</v>
      </c>
    </row>
    <row r="12" spans="1:1" x14ac:dyDescent="0.15">
      <c r="A12" s="217" t="s">
        <v>384</v>
      </c>
    </row>
    <row r="13" spans="1:1" x14ac:dyDescent="0.15">
      <c r="A13" s="217" t="s">
        <v>385</v>
      </c>
    </row>
    <row r="14" spans="1:1" x14ac:dyDescent="0.15">
      <c r="A14" s="217" t="s">
        <v>386</v>
      </c>
    </row>
    <row r="15" spans="1:1" x14ac:dyDescent="0.15">
      <c r="A15" s="217" t="s">
        <v>387</v>
      </c>
    </row>
    <row r="16" spans="1:1" x14ac:dyDescent="0.15">
      <c r="A16" s="217" t="s">
        <v>388</v>
      </c>
    </row>
    <row r="17" spans="1:1" x14ac:dyDescent="0.15">
      <c r="A17" s="217" t="s">
        <v>499</v>
      </c>
    </row>
    <row r="18" spans="1:1" x14ac:dyDescent="0.15">
      <c r="A18" s="217" t="s">
        <v>464</v>
      </c>
    </row>
    <row r="19" spans="1:1" x14ac:dyDescent="0.15">
      <c r="A19" s="217" t="s">
        <v>500</v>
      </c>
    </row>
    <row r="20" spans="1:1" x14ac:dyDescent="0.15">
      <c r="A20" s="217" t="s">
        <v>554</v>
      </c>
    </row>
    <row r="21" spans="1:1" x14ac:dyDescent="0.15">
      <c r="A21" s="217" t="s">
        <v>457</v>
      </c>
    </row>
    <row r="22" spans="1:1" x14ac:dyDescent="0.15">
      <c r="A22" s="217" t="s">
        <v>458</v>
      </c>
    </row>
    <row r="23" spans="1:1" x14ac:dyDescent="0.15">
      <c r="A23" s="217" t="s">
        <v>459</v>
      </c>
    </row>
    <row r="24" spans="1:1" x14ac:dyDescent="0.15">
      <c r="A24" s="217" t="s">
        <v>460</v>
      </c>
    </row>
    <row r="27" spans="1:1" x14ac:dyDescent="0.15">
      <c r="A27" s="217" t="s">
        <v>389</v>
      </c>
    </row>
    <row r="28" spans="1:1" x14ac:dyDescent="0.15">
      <c r="A28" s="217" t="s">
        <v>390</v>
      </c>
    </row>
    <row r="29" spans="1:1" x14ac:dyDescent="0.15">
      <c r="A29" s="217" t="s">
        <v>457</v>
      </c>
    </row>
    <row r="30" spans="1:1" x14ac:dyDescent="0.15">
      <c r="A30" s="217" t="s">
        <v>461</v>
      </c>
    </row>
    <row r="31" spans="1:1" x14ac:dyDescent="0.15">
      <c r="A31" s="217" t="s">
        <v>462</v>
      </c>
    </row>
    <row r="32" spans="1:1" x14ac:dyDescent="0.15">
      <c r="A32" s="217" t="s">
        <v>391</v>
      </c>
    </row>
    <row r="34" spans="1:1" x14ac:dyDescent="0.15">
      <c r="A34" s="217" t="s">
        <v>463</v>
      </c>
    </row>
    <row r="35" spans="1:1" x14ac:dyDescent="0.15">
      <c r="A35" s="217" t="s">
        <v>459</v>
      </c>
    </row>
    <row r="36" spans="1:1" x14ac:dyDescent="0.15">
      <c r="A36" s="217" t="s">
        <v>392</v>
      </c>
    </row>
    <row r="38" spans="1:1" x14ac:dyDescent="0.15">
      <c r="A38" s="217" t="s">
        <v>464</v>
      </c>
    </row>
    <row r="39" spans="1:1" x14ac:dyDescent="0.15">
      <c r="A39" s="217" t="s">
        <v>459</v>
      </c>
    </row>
    <row r="40" spans="1:1" x14ac:dyDescent="0.15">
      <c r="A40" s="217" t="s">
        <v>393</v>
      </c>
    </row>
    <row r="42" spans="1:1" x14ac:dyDescent="0.15">
      <c r="A42" s="217" t="s">
        <v>465</v>
      </c>
    </row>
    <row r="43" spans="1:1" x14ac:dyDescent="0.15">
      <c r="A43" s="217" t="s">
        <v>459</v>
      </c>
    </row>
    <row r="44" spans="1:1" x14ac:dyDescent="0.15">
      <c r="A44" s="217" t="s">
        <v>394</v>
      </c>
    </row>
    <row r="46" spans="1:1" x14ac:dyDescent="0.15">
      <c r="A46" s="217" t="s">
        <v>395</v>
      </c>
    </row>
    <row r="47" spans="1:1" x14ac:dyDescent="0.15">
      <c r="A47" s="217" t="s">
        <v>396</v>
      </c>
    </row>
    <row r="48" spans="1:1" x14ac:dyDescent="0.15">
      <c r="A48" s="217" t="s">
        <v>387</v>
      </c>
    </row>
    <row r="49" spans="1:1" x14ac:dyDescent="0.15">
      <c r="A49" s="217" t="s">
        <v>397</v>
      </c>
    </row>
    <row r="50" spans="1:1" x14ac:dyDescent="0.15">
      <c r="A50" s="217" t="s">
        <v>398</v>
      </c>
    </row>
    <row r="51" spans="1:1" x14ac:dyDescent="0.15">
      <c r="A51" s="217" t="s">
        <v>399</v>
      </c>
    </row>
    <row r="52" spans="1:1" x14ac:dyDescent="0.15">
      <c r="A52" s="217" t="s">
        <v>400</v>
      </c>
    </row>
    <row r="53" spans="1:1" x14ac:dyDescent="0.15">
      <c r="A53" s="217" t="s">
        <v>555</v>
      </c>
    </row>
    <row r="55" spans="1:1" x14ac:dyDescent="0.15">
      <c r="A55" s="217" t="s">
        <v>380</v>
      </c>
    </row>
    <row r="56" spans="1:1" x14ac:dyDescent="0.15">
      <c r="A56" s="217" t="s">
        <v>401</v>
      </c>
    </row>
    <row r="57" spans="1:1" x14ac:dyDescent="0.15">
      <c r="A57" s="217" t="s">
        <v>379</v>
      </c>
    </row>
    <row r="58" spans="1:1" x14ac:dyDescent="0.15">
      <c r="A58" s="217" t="s">
        <v>402</v>
      </c>
    </row>
    <row r="59" spans="1:1" x14ac:dyDescent="0.15">
      <c r="A59" s="217" t="s">
        <v>403</v>
      </c>
    </row>
    <row r="60" spans="1:1" x14ac:dyDescent="0.15">
      <c r="A60" s="217" t="s">
        <v>404</v>
      </c>
    </row>
    <row r="61" spans="1:1" x14ac:dyDescent="0.15">
      <c r="A61" s="217" t="s">
        <v>405</v>
      </c>
    </row>
    <row r="65" spans="1:1" x14ac:dyDescent="0.15">
      <c r="A65" s="217" t="s">
        <v>380</v>
      </c>
    </row>
    <row r="66" spans="1:1" x14ac:dyDescent="0.15">
      <c r="A66" s="217" t="s">
        <v>406</v>
      </c>
    </row>
    <row r="67" spans="1:1" x14ac:dyDescent="0.15">
      <c r="A67" s="217" t="s">
        <v>379</v>
      </c>
    </row>
    <row r="69" spans="1:1" x14ac:dyDescent="0.15">
      <c r="A69" s="217" t="s">
        <v>407</v>
      </c>
    </row>
    <row r="70" spans="1:1" x14ac:dyDescent="0.15">
      <c r="A70" s="217" t="s">
        <v>408</v>
      </c>
    </row>
    <row r="71" spans="1:1" x14ac:dyDescent="0.15">
      <c r="A71" s="217" t="s">
        <v>409</v>
      </c>
    </row>
    <row r="72" spans="1:1" x14ac:dyDescent="0.15">
      <c r="A72" s="217" t="s">
        <v>410</v>
      </c>
    </row>
    <row r="75" spans="1:1" x14ac:dyDescent="0.15">
      <c r="A75" s="217" t="s">
        <v>380</v>
      </c>
    </row>
    <row r="76" spans="1:1" x14ac:dyDescent="0.15">
      <c r="A76" s="217" t="s">
        <v>411</v>
      </c>
    </row>
    <row r="77" spans="1:1" x14ac:dyDescent="0.15">
      <c r="A77" s="217" t="s">
        <v>379</v>
      </c>
    </row>
    <row r="78" spans="1:1" x14ac:dyDescent="0.15">
      <c r="A78" s="217" t="s">
        <v>412</v>
      </c>
    </row>
    <row r="79" spans="1:1" x14ac:dyDescent="0.15">
      <c r="A79" s="217" t="s">
        <v>413</v>
      </c>
    </row>
    <row r="80" spans="1:1" x14ac:dyDescent="0.15">
      <c r="A80" s="217" t="s">
        <v>414</v>
      </c>
    </row>
    <row r="81" spans="1:1" x14ac:dyDescent="0.15">
      <c r="A81" s="217" t="s">
        <v>466</v>
      </c>
    </row>
    <row r="83" spans="1:1" x14ac:dyDescent="0.15">
      <c r="A83" s="217" t="s">
        <v>415</v>
      </c>
    </row>
    <row r="84" spans="1:1" x14ac:dyDescent="0.15">
      <c r="A84" s="217" t="s">
        <v>416</v>
      </c>
    </row>
    <row r="85" spans="1:1" x14ac:dyDescent="0.15">
      <c r="A85" s="217" t="s">
        <v>417</v>
      </c>
    </row>
    <row r="86" spans="1:1" x14ac:dyDescent="0.15">
      <c r="A86" s="217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workbookViewId="0">
      <selection activeCell="J22" sqref="J22"/>
    </sheetView>
  </sheetViews>
  <sheetFormatPr baseColWidth="10" defaultColWidth="9.1640625" defaultRowHeight="13" x14ac:dyDescent="0.15"/>
  <cols>
    <col min="1" max="1" width="16.83203125" style="217" bestFit="1" customWidth="1"/>
    <col min="2" max="2" width="14.83203125" style="217" bestFit="1" customWidth="1"/>
    <col min="3" max="3" width="11.5" style="217" bestFit="1" customWidth="1"/>
    <col min="4" max="5" width="20.5" style="217" bestFit="1" customWidth="1"/>
    <col min="6" max="6" width="6.1640625" style="217" bestFit="1" customWidth="1"/>
    <col min="7" max="8" width="12.33203125" style="217" bestFit="1" customWidth="1"/>
    <col min="9" max="10" width="12.5" style="217" bestFit="1" customWidth="1"/>
    <col min="11" max="11" width="9" style="217" bestFit="1" customWidth="1"/>
    <col min="12" max="12" width="10" style="217" bestFit="1" customWidth="1"/>
    <col min="13" max="13" width="10.33203125" style="217" bestFit="1" customWidth="1"/>
    <col min="14" max="14" width="13.1640625" style="217" bestFit="1" customWidth="1"/>
    <col min="15" max="15" width="11.6640625" style="217" bestFit="1" customWidth="1"/>
    <col min="16" max="16" width="20.1640625" style="217" bestFit="1" customWidth="1"/>
    <col min="17" max="17" width="5.83203125" style="217" bestFit="1" customWidth="1"/>
    <col min="18" max="16384" width="9.1640625" style="217"/>
  </cols>
  <sheetData>
    <row r="1" spans="1:17" x14ac:dyDescent="0.15">
      <c r="A1" s="217" t="s">
        <v>501</v>
      </c>
    </row>
    <row r="2" spans="1:17" x14ac:dyDescent="0.15">
      <c r="A2" s="217" t="s">
        <v>502</v>
      </c>
    </row>
    <row r="3" spans="1:17" x14ac:dyDescent="0.15">
      <c r="A3" s="217" t="s">
        <v>503</v>
      </c>
    </row>
    <row r="4" spans="1:17" x14ac:dyDescent="0.15">
      <c r="A4" s="217" t="s">
        <v>504</v>
      </c>
    </row>
    <row r="5" spans="1:17" x14ac:dyDescent="0.15">
      <c r="A5" s="217" t="s">
        <v>505</v>
      </c>
    </row>
    <row r="6" spans="1:17" x14ac:dyDescent="0.15">
      <c r="A6" s="217" t="s">
        <v>506</v>
      </c>
    </row>
    <row r="7" spans="1:17" x14ac:dyDescent="0.15">
      <c r="A7" s="217" t="s">
        <v>379</v>
      </c>
    </row>
    <row r="8" spans="1:17" x14ac:dyDescent="0.15">
      <c r="A8" s="217" t="s">
        <v>418</v>
      </c>
      <c r="B8" s="217" t="s">
        <v>419</v>
      </c>
      <c r="C8" s="217" t="s">
        <v>420</v>
      </c>
      <c r="D8" s="217" t="s">
        <v>421</v>
      </c>
      <c r="E8" s="217" t="s">
        <v>422</v>
      </c>
      <c r="F8" s="217" t="s">
        <v>423</v>
      </c>
      <c r="G8" s="217" t="s">
        <v>424</v>
      </c>
      <c r="H8" s="217" t="s">
        <v>425</v>
      </c>
      <c r="I8" s="217" t="s">
        <v>426</v>
      </c>
      <c r="J8" s="217" t="s">
        <v>427</v>
      </c>
      <c r="K8" s="217" t="s">
        <v>428</v>
      </c>
      <c r="L8" s="217" t="s">
        <v>429</v>
      </c>
      <c r="M8" s="217" t="s">
        <v>430</v>
      </c>
      <c r="N8" s="217" t="s">
        <v>431</v>
      </c>
      <c r="O8" s="217" t="s">
        <v>432</v>
      </c>
      <c r="P8" s="217" t="s">
        <v>433</v>
      </c>
      <c r="Q8" s="217" t="s">
        <v>434</v>
      </c>
    </row>
    <row r="9" spans="1:17" x14ac:dyDescent="0.15">
      <c r="A9" s="217" t="s">
        <v>435</v>
      </c>
      <c r="B9" s="217" t="s">
        <v>467</v>
      </c>
      <c r="C9" s="217" t="s">
        <v>437</v>
      </c>
      <c r="D9" s="217" t="s">
        <v>468</v>
      </c>
      <c r="E9" s="217" t="s">
        <v>507</v>
      </c>
      <c r="F9" s="217">
        <v>1</v>
      </c>
      <c r="G9" s="217" t="s">
        <v>437</v>
      </c>
      <c r="H9" s="217" t="s">
        <v>437</v>
      </c>
      <c r="I9" s="217" t="s">
        <v>437</v>
      </c>
      <c r="J9" s="217" t="s">
        <v>437</v>
      </c>
      <c r="K9" s="217" t="s">
        <v>438</v>
      </c>
      <c r="L9" s="217">
        <v>0</v>
      </c>
      <c r="M9" s="217" t="s">
        <v>439</v>
      </c>
      <c r="N9" s="217">
        <v>102234601</v>
      </c>
      <c r="O9" s="217">
        <v>1.5</v>
      </c>
      <c r="P9" s="217">
        <v>1.2308123</v>
      </c>
      <c r="Q9" s="217" t="s">
        <v>440</v>
      </c>
    </row>
    <row r="10" spans="1:17" x14ac:dyDescent="0.15">
      <c r="A10" s="217" t="s">
        <v>441</v>
      </c>
      <c r="B10" s="217" t="s">
        <v>442</v>
      </c>
      <c r="C10" s="217" t="s">
        <v>437</v>
      </c>
      <c r="D10" s="217" t="s">
        <v>469</v>
      </c>
      <c r="E10" s="217" t="s">
        <v>470</v>
      </c>
      <c r="F10" s="217">
        <v>1</v>
      </c>
      <c r="G10" s="217" t="s">
        <v>437</v>
      </c>
      <c r="H10" s="217" t="s">
        <v>437</v>
      </c>
      <c r="I10" s="217" t="s">
        <v>437</v>
      </c>
      <c r="J10" s="217" t="s">
        <v>437</v>
      </c>
      <c r="K10" s="217" t="s">
        <v>438</v>
      </c>
      <c r="L10" s="217">
        <v>0</v>
      </c>
      <c r="M10" s="217" t="s">
        <v>439</v>
      </c>
      <c r="N10" s="217">
        <v>102234601</v>
      </c>
      <c r="O10" s="217">
        <v>1.5</v>
      </c>
      <c r="P10" s="217">
        <v>1.3855417999999999</v>
      </c>
      <c r="Q10" s="217" t="s">
        <v>440</v>
      </c>
    </row>
    <row r="11" spans="1:17" x14ac:dyDescent="0.15">
      <c r="A11" s="217" t="s">
        <v>443</v>
      </c>
      <c r="B11" s="217" t="s">
        <v>436</v>
      </c>
      <c r="C11" s="217" t="s">
        <v>437</v>
      </c>
      <c r="D11" s="217" t="s">
        <v>508</v>
      </c>
      <c r="E11" s="217" t="s">
        <v>471</v>
      </c>
      <c r="F11" s="217">
        <v>1</v>
      </c>
      <c r="G11" s="217" t="s">
        <v>437</v>
      </c>
      <c r="H11" s="217" t="s">
        <v>437</v>
      </c>
      <c r="I11" s="217" t="s">
        <v>437</v>
      </c>
      <c r="J11" s="217" t="s">
        <v>437</v>
      </c>
      <c r="K11" s="217" t="s">
        <v>438</v>
      </c>
      <c r="L11" s="217">
        <v>0</v>
      </c>
      <c r="M11" s="217" t="s">
        <v>439</v>
      </c>
      <c r="N11" s="217">
        <v>102234600</v>
      </c>
      <c r="O11" s="217">
        <v>1</v>
      </c>
      <c r="P11" s="217">
        <v>0.87974019999999997</v>
      </c>
      <c r="Q11" s="217" t="s">
        <v>440</v>
      </c>
    </row>
    <row r="12" spans="1:17" x14ac:dyDescent="0.15">
      <c r="A12" s="217" t="s">
        <v>444</v>
      </c>
      <c r="B12" s="217" t="s">
        <v>472</v>
      </c>
      <c r="C12" s="217" t="s">
        <v>437</v>
      </c>
      <c r="D12" s="217" t="s">
        <v>509</v>
      </c>
      <c r="E12" s="217" t="s">
        <v>510</v>
      </c>
      <c r="F12" s="217">
        <v>1</v>
      </c>
      <c r="G12" s="217" t="s">
        <v>437</v>
      </c>
      <c r="H12" s="217" t="s">
        <v>437</v>
      </c>
      <c r="I12" s="217" t="s">
        <v>437</v>
      </c>
      <c r="J12" s="217" t="s">
        <v>437</v>
      </c>
      <c r="K12" s="217" t="s">
        <v>438</v>
      </c>
      <c r="L12" s="217">
        <v>0</v>
      </c>
      <c r="M12" s="217" t="s">
        <v>439</v>
      </c>
      <c r="N12" s="217">
        <v>102234600</v>
      </c>
      <c r="O12" s="217">
        <v>1</v>
      </c>
      <c r="P12" s="217">
        <v>0.99498160000000002</v>
      </c>
      <c r="Q12" s="217" t="s">
        <v>440</v>
      </c>
    </row>
    <row r="13" spans="1:17" x14ac:dyDescent="0.15">
      <c r="A13" s="217" t="s">
        <v>511</v>
      </c>
      <c r="B13" s="217" t="s">
        <v>512</v>
      </c>
      <c r="C13" s="217" t="s">
        <v>437</v>
      </c>
      <c r="D13" s="217" t="s">
        <v>556</v>
      </c>
      <c r="E13" s="217" t="s">
        <v>557</v>
      </c>
      <c r="F13" s="217">
        <v>1</v>
      </c>
      <c r="G13" s="217" t="s">
        <v>437</v>
      </c>
      <c r="H13" s="217" t="s">
        <v>437</v>
      </c>
      <c r="I13" s="217" t="s">
        <v>437</v>
      </c>
      <c r="J13" s="217" t="s">
        <v>437</v>
      </c>
      <c r="K13" s="217" t="s">
        <v>438</v>
      </c>
      <c r="L13" s="217">
        <v>0</v>
      </c>
      <c r="M13" s="217" t="s">
        <v>439</v>
      </c>
      <c r="N13" s="217">
        <v>102234600</v>
      </c>
      <c r="O13" s="217">
        <v>1</v>
      </c>
      <c r="P13" s="217">
        <v>0.81050759999999999</v>
      </c>
      <c r="Q13" s="217" t="s">
        <v>440</v>
      </c>
    </row>
    <row r="14" spans="1:17" x14ac:dyDescent="0.15">
      <c r="A14" s="217" t="s">
        <v>513</v>
      </c>
      <c r="B14" s="217" t="s">
        <v>514</v>
      </c>
      <c r="C14" s="217" t="s">
        <v>437</v>
      </c>
      <c r="D14" s="217" t="s">
        <v>558</v>
      </c>
      <c r="E14" s="217" t="s">
        <v>559</v>
      </c>
      <c r="F14" s="217">
        <v>1</v>
      </c>
      <c r="G14" s="217" t="s">
        <v>437</v>
      </c>
      <c r="H14" s="217" t="s">
        <v>437</v>
      </c>
      <c r="I14" s="217" t="s">
        <v>437</v>
      </c>
      <c r="J14" s="217" t="s">
        <v>437</v>
      </c>
      <c r="K14" s="217" t="s">
        <v>438</v>
      </c>
      <c r="L14" s="217">
        <v>0</v>
      </c>
      <c r="M14" s="217" t="s">
        <v>439</v>
      </c>
      <c r="N14" s="217">
        <v>102234600</v>
      </c>
      <c r="O14" s="217">
        <v>1</v>
      </c>
      <c r="P14" s="217">
        <v>0.85521170000000002</v>
      </c>
      <c r="Q14" s="217" t="s">
        <v>440</v>
      </c>
    </row>
    <row r="15" spans="1:17" x14ac:dyDescent="0.15">
      <c r="A15" s="217" t="s">
        <v>515</v>
      </c>
      <c r="B15" s="217" t="s">
        <v>516</v>
      </c>
      <c r="C15" s="217" t="s">
        <v>437</v>
      </c>
      <c r="D15" s="217" t="s">
        <v>560</v>
      </c>
      <c r="E15" s="217" t="s">
        <v>561</v>
      </c>
      <c r="F15" s="217">
        <v>1</v>
      </c>
      <c r="G15" s="217" t="s">
        <v>437</v>
      </c>
      <c r="H15" s="217" t="s">
        <v>437</v>
      </c>
      <c r="I15" s="217" t="s">
        <v>437</v>
      </c>
      <c r="J15" s="217" t="s">
        <v>437</v>
      </c>
      <c r="K15" s="217" t="s">
        <v>438</v>
      </c>
      <c r="L15" s="217">
        <v>0</v>
      </c>
      <c r="M15" s="217" t="s">
        <v>439</v>
      </c>
      <c r="N15" s="217">
        <v>102234600</v>
      </c>
      <c r="O15" s="217">
        <v>1</v>
      </c>
      <c r="P15" s="217">
        <v>0.7379462</v>
      </c>
      <c r="Q15" s="217" t="s">
        <v>440</v>
      </c>
    </row>
    <row r="16" spans="1:17" x14ac:dyDescent="0.15">
      <c r="A16" s="217" t="s">
        <v>517</v>
      </c>
      <c r="B16" s="217" t="s">
        <v>518</v>
      </c>
      <c r="C16" s="217" t="s">
        <v>437</v>
      </c>
      <c r="D16" s="217" t="s">
        <v>562</v>
      </c>
      <c r="E16" s="217" t="s">
        <v>563</v>
      </c>
      <c r="F16" s="217">
        <v>1</v>
      </c>
      <c r="G16" s="217" t="s">
        <v>437</v>
      </c>
      <c r="H16" s="217" t="s">
        <v>437</v>
      </c>
      <c r="I16" s="217" t="s">
        <v>437</v>
      </c>
      <c r="J16" s="217" t="s">
        <v>437</v>
      </c>
      <c r="K16" s="217" t="s">
        <v>438</v>
      </c>
      <c r="L16" s="217">
        <v>0</v>
      </c>
      <c r="M16" s="217" t="s">
        <v>439</v>
      </c>
      <c r="N16" s="217">
        <v>102234600</v>
      </c>
      <c r="O16" s="217">
        <v>1</v>
      </c>
      <c r="P16" s="217">
        <v>0.81755429999999996</v>
      </c>
      <c r="Q16" s="217" t="s">
        <v>440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"/>
  <sheetViews>
    <sheetView workbookViewId="0">
      <selection activeCell="C34" sqref="C33:C34"/>
    </sheetView>
  </sheetViews>
  <sheetFormatPr baseColWidth="10" defaultColWidth="8.83203125" defaultRowHeight="13" x14ac:dyDescent="0.15"/>
  <cols>
    <col min="1" max="1" width="8.83203125" style="217"/>
    <col min="2" max="2" width="17.33203125" style="217" customWidth="1"/>
    <col min="3" max="3" width="17.83203125" style="217" customWidth="1"/>
    <col min="4" max="4" width="16.33203125" style="217" customWidth="1"/>
    <col min="5" max="5" width="16.6640625" style="217" customWidth="1"/>
    <col min="6" max="7" width="14.6640625" style="217" customWidth="1"/>
    <col min="8" max="16384" width="8.83203125" style="217"/>
  </cols>
  <sheetData>
    <row r="1" spans="1:7" ht="19" x14ac:dyDescent="0.2">
      <c r="A1" s="165" t="s">
        <v>258</v>
      </c>
      <c r="B1" s="120"/>
      <c r="C1" s="122"/>
      <c r="D1" s="122"/>
      <c r="E1" s="142"/>
      <c r="F1" s="142"/>
      <c r="G1" s="142"/>
    </row>
    <row r="2" spans="1:7" ht="15" x14ac:dyDescent="0.2">
      <c r="A2" s="153"/>
      <c r="B2" s="154"/>
      <c r="C2" s="121"/>
      <c r="D2" s="121"/>
      <c r="E2" s="142"/>
      <c r="F2" s="142"/>
      <c r="G2" s="142"/>
    </row>
    <row r="3" spans="1:7" ht="17" thickBot="1" x14ac:dyDescent="0.2">
      <c r="A3" s="166" t="s">
        <v>117</v>
      </c>
      <c r="B3" s="123"/>
      <c r="C3" s="136"/>
      <c r="D3" s="136"/>
      <c r="E3" s="123"/>
      <c r="F3" s="136"/>
      <c r="G3" s="136"/>
    </row>
    <row r="4" spans="1:7" ht="15" x14ac:dyDescent="0.15">
      <c r="A4" s="124"/>
      <c r="B4" s="126" t="s">
        <v>118</v>
      </c>
      <c r="C4" s="507" t="s">
        <v>102</v>
      </c>
      <c r="D4" s="508"/>
      <c r="E4" s="125" t="s">
        <v>0</v>
      </c>
      <c r="F4" s="127" t="s">
        <v>101</v>
      </c>
      <c r="G4" s="136"/>
    </row>
    <row r="5" spans="1:7" ht="15" x14ac:dyDescent="0.2">
      <c r="A5" s="209"/>
      <c r="B5" s="128" t="s">
        <v>259</v>
      </c>
      <c r="C5" s="509" t="s">
        <v>260</v>
      </c>
      <c r="D5" s="510"/>
      <c r="E5" s="178" t="s">
        <v>261</v>
      </c>
      <c r="F5" s="211">
        <f>COUNTIF($F$13:$F$1562,B5)</f>
        <v>2</v>
      </c>
      <c r="G5" s="130"/>
    </row>
    <row r="6" spans="1:7" ht="15" x14ac:dyDescent="0.2">
      <c r="A6" s="209"/>
      <c r="B6" s="128" t="s">
        <v>262</v>
      </c>
      <c r="C6" s="511" t="s">
        <v>263</v>
      </c>
      <c r="D6" s="512"/>
      <c r="E6" s="155">
        <v>101110601</v>
      </c>
      <c r="F6" s="211">
        <f>COUNTIF($F$13:$F$1562,B6)</f>
        <v>28</v>
      </c>
      <c r="G6" s="130"/>
    </row>
    <row r="7" spans="1:7" ht="15" x14ac:dyDescent="0.2">
      <c r="A7" s="209"/>
      <c r="B7" s="128" t="s">
        <v>264</v>
      </c>
      <c r="C7" s="511" t="s">
        <v>265</v>
      </c>
      <c r="D7" s="512"/>
      <c r="E7" s="155">
        <v>101110602</v>
      </c>
      <c r="F7" s="211">
        <f>COUNTIF($F$13:$F$1562,B7)</f>
        <v>0</v>
      </c>
      <c r="G7" s="130"/>
    </row>
    <row r="8" spans="1:7" ht="15" x14ac:dyDescent="0.2">
      <c r="A8" s="209"/>
      <c r="B8" s="128" t="s">
        <v>266</v>
      </c>
      <c r="C8" s="511" t="s">
        <v>267</v>
      </c>
      <c r="D8" s="512"/>
      <c r="E8" s="155">
        <v>101110403</v>
      </c>
      <c r="F8" s="211">
        <f>COUNTIF($F$13:$F$1562,B8)</f>
        <v>0</v>
      </c>
      <c r="G8" s="130"/>
    </row>
    <row r="9" spans="1:7" ht="15" x14ac:dyDescent="0.2">
      <c r="A9" s="129"/>
      <c r="B9" s="130"/>
      <c r="C9" s="24"/>
      <c r="D9" s="24"/>
      <c r="E9" s="131" t="s">
        <v>103</v>
      </c>
      <c r="F9" s="157">
        <f>SUM(F5:F8)</f>
        <v>30</v>
      </c>
      <c r="G9" s="133"/>
    </row>
    <row r="10" spans="1:7" ht="17" thickBot="1" x14ac:dyDescent="0.25">
      <c r="A10" s="167" t="s">
        <v>120</v>
      </c>
      <c r="B10" s="132"/>
      <c r="C10" s="24"/>
      <c r="D10" s="25"/>
      <c r="E10" s="133"/>
      <c r="F10" s="158"/>
      <c r="G10" s="158"/>
    </row>
    <row r="11" spans="1:7" ht="17" thickTop="1" x14ac:dyDescent="0.2">
      <c r="A11" s="134"/>
      <c r="B11" s="270" t="s">
        <v>268</v>
      </c>
      <c r="C11" s="505" t="s">
        <v>2</v>
      </c>
      <c r="D11" s="506"/>
      <c r="E11" s="219" t="s">
        <v>268</v>
      </c>
      <c r="F11" s="130"/>
      <c r="G11" s="130"/>
    </row>
    <row r="12" spans="1:7" ht="15" x14ac:dyDescent="0.15">
      <c r="A12" s="135"/>
      <c r="B12" s="271" t="s">
        <v>3</v>
      </c>
      <c r="C12" s="164" t="s">
        <v>3</v>
      </c>
      <c r="D12" s="114" t="s">
        <v>4</v>
      </c>
      <c r="E12" s="272" t="s">
        <v>4</v>
      </c>
      <c r="F12" s="141" t="s">
        <v>1</v>
      </c>
      <c r="G12" s="135" t="s">
        <v>107</v>
      </c>
    </row>
    <row r="13" spans="1:7" ht="15" x14ac:dyDescent="0.15">
      <c r="A13" s="137"/>
      <c r="B13" s="231" t="s">
        <v>279</v>
      </c>
      <c r="C13" s="273" t="s">
        <v>294</v>
      </c>
      <c r="D13" s="274" t="s">
        <v>321</v>
      </c>
      <c r="E13" s="246" t="s">
        <v>312</v>
      </c>
      <c r="F13" s="128" t="s">
        <v>262</v>
      </c>
      <c r="G13" s="135">
        <f t="shared" ref="G13:G42" si="0">VLOOKUP(F13,$B$5:$E$8,4,0)</f>
        <v>101110601</v>
      </c>
    </row>
    <row r="14" spans="1:7" ht="15" x14ac:dyDescent="0.15">
      <c r="A14" s="137"/>
      <c r="B14" s="231" t="s">
        <v>279</v>
      </c>
      <c r="C14" s="273" t="s">
        <v>295</v>
      </c>
      <c r="D14" s="274" t="s">
        <v>322</v>
      </c>
      <c r="E14" s="246" t="s">
        <v>313</v>
      </c>
      <c r="F14" s="128" t="s">
        <v>262</v>
      </c>
      <c r="G14" s="135">
        <f t="shared" si="0"/>
        <v>101110601</v>
      </c>
    </row>
    <row r="15" spans="1:7" ht="15" x14ac:dyDescent="0.15">
      <c r="A15" s="137"/>
      <c r="B15" s="231" t="s">
        <v>280</v>
      </c>
      <c r="C15" s="273" t="s">
        <v>296</v>
      </c>
      <c r="D15" s="274" t="s">
        <v>323</v>
      </c>
      <c r="E15" s="246" t="s">
        <v>312</v>
      </c>
      <c r="F15" s="128" t="s">
        <v>262</v>
      </c>
      <c r="G15" s="135">
        <f t="shared" si="0"/>
        <v>101110601</v>
      </c>
    </row>
    <row r="16" spans="1:7" ht="15" x14ac:dyDescent="0.15">
      <c r="A16" s="137"/>
      <c r="B16" s="231" t="s">
        <v>280</v>
      </c>
      <c r="C16" s="273" t="s">
        <v>297</v>
      </c>
      <c r="D16" s="274" t="s">
        <v>324</v>
      </c>
      <c r="E16" s="246" t="s">
        <v>313</v>
      </c>
      <c r="F16" s="128" t="s">
        <v>262</v>
      </c>
      <c r="G16" s="135">
        <f t="shared" si="0"/>
        <v>101110601</v>
      </c>
    </row>
    <row r="17" spans="1:7" ht="15" x14ac:dyDescent="0.15">
      <c r="A17" s="137"/>
      <c r="B17" s="231" t="s">
        <v>281</v>
      </c>
      <c r="C17" s="273" t="s">
        <v>298</v>
      </c>
      <c r="D17" s="274" t="s">
        <v>325</v>
      </c>
      <c r="E17" s="246" t="s">
        <v>312</v>
      </c>
      <c r="F17" s="128" t="s">
        <v>262</v>
      </c>
      <c r="G17" s="135">
        <f t="shared" si="0"/>
        <v>101110601</v>
      </c>
    </row>
    <row r="18" spans="1:7" ht="15" x14ac:dyDescent="0.15">
      <c r="A18" s="137"/>
      <c r="B18" s="231" t="s">
        <v>281</v>
      </c>
      <c r="C18" s="273" t="s">
        <v>299</v>
      </c>
      <c r="D18" s="274" t="s">
        <v>326</v>
      </c>
      <c r="E18" s="246" t="s">
        <v>313</v>
      </c>
      <c r="F18" s="128" t="s">
        <v>262</v>
      </c>
      <c r="G18" s="135">
        <f t="shared" si="0"/>
        <v>101110601</v>
      </c>
    </row>
    <row r="19" spans="1:7" ht="15" x14ac:dyDescent="0.15">
      <c r="A19" s="137"/>
      <c r="B19" s="231" t="s">
        <v>282</v>
      </c>
      <c r="C19" s="273" t="s">
        <v>300</v>
      </c>
      <c r="D19" s="274" t="s">
        <v>327</v>
      </c>
      <c r="E19" s="246" t="s">
        <v>312</v>
      </c>
      <c r="F19" s="128" t="s">
        <v>262</v>
      </c>
      <c r="G19" s="135">
        <f t="shared" si="0"/>
        <v>101110601</v>
      </c>
    </row>
    <row r="20" spans="1:7" ht="15" x14ac:dyDescent="0.15">
      <c r="A20" s="137"/>
      <c r="B20" s="231" t="s">
        <v>282</v>
      </c>
      <c r="C20" s="273" t="s">
        <v>301</v>
      </c>
      <c r="D20" s="274" t="s">
        <v>328</v>
      </c>
      <c r="E20" s="246" t="s">
        <v>313</v>
      </c>
      <c r="F20" s="128" t="s">
        <v>262</v>
      </c>
      <c r="G20" s="135">
        <f t="shared" si="0"/>
        <v>101110601</v>
      </c>
    </row>
    <row r="21" spans="1:7" ht="15" x14ac:dyDescent="0.15">
      <c r="A21" s="137"/>
      <c r="B21" s="231" t="s">
        <v>283</v>
      </c>
      <c r="C21" s="273" t="s">
        <v>302</v>
      </c>
      <c r="D21" s="274" t="s">
        <v>329</v>
      </c>
      <c r="E21" s="246" t="s">
        <v>312</v>
      </c>
      <c r="F21" s="128" t="s">
        <v>262</v>
      </c>
      <c r="G21" s="135">
        <f t="shared" si="0"/>
        <v>101110601</v>
      </c>
    </row>
    <row r="22" spans="1:7" ht="15" x14ac:dyDescent="0.15">
      <c r="A22" s="137"/>
      <c r="B22" s="231" t="s">
        <v>283</v>
      </c>
      <c r="C22" s="273" t="s">
        <v>303</v>
      </c>
      <c r="D22" s="274" t="s">
        <v>330</v>
      </c>
      <c r="E22" s="246" t="s">
        <v>313</v>
      </c>
      <c r="F22" s="128" t="s">
        <v>262</v>
      </c>
      <c r="G22" s="135">
        <f t="shared" si="0"/>
        <v>101110601</v>
      </c>
    </row>
    <row r="23" spans="1:7" ht="15" x14ac:dyDescent="0.15">
      <c r="A23" s="137"/>
      <c r="B23" s="231" t="s">
        <v>284</v>
      </c>
      <c r="C23" s="273" t="s">
        <v>304</v>
      </c>
      <c r="D23" s="274" t="s">
        <v>331</v>
      </c>
      <c r="E23" s="246" t="s">
        <v>312</v>
      </c>
      <c r="F23" s="128" t="s">
        <v>262</v>
      </c>
      <c r="G23" s="135">
        <f t="shared" si="0"/>
        <v>101110601</v>
      </c>
    </row>
    <row r="24" spans="1:7" ht="15" x14ac:dyDescent="0.15">
      <c r="A24" s="137"/>
      <c r="B24" s="231" t="s">
        <v>284</v>
      </c>
      <c r="C24" s="273" t="s">
        <v>305</v>
      </c>
      <c r="D24" s="274" t="s">
        <v>332</v>
      </c>
      <c r="E24" s="246" t="s">
        <v>313</v>
      </c>
      <c r="F24" s="128" t="s">
        <v>262</v>
      </c>
      <c r="G24" s="135">
        <f t="shared" si="0"/>
        <v>101110601</v>
      </c>
    </row>
    <row r="25" spans="1:7" ht="15" x14ac:dyDescent="0.15">
      <c r="A25" s="137"/>
      <c r="B25" s="231" t="s">
        <v>285</v>
      </c>
      <c r="C25" s="164" t="s">
        <v>306</v>
      </c>
      <c r="D25" s="114" t="s">
        <v>333</v>
      </c>
      <c r="E25" s="246" t="s">
        <v>312</v>
      </c>
      <c r="F25" s="128" t="s">
        <v>262</v>
      </c>
      <c r="G25" s="135">
        <f t="shared" si="0"/>
        <v>101110601</v>
      </c>
    </row>
    <row r="26" spans="1:7" ht="15" x14ac:dyDescent="0.15">
      <c r="A26" s="137"/>
      <c r="B26" s="231" t="s">
        <v>285</v>
      </c>
      <c r="C26" s="164" t="s">
        <v>307</v>
      </c>
      <c r="D26" s="114" t="s">
        <v>334</v>
      </c>
      <c r="E26" s="246" t="s">
        <v>313</v>
      </c>
      <c r="F26" s="128" t="s">
        <v>262</v>
      </c>
      <c r="G26" s="135">
        <f t="shared" si="0"/>
        <v>101110601</v>
      </c>
    </row>
    <row r="27" spans="1:7" ht="15" x14ac:dyDescent="0.15">
      <c r="A27" s="137"/>
      <c r="B27" s="231" t="s">
        <v>286</v>
      </c>
      <c r="C27" s="164" t="s">
        <v>308</v>
      </c>
      <c r="D27" s="114" t="s">
        <v>335</v>
      </c>
      <c r="E27" s="246" t="s">
        <v>312</v>
      </c>
      <c r="F27" s="128" t="s">
        <v>262</v>
      </c>
      <c r="G27" s="135">
        <f t="shared" si="0"/>
        <v>101110601</v>
      </c>
    </row>
    <row r="28" spans="1:7" ht="15" x14ac:dyDescent="0.15">
      <c r="A28" s="137"/>
      <c r="B28" s="231" t="s">
        <v>286</v>
      </c>
      <c r="C28" s="164" t="s">
        <v>309</v>
      </c>
      <c r="D28" s="114" t="s">
        <v>336</v>
      </c>
      <c r="E28" s="246" t="s">
        <v>313</v>
      </c>
      <c r="F28" s="128" t="s">
        <v>262</v>
      </c>
      <c r="G28" s="135">
        <f t="shared" si="0"/>
        <v>101110601</v>
      </c>
    </row>
    <row r="29" spans="1:7" ht="15" x14ac:dyDescent="0.15">
      <c r="A29" s="137"/>
      <c r="B29" s="231" t="s">
        <v>287</v>
      </c>
      <c r="C29" s="164" t="s">
        <v>310</v>
      </c>
      <c r="D29" s="114" t="s">
        <v>337</v>
      </c>
      <c r="E29" s="246" t="s">
        <v>312</v>
      </c>
      <c r="F29" s="128" t="s">
        <v>262</v>
      </c>
      <c r="G29" s="135">
        <f t="shared" si="0"/>
        <v>101110601</v>
      </c>
    </row>
    <row r="30" spans="1:7" ht="15" x14ac:dyDescent="0.15">
      <c r="A30" s="137"/>
      <c r="B30" s="231" t="s">
        <v>287</v>
      </c>
      <c r="C30" s="164" t="s">
        <v>311</v>
      </c>
      <c r="D30" s="114" t="s">
        <v>338</v>
      </c>
      <c r="E30" s="246" t="s">
        <v>313</v>
      </c>
      <c r="F30" s="128" t="s">
        <v>262</v>
      </c>
      <c r="G30" s="135">
        <f t="shared" si="0"/>
        <v>101110601</v>
      </c>
    </row>
    <row r="31" spans="1:7" ht="15" x14ac:dyDescent="0.15">
      <c r="A31" s="137"/>
      <c r="B31" s="284" t="s">
        <v>182</v>
      </c>
      <c r="C31" s="273" t="s">
        <v>473</v>
      </c>
      <c r="D31" s="274" t="s">
        <v>474</v>
      </c>
      <c r="E31" s="285" t="s">
        <v>312</v>
      </c>
      <c r="F31" s="286" t="s">
        <v>262</v>
      </c>
      <c r="G31" s="135">
        <f t="shared" si="0"/>
        <v>101110601</v>
      </c>
    </row>
    <row r="32" spans="1:7" ht="15" x14ac:dyDescent="0.15">
      <c r="A32" s="137"/>
      <c r="B32" s="284" t="s">
        <v>182</v>
      </c>
      <c r="C32" s="273" t="s">
        <v>475</v>
      </c>
      <c r="D32" s="274" t="s">
        <v>476</v>
      </c>
      <c r="E32" s="285" t="s">
        <v>313</v>
      </c>
      <c r="F32" s="286" t="s">
        <v>262</v>
      </c>
      <c r="G32" s="135">
        <f t="shared" si="0"/>
        <v>101110601</v>
      </c>
    </row>
    <row r="33" spans="1:7" ht="15" x14ac:dyDescent="0.15">
      <c r="A33" s="137"/>
      <c r="B33" s="231" t="s">
        <v>566</v>
      </c>
      <c r="C33" s="273" t="s">
        <v>550</v>
      </c>
      <c r="D33" s="274" t="s">
        <v>537</v>
      </c>
      <c r="E33" s="285" t="s">
        <v>312</v>
      </c>
      <c r="F33" s="286" t="s">
        <v>262</v>
      </c>
      <c r="G33" s="135">
        <f t="shared" si="0"/>
        <v>101110601</v>
      </c>
    </row>
    <row r="34" spans="1:7" ht="15" x14ac:dyDescent="0.15">
      <c r="A34" s="137"/>
      <c r="B34" s="231" t="s">
        <v>566</v>
      </c>
      <c r="C34" s="273" t="s">
        <v>546</v>
      </c>
      <c r="D34" s="274" t="s">
        <v>538</v>
      </c>
      <c r="E34" s="285" t="s">
        <v>313</v>
      </c>
      <c r="F34" s="286" t="s">
        <v>262</v>
      </c>
      <c r="G34" s="135">
        <f t="shared" si="0"/>
        <v>101110601</v>
      </c>
    </row>
    <row r="35" spans="1:7" ht="15" x14ac:dyDescent="0.15">
      <c r="A35" s="137"/>
      <c r="B35" s="231" t="s">
        <v>567</v>
      </c>
      <c r="C35" s="273" t="s">
        <v>551</v>
      </c>
      <c r="D35" s="274" t="s">
        <v>539</v>
      </c>
      <c r="E35" s="285" t="s">
        <v>312</v>
      </c>
      <c r="F35" s="286" t="s">
        <v>262</v>
      </c>
      <c r="G35" s="135">
        <f t="shared" si="0"/>
        <v>101110601</v>
      </c>
    </row>
    <row r="36" spans="1:7" ht="15" x14ac:dyDescent="0.15">
      <c r="A36" s="137"/>
      <c r="B36" s="231" t="s">
        <v>567</v>
      </c>
      <c r="C36" s="273" t="s">
        <v>547</v>
      </c>
      <c r="D36" s="274" t="s">
        <v>540</v>
      </c>
      <c r="E36" s="285" t="s">
        <v>313</v>
      </c>
      <c r="F36" s="286" t="s">
        <v>262</v>
      </c>
      <c r="G36" s="135">
        <f t="shared" si="0"/>
        <v>101110601</v>
      </c>
    </row>
    <row r="37" spans="1:7" ht="15" x14ac:dyDescent="0.15">
      <c r="A37" s="137"/>
      <c r="B37" s="231" t="s">
        <v>570</v>
      </c>
      <c r="C37" s="273" t="s">
        <v>552</v>
      </c>
      <c r="D37" s="274" t="s">
        <v>541</v>
      </c>
      <c r="E37" s="285" t="s">
        <v>312</v>
      </c>
      <c r="F37" s="286" t="s">
        <v>262</v>
      </c>
      <c r="G37" s="135">
        <f t="shared" si="0"/>
        <v>101110601</v>
      </c>
    </row>
    <row r="38" spans="1:7" ht="15" x14ac:dyDescent="0.15">
      <c r="A38" s="137"/>
      <c r="B38" s="231" t="s">
        <v>570</v>
      </c>
      <c r="C38" s="273" t="s">
        <v>548</v>
      </c>
      <c r="D38" s="274" t="s">
        <v>542</v>
      </c>
      <c r="E38" s="285" t="s">
        <v>313</v>
      </c>
      <c r="F38" s="286" t="s">
        <v>262</v>
      </c>
      <c r="G38" s="135">
        <f t="shared" si="0"/>
        <v>101110601</v>
      </c>
    </row>
    <row r="39" spans="1:7" ht="15" x14ac:dyDescent="0.15">
      <c r="A39" s="137"/>
      <c r="B39" s="231" t="s">
        <v>569</v>
      </c>
      <c r="C39" s="273" t="s">
        <v>553</v>
      </c>
      <c r="D39" s="274" t="s">
        <v>543</v>
      </c>
      <c r="E39" s="285" t="s">
        <v>312</v>
      </c>
      <c r="F39" s="286" t="s">
        <v>262</v>
      </c>
      <c r="G39" s="135">
        <f t="shared" si="0"/>
        <v>101110601</v>
      </c>
    </row>
    <row r="40" spans="1:7" ht="15" x14ac:dyDescent="0.15">
      <c r="A40" s="137"/>
      <c r="B40" s="231" t="s">
        <v>569</v>
      </c>
      <c r="C40" s="273" t="s">
        <v>549</v>
      </c>
      <c r="D40" s="274" t="s">
        <v>544</v>
      </c>
      <c r="E40" s="285" t="s">
        <v>313</v>
      </c>
      <c r="F40" s="286" t="s">
        <v>262</v>
      </c>
      <c r="G40" s="135">
        <f t="shared" si="0"/>
        <v>101110601</v>
      </c>
    </row>
    <row r="41" spans="1:7" ht="15" x14ac:dyDescent="0.15">
      <c r="A41" s="137"/>
      <c r="B41" s="231" t="s">
        <v>269</v>
      </c>
      <c r="C41" s="164" t="s">
        <v>341</v>
      </c>
      <c r="D41" s="114" t="s">
        <v>339</v>
      </c>
      <c r="E41" s="137" t="s">
        <v>312</v>
      </c>
      <c r="F41" s="128" t="s">
        <v>259</v>
      </c>
      <c r="G41" s="135" t="str">
        <f t="shared" si="0"/>
        <v>080-00675A</v>
      </c>
    </row>
    <row r="42" spans="1:7" ht="15" x14ac:dyDescent="0.15">
      <c r="A42" s="137"/>
      <c r="B42" s="231" t="s">
        <v>269</v>
      </c>
      <c r="C42" s="164" t="s">
        <v>342</v>
      </c>
      <c r="D42" s="114" t="s">
        <v>340</v>
      </c>
      <c r="E42" s="137" t="s">
        <v>313</v>
      </c>
      <c r="F42" s="128" t="s">
        <v>259</v>
      </c>
      <c r="G42" s="135" t="str">
        <f t="shared" si="0"/>
        <v>080-00675A</v>
      </c>
    </row>
    <row r="43" spans="1:7" ht="16" thickBot="1" x14ac:dyDescent="0.2">
      <c r="A43" s="291"/>
      <c r="B43" s="292" t="s">
        <v>450</v>
      </c>
      <c r="C43" s="293" t="s">
        <v>451</v>
      </c>
      <c r="D43" s="294" t="s">
        <v>545</v>
      </c>
      <c r="E43" s="295" t="s">
        <v>288</v>
      </c>
      <c r="F43" s="296" t="s">
        <v>235</v>
      </c>
      <c r="G43" s="297" t="s">
        <v>235</v>
      </c>
    </row>
  </sheetData>
  <mergeCells count="6">
    <mergeCell ref="C11:D11"/>
    <mergeCell ref="C4:D4"/>
    <mergeCell ref="C5:D5"/>
    <mergeCell ref="C6:D6"/>
    <mergeCell ref="C7:D7"/>
    <mergeCell ref="C8:D8"/>
  </mergeCells>
  <phoneticPr fontId="81" type="noConversion"/>
  <conditionalFormatting sqref="C10:C12">
    <cfRule type="duplicateValues" dxfId="310" priority="107"/>
    <cfRule type="duplicateValues" dxfId="309" priority="108"/>
  </conditionalFormatting>
  <conditionalFormatting sqref="C9 C1:C4">
    <cfRule type="duplicateValues" dxfId="308" priority="132"/>
  </conditionalFormatting>
  <conditionalFormatting sqref="C1:C4">
    <cfRule type="duplicateValues" dxfId="307" priority="131"/>
  </conditionalFormatting>
  <conditionalFormatting sqref="D9 D1:D4">
    <cfRule type="duplicateValues" dxfId="306" priority="130"/>
  </conditionalFormatting>
  <conditionalFormatting sqref="C9">
    <cfRule type="duplicateValues" dxfId="305" priority="129"/>
  </conditionalFormatting>
  <conditionalFormatting sqref="C9 C1:C4">
    <cfRule type="duplicateValues" dxfId="304" priority="127"/>
    <cfRule type="duplicateValues" dxfId="303" priority="128"/>
  </conditionalFormatting>
  <conditionalFormatting sqref="C9">
    <cfRule type="duplicateValues" dxfId="302" priority="126"/>
  </conditionalFormatting>
  <conditionalFormatting sqref="C9">
    <cfRule type="duplicateValues" dxfId="301" priority="125"/>
  </conditionalFormatting>
  <conditionalFormatting sqref="C10">
    <cfRule type="duplicateValues" dxfId="300" priority="124"/>
  </conditionalFormatting>
  <conditionalFormatting sqref="C10">
    <cfRule type="duplicateValues" dxfId="299" priority="123"/>
  </conditionalFormatting>
  <conditionalFormatting sqref="C10:C12">
    <cfRule type="duplicateValues" dxfId="298" priority="122"/>
  </conditionalFormatting>
  <conditionalFormatting sqref="C10:C12">
    <cfRule type="duplicateValues" dxfId="297" priority="121"/>
  </conditionalFormatting>
  <conditionalFormatting sqref="D10:D12">
    <cfRule type="duplicateValues" dxfId="296" priority="120"/>
  </conditionalFormatting>
  <conditionalFormatting sqref="C10:C12">
    <cfRule type="duplicateValues" dxfId="295" priority="119"/>
  </conditionalFormatting>
  <conditionalFormatting sqref="D9 D1:D4">
    <cfRule type="duplicateValues" dxfId="294" priority="118"/>
  </conditionalFormatting>
  <conditionalFormatting sqref="D5">
    <cfRule type="duplicateValues" dxfId="293" priority="117"/>
  </conditionalFormatting>
  <conditionalFormatting sqref="D6 D8">
    <cfRule type="duplicateValues" dxfId="292" priority="113"/>
  </conditionalFormatting>
  <conditionalFormatting sqref="D7">
    <cfRule type="duplicateValues" dxfId="291" priority="112"/>
  </conditionalFormatting>
  <conditionalFormatting sqref="D10:D12">
    <cfRule type="duplicateValues" dxfId="290" priority="111"/>
  </conditionalFormatting>
  <conditionalFormatting sqref="C11:C12">
    <cfRule type="duplicateValues" dxfId="289" priority="110"/>
  </conditionalFormatting>
  <conditionalFormatting sqref="C12">
    <cfRule type="duplicateValues" dxfId="288" priority="109"/>
  </conditionalFormatting>
  <conditionalFormatting sqref="C25:C29">
    <cfRule type="duplicateValues" dxfId="287" priority="106"/>
  </conditionalFormatting>
  <conditionalFormatting sqref="C25:C29">
    <cfRule type="duplicateValues" dxfId="286" priority="104"/>
    <cfRule type="duplicateValues" dxfId="285" priority="105"/>
  </conditionalFormatting>
  <conditionalFormatting sqref="C30">
    <cfRule type="duplicateValues" dxfId="284" priority="103"/>
  </conditionalFormatting>
  <conditionalFormatting sqref="C30">
    <cfRule type="duplicateValues" dxfId="283" priority="101"/>
    <cfRule type="duplicateValues" dxfId="282" priority="102"/>
  </conditionalFormatting>
  <conditionalFormatting sqref="D29">
    <cfRule type="duplicateValues" dxfId="281" priority="99"/>
    <cfRule type="duplicateValues" dxfId="280" priority="100"/>
  </conditionalFormatting>
  <conditionalFormatting sqref="D29">
    <cfRule type="duplicateValues" dxfId="279" priority="98"/>
  </conditionalFormatting>
  <conditionalFormatting sqref="D30">
    <cfRule type="duplicateValues" dxfId="278" priority="96"/>
    <cfRule type="duplicateValues" dxfId="277" priority="97"/>
  </conditionalFormatting>
  <conditionalFormatting sqref="D30">
    <cfRule type="duplicateValues" dxfId="276" priority="95"/>
  </conditionalFormatting>
  <conditionalFormatting sqref="D27">
    <cfRule type="duplicateValues" dxfId="275" priority="93"/>
    <cfRule type="duplicateValues" dxfId="274" priority="94"/>
  </conditionalFormatting>
  <conditionalFormatting sqref="D27">
    <cfRule type="duplicateValues" dxfId="273" priority="92"/>
  </conditionalFormatting>
  <conditionalFormatting sqref="D28">
    <cfRule type="duplicateValues" dxfId="272" priority="90"/>
    <cfRule type="duplicateValues" dxfId="271" priority="91"/>
  </conditionalFormatting>
  <conditionalFormatting sqref="D28">
    <cfRule type="duplicateValues" dxfId="270" priority="89"/>
  </conditionalFormatting>
  <conditionalFormatting sqref="D25">
    <cfRule type="duplicateValues" dxfId="269" priority="87"/>
    <cfRule type="duplicateValues" dxfId="268" priority="88"/>
  </conditionalFormatting>
  <conditionalFormatting sqref="D25">
    <cfRule type="duplicateValues" dxfId="267" priority="86"/>
  </conditionalFormatting>
  <conditionalFormatting sqref="D26">
    <cfRule type="duplicateValues" dxfId="266" priority="84"/>
    <cfRule type="duplicateValues" dxfId="265" priority="85"/>
  </conditionalFormatting>
  <conditionalFormatting sqref="D26">
    <cfRule type="duplicateValues" dxfId="264" priority="83"/>
  </conditionalFormatting>
  <conditionalFormatting sqref="C25:D30">
    <cfRule type="duplicateValues" dxfId="263" priority="82"/>
  </conditionalFormatting>
  <conditionalFormatting sqref="C25:D30">
    <cfRule type="duplicateValues" dxfId="262" priority="80"/>
    <cfRule type="duplicateValues" dxfId="261" priority="81"/>
  </conditionalFormatting>
  <conditionalFormatting sqref="D41">
    <cfRule type="duplicateValues" dxfId="260" priority="78"/>
    <cfRule type="duplicateValues" dxfId="259" priority="79"/>
  </conditionalFormatting>
  <conditionalFormatting sqref="D41">
    <cfRule type="duplicateValues" dxfId="258" priority="77"/>
  </conditionalFormatting>
  <conditionalFormatting sqref="C41:C42">
    <cfRule type="duplicateValues" dxfId="257" priority="76"/>
  </conditionalFormatting>
  <conditionalFormatting sqref="C41:C42">
    <cfRule type="duplicateValues" dxfId="256" priority="74"/>
    <cfRule type="duplicateValues" dxfId="255" priority="75"/>
  </conditionalFormatting>
  <conditionalFormatting sqref="C41:D42 D43">
    <cfRule type="duplicateValues" dxfId="254" priority="73"/>
  </conditionalFormatting>
  <conditionalFormatting sqref="D42:D43">
    <cfRule type="duplicateValues" dxfId="253" priority="71"/>
    <cfRule type="duplicateValues" dxfId="252" priority="72"/>
  </conditionalFormatting>
  <conditionalFormatting sqref="D42:D43">
    <cfRule type="duplicateValues" dxfId="251" priority="70"/>
  </conditionalFormatting>
  <conditionalFormatting sqref="C41:D42 D43">
    <cfRule type="duplicateValues" dxfId="250" priority="68"/>
    <cfRule type="duplicateValues" dxfId="249" priority="69"/>
  </conditionalFormatting>
  <conditionalFormatting sqref="C19:C24">
    <cfRule type="duplicateValues" dxfId="248" priority="67"/>
  </conditionalFormatting>
  <conditionalFormatting sqref="C19:C24">
    <cfRule type="duplicateValues" dxfId="247" priority="65"/>
    <cfRule type="duplicateValues" dxfId="246" priority="66"/>
  </conditionalFormatting>
  <conditionalFormatting sqref="D23">
    <cfRule type="duplicateValues" dxfId="245" priority="63"/>
    <cfRule type="duplicateValues" dxfId="244" priority="64"/>
  </conditionalFormatting>
  <conditionalFormatting sqref="D23">
    <cfRule type="duplicateValues" dxfId="243" priority="62"/>
  </conditionalFormatting>
  <conditionalFormatting sqref="D24">
    <cfRule type="duplicateValues" dxfId="242" priority="60"/>
    <cfRule type="duplicateValues" dxfId="241" priority="61"/>
  </conditionalFormatting>
  <conditionalFormatting sqref="D24">
    <cfRule type="duplicateValues" dxfId="240" priority="59"/>
  </conditionalFormatting>
  <conditionalFormatting sqref="D21">
    <cfRule type="duplicateValues" dxfId="239" priority="57"/>
    <cfRule type="duplicateValues" dxfId="238" priority="58"/>
  </conditionalFormatting>
  <conditionalFormatting sqref="D21">
    <cfRule type="duplicateValues" dxfId="237" priority="56"/>
  </conditionalFormatting>
  <conditionalFormatting sqref="D22">
    <cfRule type="duplicateValues" dxfId="236" priority="54"/>
    <cfRule type="duplicateValues" dxfId="235" priority="55"/>
  </conditionalFormatting>
  <conditionalFormatting sqref="D22">
    <cfRule type="duplicateValues" dxfId="234" priority="53"/>
  </conditionalFormatting>
  <conditionalFormatting sqref="D19">
    <cfRule type="duplicateValues" dxfId="233" priority="51"/>
    <cfRule type="duplicateValues" dxfId="232" priority="52"/>
  </conditionalFormatting>
  <conditionalFormatting sqref="D19">
    <cfRule type="duplicateValues" dxfId="231" priority="50"/>
  </conditionalFormatting>
  <conditionalFormatting sqref="D20">
    <cfRule type="duplicateValues" dxfId="230" priority="48"/>
    <cfRule type="duplicateValues" dxfId="229" priority="49"/>
  </conditionalFormatting>
  <conditionalFormatting sqref="D20">
    <cfRule type="duplicateValues" dxfId="228" priority="47"/>
  </conditionalFormatting>
  <conditionalFormatting sqref="C13:C18">
    <cfRule type="duplicateValues" dxfId="227" priority="46"/>
  </conditionalFormatting>
  <conditionalFormatting sqref="C13:C18">
    <cfRule type="duplicateValues" dxfId="226" priority="44"/>
    <cfRule type="duplicateValues" dxfId="225" priority="45"/>
  </conditionalFormatting>
  <conditionalFormatting sqref="C13:D24">
    <cfRule type="duplicateValues" dxfId="224" priority="43"/>
  </conditionalFormatting>
  <conditionalFormatting sqref="D13:D18">
    <cfRule type="duplicateValues" dxfId="223" priority="41"/>
    <cfRule type="duplicateValues" dxfId="222" priority="42"/>
  </conditionalFormatting>
  <conditionalFormatting sqref="D13:D18">
    <cfRule type="duplicateValues" dxfId="221" priority="40"/>
  </conditionalFormatting>
  <conditionalFormatting sqref="C13:D24">
    <cfRule type="duplicateValues" dxfId="220" priority="38"/>
    <cfRule type="duplicateValues" dxfId="219" priority="39"/>
  </conditionalFormatting>
  <conditionalFormatting sqref="C1:D12">
    <cfRule type="duplicateValues" dxfId="218" priority="64247"/>
  </conditionalFormatting>
  <conditionalFormatting sqref="C1:D12">
    <cfRule type="duplicateValues" dxfId="217" priority="64248"/>
    <cfRule type="duplicateValues" dxfId="216" priority="64249"/>
  </conditionalFormatting>
  <conditionalFormatting sqref="D31">
    <cfRule type="duplicateValues" dxfId="215" priority="12"/>
    <cfRule type="duplicateValues" dxfId="214" priority="13"/>
  </conditionalFormatting>
  <conditionalFormatting sqref="D31">
    <cfRule type="duplicateValues" dxfId="213" priority="11"/>
  </conditionalFormatting>
  <conditionalFormatting sqref="D33 D35">
    <cfRule type="duplicateValues" dxfId="212" priority="9"/>
    <cfRule type="duplicateValues" dxfId="211" priority="10"/>
  </conditionalFormatting>
  <conditionalFormatting sqref="D33 D35">
    <cfRule type="duplicateValues" dxfId="210" priority="8"/>
  </conditionalFormatting>
  <conditionalFormatting sqref="C31:C40">
    <cfRule type="duplicateValues" dxfId="209" priority="64406"/>
  </conditionalFormatting>
  <conditionalFormatting sqref="C31:C40">
    <cfRule type="duplicateValues" dxfId="208" priority="64408"/>
    <cfRule type="duplicateValues" dxfId="207" priority="64409"/>
  </conditionalFormatting>
  <conditionalFormatting sqref="D31:D40">
    <cfRule type="duplicateValues" dxfId="206" priority="64412"/>
    <cfRule type="duplicateValues" dxfId="205" priority="64413"/>
  </conditionalFormatting>
  <conditionalFormatting sqref="D31:D40">
    <cfRule type="duplicateValues" dxfId="204" priority="64416"/>
  </conditionalFormatting>
  <conditionalFormatting sqref="C31:D40">
    <cfRule type="duplicateValues" dxfId="203" priority="64418"/>
  </conditionalFormatting>
  <conditionalFormatting sqref="C31:D40">
    <cfRule type="duplicateValues" dxfId="202" priority="64420"/>
    <cfRule type="duplicateValues" dxfId="201" priority="64421"/>
  </conditionalFormatting>
  <conditionalFormatting sqref="D37 D39">
    <cfRule type="duplicateValues" dxfId="200" priority="6"/>
    <cfRule type="duplicateValues" dxfId="199" priority="7"/>
  </conditionalFormatting>
  <conditionalFormatting sqref="D37 D39">
    <cfRule type="duplicateValues" dxfId="198" priority="5"/>
  </conditionalFormatting>
  <conditionalFormatting sqref="C43">
    <cfRule type="duplicateValues" dxfId="197" priority="1"/>
  </conditionalFormatting>
  <conditionalFormatting sqref="C43">
    <cfRule type="duplicateValues" dxfId="196" priority="2"/>
  </conditionalFormatting>
  <conditionalFormatting sqref="C43">
    <cfRule type="duplicateValues" dxfId="195" priority="3"/>
    <cfRule type="duplicateValues" dxfId="194" priority="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45"/>
  <sheetViews>
    <sheetView zoomScaleNormal="100" workbookViewId="0">
      <selection activeCell="B26" sqref="B26"/>
    </sheetView>
  </sheetViews>
  <sheetFormatPr baseColWidth="10" defaultColWidth="8.83203125" defaultRowHeight="13" x14ac:dyDescent="0.15"/>
  <cols>
    <col min="2" max="2" width="20.33203125" customWidth="1"/>
    <col min="3" max="3" width="18" customWidth="1"/>
    <col min="4" max="4" width="16.1640625" customWidth="1"/>
    <col min="5" max="5" width="18.6640625" customWidth="1"/>
    <col min="6" max="7" width="14.6640625" customWidth="1"/>
    <col min="9" max="37" width="3.83203125" customWidth="1"/>
  </cols>
  <sheetData>
    <row r="1" spans="1:8" s="142" customFormat="1" ht="18" customHeight="1" x14ac:dyDescent="0.2">
      <c r="A1" s="165" t="s">
        <v>188</v>
      </c>
      <c r="B1" s="120"/>
      <c r="C1" s="122"/>
      <c r="D1" s="122"/>
    </row>
    <row r="2" spans="1:8" s="142" customFormat="1" ht="15" x14ac:dyDescent="0.2">
      <c r="A2" s="153"/>
      <c r="B2" s="154"/>
      <c r="C2" s="121"/>
      <c r="D2" s="121"/>
    </row>
    <row r="3" spans="1:8" s="142" customFormat="1" ht="17" thickBot="1" x14ac:dyDescent="0.25">
      <c r="A3" s="166" t="s">
        <v>117</v>
      </c>
      <c r="B3" s="123"/>
      <c r="C3" s="136"/>
      <c r="D3" s="136"/>
      <c r="E3" s="123"/>
      <c r="F3" s="136"/>
      <c r="G3" s="136"/>
    </row>
    <row r="4" spans="1:8" s="142" customFormat="1" ht="15" x14ac:dyDescent="0.2">
      <c r="A4" s="124"/>
      <c r="B4" s="126" t="s">
        <v>118</v>
      </c>
      <c r="C4" s="507" t="s">
        <v>102</v>
      </c>
      <c r="D4" s="508"/>
      <c r="E4" s="125" t="s">
        <v>0</v>
      </c>
      <c r="F4" s="127" t="s">
        <v>101</v>
      </c>
      <c r="G4" s="136"/>
    </row>
    <row r="5" spans="1:8" s="142" customFormat="1" ht="15" x14ac:dyDescent="0.2">
      <c r="A5" s="209">
        <v>1</v>
      </c>
      <c r="B5" s="128" t="s">
        <v>119</v>
      </c>
      <c r="C5" s="509" t="s">
        <v>186</v>
      </c>
      <c r="D5" s="510"/>
      <c r="E5" s="155">
        <v>100982102</v>
      </c>
      <c r="F5" s="211">
        <f>COUNTIF($F$10:$F$1583,B5)</f>
        <v>17</v>
      </c>
      <c r="G5" s="130"/>
    </row>
    <row r="6" spans="1:8" s="142" customFormat="1" ht="15" x14ac:dyDescent="0.2">
      <c r="A6" s="129"/>
      <c r="B6" s="130"/>
      <c r="C6" s="24"/>
      <c r="D6" s="24"/>
      <c r="E6" s="131" t="s">
        <v>103</v>
      </c>
      <c r="F6" s="157">
        <f>SUM(F5:F5)</f>
        <v>17</v>
      </c>
      <c r="G6" s="133"/>
    </row>
    <row r="7" spans="1:8" ht="17" thickBot="1" x14ac:dyDescent="0.25">
      <c r="A7" s="167" t="s">
        <v>120</v>
      </c>
      <c r="B7" s="132"/>
      <c r="C7" s="24"/>
      <c r="D7" s="25"/>
      <c r="E7" s="133"/>
      <c r="F7" s="158"/>
      <c r="G7" s="158"/>
    </row>
    <row r="8" spans="1:8" ht="16" thickTop="1" x14ac:dyDescent="0.2">
      <c r="A8" s="134"/>
      <c r="B8" s="132"/>
      <c r="C8" s="505" t="s">
        <v>2</v>
      </c>
      <c r="D8" s="506"/>
      <c r="E8" s="181"/>
      <c r="F8" s="130"/>
      <c r="G8" s="130"/>
    </row>
    <row r="9" spans="1:8" ht="16" thickBot="1" x14ac:dyDescent="0.2">
      <c r="A9" s="241"/>
      <c r="B9" s="242" t="s">
        <v>3</v>
      </c>
      <c r="C9" s="243" t="s">
        <v>3</v>
      </c>
      <c r="D9" s="244" t="s">
        <v>4</v>
      </c>
      <c r="E9" s="245" t="s">
        <v>4</v>
      </c>
      <c r="F9" s="242" t="s">
        <v>1</v>
      </c>
      <c r="G9" s="241" t="s">
        <v>107</v>
      </c>
    </row>
    <row r="10" spans="1:8" ht="15.75" customHeight="1" thickBot="1" x14ac:dyDescent="0.2">
      <c r="A10" s="252"/>
      <c r="B10" s="253" t="s">
        <v>279</v>
      </c>
      <c r="C10" s="254" t="s">
        <v>479</v>
      </c>
      <c r="D10" s="255" t="s">
        <v>343</v>
      </c>
      <c r="E10" s="252" t="s">
        <v>269</v>
      </c>
      <c r="F10" s="253" t="s">
        <v>119</v>
      </c>
      <c r="G10" s="256">
        <f>VLOOKUP(F10,$B$5:$E$5,4,0)</f>
        <v>100982102</v>
      </c>
      <c r="H10" s="213"/>
    </row>
    <row r="11" spans="1:8" ht="16" thickBot="1" x14ac:dyDescent="0.2">
      <c r="A11" s="137"/>
      <c r="B11" s="231" t="s">
        <v>280</v>
      </c>
      <c r="C11" s="227" t="s">
        <v>480</v>
      </c>
      <c r="D11" s="255" t="s">
        <v>344</v>
      </c>
      <c r="E11" s="137" t="s">
        <v>269</v>
      </c>
      <c r="F11" s="141" t="s">
        <v>119</v>
      </c>
      <c r="G11" s="135">
        <f t="shared" ref="G11:G16" si="0">VLOOKUP(F11,$B$5:$E$5,4,0)</f>
        <v>100982102</v>
      </c>
      <c r="H11" s="213"/>
    </row>
    <row r="12" spans="1:8" ht="15" x14ac:dyDescent="0.15">
      <c r="A12" s="137"/>
      <c r="B12" s="231" t="s">
        <v>281</v>
      </c>
      <c r="C12" s="227" t="s">
        <v>481</v>
      </c>
      <c r="D12" s="255" t="s">
        <v>345</v>
      </c>
      <c r="E12" s="137" t="s">
        <v>269</v>
      </c>
      <c r="F12" s="141" t="s">
        <v>119</v>
      </c>
      <c r="G12" s="135">
        <f t="shared" si="0"/>
        <v>100982102</v>
      </c>
      <c r="H12" s="213"/>
    </row>
    <row r="13" spans="1:8" ht="15" x14ac:dyDescent="0.15">
      <c r="A13" s="137"/>
      <c r="B13" s="231" t="s">
        <v>282</v>
      </c>
      <c r="C13" s="227" t="s">
        <v>482</v>
      </c>
      <c r="D13" s="114"/>
      <c r="E13" s="275" t="s">
        <v>288</v>
      </c>
      <c r="F13" s="141" t="s">
        <v>235</v>
      </c>
      <c r="G13" s="135" t="s">
        <v>235</v>
      </c>
      <c r="H13" s="213"/>
    </row>
    <row r="14" spans="1:8" ht="15" x14ac:dyDescent="0.15">
      <c r="A14" s="137"/>
      <c r="B14" s="231" t="s">
        <v>283</v>
      </c>
      <c r="C14" s="227" t="s">
        <v>483</v>
      </c>
      <c r="D14" s="114" t="s">
        <v>346</v>
      </c>
      <c r="E14" s="137" t="s">
        <v>269</v>
      </c>
      <c r="F14" s="141" t="s">
        <v>119</v>
      </c>
      <c r="G14" s="135">
        <f t="shared" si="0"/>
        <v>100982102</v>
      </c>
      <c r="H14" s="213"/>
    </row>
    <row r="15" spans="1:8" ht="15" x14ac:dyDescent="0.15">
      <c r="A15" s="137"/>
      <c r="B15" s="231" t="s">
        <v>284</v>
      </c>
      <c r="C15" s="227" t="s">
        <v>484</v>
      </c>
      <c r="D15" s="114" t="s">
        <v>347</v>
      </c>
      <c r="E15" s="137" t="s">
        <v>269</v>
      </c>
      <c r="F15" s="141" t="s">
        <v>119</v>
      </c>
      <c r="G15" s="135">
        <f t="shared" si="0"/>
        <v>100982102</v>
      </c>
      <c r="H15" s="213"/>
    </row>
    <row r="16" spans="1:8" ht="15" x14ac:dyDescent="0.15">
      <c r="A16" s="137"/>
      <c r="B16" s="231" t="s">
        <v>285</v>
      </c>
      <c r="C16" s="227" t="s">
        <v>485</v>
      </c>
      <c r="D16" s="114" t="s">
        <v>348</v>
      </c>
      <c r="E16" s="137" t="s">
        <v>269</v>
      </c>
      <c r="F16" s="141" t="s">
        <v>119</v>
      </c>
      <c r="G16" s="135">
        <f t="shared" si="0"/>
        <v>100982102</v>
      </c>
      <c r="H16" s="213"/>
    </row>
    <row r="17" spans="1:36" ht="15" x14ac:dyDescent="0.15">
      <c r="A17" s="137"/>
      <c r="B17" s="231" t="s">
        <v>286</v>
      </c>
      <c r="C17" s="227" t="s">
        <v>486</v>
      </c>
      <c r="D17" s="114" t="s">
        <v>349</v>
      </c>
      <c r="E17" s="137" t="s">
        <v>269</v>
      </c>
      <c r="F17" s="141" t="s">
        <v>119</v>
      </c>
      <c r="G17" s="135">
        <v>100982102</v>
      </c>
    </row>
    <row r="18" spans="1:36" ht="15" x14ac:dyDescent="0.15">
      <c r="A18" s="137"/>
      <c r="B18" s="231" t="s">
        <v>287</v>
      </c>
      <c r="C18" s="227" t="s">
        <v>487</v>
      </c>
      <c r="D18" s="114" t="s">
        <v>350</v>
      </c>
      <c r="E18" s="137" t="s">
        <v>269</v>
      </c>
      <c r="F18" s="141" t="s">
        <v>119</v>
      </c>
      <c r="G18" s="135">
        <v>100982102</v>
      </c>
    </row>
    <row r="19" spans="1:36" ht="15" x14ac:dyDescent="0.15">
      <c r="A19" s="137"/>
      <c r="B19" s="231" t="s">
        <v>202</v>
      </c>
      <c r="C19" s="227" t="s">
        <v>488</v>
      </c>
      <c r="D19" s="114" t="s">
        <v>351</v>
      </c>
      <c r="E19" s="137" t="s">
        <v>269</v>
      </c>
      <c r="F19" s="141" t="s">
        <v>119</v>
      </c>
      <c r="G19" s="135">
        <v>100982102</v>
      </c>
      <c r="H19" s="213"/>
    </row>
    <row r="20" spans="1:36" ht="15" x14ac:dyDescent="0.15">
      <c r="A20" s="137"/>
      <c r="B20" s="231" t="s">
        <v>201</v>
      </c>
      <c r="C20" s="227" t="s">
        <v>489</v>
      </c>
      <c r="D20" s="114" t="s">
        <v>352</v>
      </c>
      <c r="E20" s="137" t="s">
        <v>269</v>
      </c>
      <c r="F20" s="141" t="s">
        <v>119</v>
      </c>
      <c r="G20" s="135">
        <v>100982102</v>
      </c>
      <c r="H20" s="213"/>
    </row>
    <row r="21" spans="1:36" ht="15.75" customHeight="1" x14ac:dyDescent="0.15">
      <c r="A21" s="137"/>
      <c r="B21" s="231" t="s">
        <v>200</v>
      </c>
      <c r="C21" s="227" t="s">
        <v>490</v>
      </c>
      <c r="D21" s="114" t="s">
        <v>353</v>
      </c>
      <c r="E21" s="137" t="s">
        <v>269</v>
      </c>
      <c r="F21" s="141" t="s">
        <v>119</v>
      </c>
      <c r="G21" s="135">
        <v>100982102</v>
      </c>
      <c r="H21" s="213"/>
    </row>
    <row r="22" spans="1:36" ht="15" x14ac:dyDescent="0.15">
      <c r="A22" s="137"/>
      <c r="B22" s="231" t="s">
        <v>199</v>
      </c>
      <c r="C22" s="227" t="s">
        <v>491</v>
      </c>
      <c r="D22" s="114" t="s">
        <v>354</v>
      </c>
      <c r="E22" s="137" t="s">
        <v>269</v>
      </c>
      <c r="F22" s="141" t="s">
        <v>119</v>
      </c>
      <c r="G22" s="135">
        <v>100982102</v>
      </c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</row>
    <row r="23" spans="1:36" s="217" customFormat="1" ht="15" x14ac:dyDescent="0.15">
      <c r="A23" s="137"/>
      <c r="B23" s="287" t="s">
        <v>182</v>
      </c>
      <c r="C23" s="273" t="s">
        <v>477</v>
      </c>
      <c r="D23" s="114" t="s">
        <v>478</v>
      </c>
      <c r="E23" s="288" t="s">
        <v>269</v>
      </c>
      <c r="F23" s="287" t="s">
        <v>119</v>
      </c>
      <c r="G23" s="135">
        <v>100982102</v>
      </c>
    </row>
    <row r="24" spans="1:36" s="217" customFormat="1" ht="15" x14ac:dyDescent="0.15">
      <c r="A24" s="137"/>
      <c r="B24" s="231" t="s">
        <v>566</v>
      </c>
      <c r="C24" s="227" t="s">
        <v>521</v>
      </c>
      <c r="D24" s="114" t="s">
        <v>525</v>
      </c>
      <c r="E24" s="137" t="s">
        <v>269</v>
      </c>
      <c r="F24" s="141" t="s">
        <v>119</v>
      </c>
      <c r="G24" s="135">
        <v>100982102</v>
      </c>
    </row>
    <row r="25" spans="1:36" ht="15" x14ac:dyDescent="0.15">
      <c r="A25" s="137"/>
      <c r="B25" s="231" t="s">
        <v>567</v>
      </c>
      <c r="C25" s="227" t="s">
        <v>522</v>
      </c>
      <c r="D25" s="114" t="s">
        <v>526</v>
      </c>
      <c r="E25" s="137" t="s">
        <v>269</v>
      </c>
      <c r="F25" s="141" t="s">
        <v>119</v>
      </c>
      <c r="G25" s="135">
        <v>100982102</v>
      </c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</row>
    <row r="26" spans="1:36" ht="15" x14ac:dyDescent="0.15">
      <c r="A26" s="137"/>
      <c r="B26" s="231" t="s">
        <v>570</v>
      </c>
      <c r="C26" s="227" t="s">
        <v>523</v>
      </c>
      <c r="D26" s="114" t="s">
        <v>527</v>
      </c>
      <c r="E26" s="137" t="s">
        <v>269</v>
      </c>
      <c r="F26" s="141" t="s">
        <v>119</v>
      </c>
      <c r="G26" s="135">
        <v>100982102</v>
      </c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</row>
    <row r="27" spans="1:36" ht="15" x14ac:dyDescent="0.15">
      <c r="A27" s="137"/>
      <c r="B27" s="231" t="s">
        <v>569</v>
      </c>
      <c r="C27" s="227" t="s">
        <v>524</v>
      </c>
      <c r="D27" s="114" t="s">
        <v>528</v>
      </c>
      <c r="E27" s="137" t="s">
        <v>269</v>
      </c>
      <c r="F27" s="141" t="s">
        <v>119</v>
      </c>
      <c r="G27" s="135">
        <v>100982102</v>
      </c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</row>
    <row r="28" spans="1:36" ht="15" x14ac:dyDescent="0.15">
      <c r="A28" s="137"/>
      <c r="B28" s="141" t="s">
        <v>269</v>
      </c>
      <c r="C28" s="164" t="s">
        <v>235</v>
      </c>
      <c r="D28" s="114" t="s">
        <v>355</v>
      </c>
      <c r="E28" s="275" t="s">
        <v>288</v>
      </c>
      <c r="F28" s="141"/>
      <c r="G28" s="135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</row>
    <row r="29" spans="1:36" x14ac:dyDescent="0.15"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</row>
    <row r="30" spans="1:36" x14ac:dyDescent="0.15"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</row>
    <row r="31" spans="1:36" ht="13.5" customHeight="1" x14ac:dyDescent="0.15"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</row>
    <row r="32" spans="1:36" ht="13.5" customHeight="1" x14ac:dyDescent="0.15"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</row>
    <row r="33" spans="9:36" x14ac:dyDescent="0.15"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</row>
    <row r="34" spans="9:36" x14ac:dyDescent="0.15"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</row>
    <row r="35" spans="9:36" x14ac:dyDescent="0.15"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</row>
    <row r="36" spans="9:36" x14ac:dyDescent="0.15"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</row>
    <row r="37" spans="9:36" x14ac:dyDescent="0.15"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</row>
    <row r="38" spans="9:36" x14ac:dyDescent="0.15"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</row>
    <row r="39" spans="9:36" x14ac:dyDescent="0.15"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</row>
    <row r="40" spans="9:36" x14ac:dyDescent="0.15"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</row>
    <row r="41" spans="9:36" x14ac:dyDescent="0.15"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</row>
    <row r="42" spans="9:36" x14ac:dyDescent="0.15"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</row>
    <row r="43" spans="9:36" x14ac:dyDescent="0.15"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</row>
    <row r="44" spans="9:36" x14ac:dyDescent="0.15"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</row>
    <row r="45" spans="9:36" x14ac:dyDescent="0.15"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</row>
  </sheetData>
  <mergeCells count="3">
    <mergeCell ref="C4:D4"/>
    <mergeCell ref="C5:D5"/>
    <mergeCell ref="C8:D8"/>
  </mergeCells>
  <phoneticPr fontId="81" type="noConversion"/>
  <conditionalFormatting sqref="C6 C1:C4">
    <cfRule type="duplicateValues" dxfId="193" priority="263"/>
  </conditionalFormatting>
  <conditionalFormatting sqref="C1:C4">
    <cfRule type="duplicateValues" dxfId="192" priority="264"/>
  </conditionalFormatting>
  <conditionalFormatting sqref="D6 D1:D4">
    <cfRule type="duplicateValues" dxfId="191" priority="262"/>
  </conditionalFormatting>
  <conditionalFormatting sqref="C6">
    <cfRule type="duplicateValues" dxfId="190" priority="261"/>
  </conditionalFormatting>
  <conditionalFormatting sqref="C6 C1:C4">
    <cfRule type="duplicateValues" dxfId="189" priority="265"/>
    <cfRule type="duplicateValues" dxfId="188" priority="266"/>
  </conditionalFormatting>
  <conditionalFormatting sqref="C6">
    <cfRule type="duplicateValues" dxfId="187" priority="267"/>
  </conditionalFormatting>
  <conditionalFormatting sqref="C6">
    <cfRule type="duplicateValues" dxfId="186" priority="268"/>
  </conditionalFormatting>
  <conditionalFormatting sqref="C7">
    <cfRule type="duplicateValues" dxfId="185" priority="250"/>
  </conditionalFormatting>
  <conditionalFormatting sqref="C7">
    <cfRule type="duplicateValues" dxfId="184" priority="249"/>
  </conditionalFormatting>
  <conditionalFormatting sqref="C15">
    <cfRule type="duplicateValues" dxfId="183" priority="95"/>
  </conditionalFormatting>
  <conditionalFormatting sqref="C15">
    <cfRule type="duplicateValues" dxfId="182" priority="96"/>
  </conditionalFormatting>
  <conditionalFormatting sqref="C15">
    <cfRule type="duplicateValues" dxfId="181" priority="97"/>
  </conditionalFormatting>
  <conditionalFormatting sqref="C15">
    <cfRule type="duplicateValues" dxfId="180" priority="98"/>
    <cfRule type="duplicateValues" dxfId="179" priority="99"/>
  </conditionalFormatting>
  <conditionalFormatting sqref="C16">
    <cfRule type="duplicateValues" dxfId="178" priority="90"/>
  </conditionalFormatting>
  <conditionalFormatting sqref="C16">
    <cfRule type="duplicateValues" dxfId="177" priority="91"/>
  </conditionalFormatting>
  <conditionalFormatting sqref="C16">
    <cfRule type="duplicateValues" dxfId="176" priority="92"/>
  </conditionalFormatting>
  <conditionalFormatting sqref="C16">
    <cfRule type="duplicateValues" dxfId="175" priority="93"/>
    <cfRule type="duplicateValues" dxfId="174" priority="94"/>
  </conditionalFormatting>
  <conditionalFormatting sqref="C17">
    <cfRule type="duplicateValues" dxfId="173" priority="85"/>
  </conditionalFormatting>
  <conditionalFormatting sqref="C17">
    <cfRule type="duplicateValues" dxfId="172" priority="86"/>
  </conditionalFormatting>
  <conditionalFormatting sqref="C17">
    <cfRule type="duplicateValues" dxfId="171" priority="87"/>
  </conditionalFormatting>
  <conditionalFormatting sqref="C17">
    <cfRule type="duplicateValues" dxfId="170" priority="88"/>
    <cfRule type="duplicateValues" dxfId="169" priority="89"/>
  </conditionalFormatting>
  <conditionalFormatting sqref="C18">
    <cfRule type="duplicateValues" dxfId="168" priority="80"/>
  </conditionalFormatting>
  <conditionalFormatting sqref="C18">
    <cfRule type="duplicateValues" dxfId="167" priority="81"/>
  </conditionalFormatting>
  <conditionalFormatting sqref="C18">
    <cfRule type="duplicateValues" dxfId="166" priority="82"/>
  </conditionalFormatting>
  <conditionalFormatting sqref="C18">
    <cfRule type="duplicateValues" dxfId="165" priority="83"/>
    <cfRule type="duplicateValues" dxfId="164" priority="84"/>
  </conditionalFormatting>
  <conditionalFormatting sqref="C28 C19:C22">
    <cfRule type="duplicateValues" dxfId="163" priority="77"/>
  </conditionalFormatting>
  <conditionalFormatting sqref="C10:C13">
    <cfRule type="duplicateValues" dxfId="162" priority="59"/>
  </conditionalFormatting>
  <conditionalFormatting sqref="C10:C13">
    <cfRule type="duplicateValues" dxfId="161" priority="60"/>
  </conditionalFormatting>
  <conditionalFormatting sqref="C10:C13">
    <cfRule type="duplicateValues" dxfId="160" priority="61"/>
  </conditionalFormatting>
  <conditionalFormatting sqref="C10:C13">
    <cfRule type="duplicateValues" dxfId="159" priority="62"/>
    <cfRule type="duplicateValues" dxfId="158" priority="63"/>
  </conditionalFormatting>
  <conditionalFormatting sqref="C14">
    <cfRule type="duplicateValues" dxfId="157" priority="63915"/>
  </conditionalFormatting>
  <conditionalFormatting sqref="C14">
    <cfRule type="duplicateValues" dxfId="156" priority="63916"/>
    <cfRule type="duplicateValues" dxfId="155" priority="63917"/>
  </conditionalFormatting>
  <conditionalFormatting sqref="D1:D6">
    <cfRule type="duplicateValues" dxfId="154" priority="63939"/>
  </conditionalFormatting>
  <conditionalFormatting sqref="C7:C9">
    <cfRule type="duplicateValues" dxfId="153" priority="64023"/>
  </conditionalFormatting>
  <conditionalFormatting sqref="C8:C9">
    <cfRule type="duplicateValues" dxfId="152" priority="64025"/>
  </conditionalFormatting>
  <conditionalFormatting sqref="C7:C9">
    <cfRule type="duplicateValues" dxfId="151" priority="64067"/>
  </conditionalFormatting>
  <conditionalFormatting sqref="C8:C9">
    <cfRule type="duplicateValues" dxfId="150" priority="64068"/>
  </conditionalFormatting>
  <conditionalFormatting sqref="C9">
    <cfRule type="duplicateValues" dxfId="149" priority="64069"/>
  </conditionalFormatting>
  <conditionalFormatting sqref="C7:C9">
    <cfRule type="duplicateValues" dxfId="148" priority="64070"/>
    <cfRule type="duplicateValues" dxfId="147" priority="64071"/>
  </conditionalFormatting>
  <conditionalFormatting sqref="D7:D9">
    <cfRule type="duplicateValues" dxfId="146" priority="64072"/>
  </conditionalFormatting>
  <conditionalFormatting sqref="C19:C22">
    <cfRule type="duplicateValues" dxfId="145" priority="64089"/>
  </conditionalFormatting>
  <conditionalFormatting sqref="C28 C19:C22">
    <cfRule type="duplicateValues" dxfId="144" priority="64245"/>
    <cfRule type="duplicateValues" dxfId="143" priority="64246"/>
  </conditionalFormatting>
  <conditionalFormatting sqref="C23">
    <cfRule type="duplicateValues" dxfId="142" priority="64276"/>
  </conditionalFormatting>
  <conditionalFormatting sqref="C23">
    <cfRule type="duplicateValues" dxfId="141" priority="64278"/>
    <cfRule type="duplicateValues" dxfId="140" priority="64279"/>
  </conditionalFormatting>
  <conditionalFormatting sqref="C24:C27">
    <cfRule type="duplicateValues" dxfId="139" priority="1"/>
  </conditionalFormatting>
  <conditionalFormatting sqref="C24:C27">
    <cfRule type="duplicateValues" dxfId="138" priority="2"/>
  </conditionalFormatting>
  <conditionalFormatting sqref="C24:C27">
    <cfRule type="duplicateValues" dxfId="137" priority="3"/>
    <cfRule type="duplicateValues" dxfId="136" priority="4"/>
  </conditionalFormatting>
  <conditionalFormatting sqref="D10:D28">
    <cfRule type="duplicateValues" dxfId="135" priority="64422"/>
  </conditionalFormatting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B6B50395D2E4CBA8D4A7B79AD7800" ma:contentTypeVersion="7" ma:contentTypeDescription="Create a new document." ma:contentTypeScope="" ma:versionID="66f410f9f9c931846890b83a2c01bbeb">
  <xsd:schema xmlns:xsd="http://www.w3.org/2001/XMLSchema" xmlns:xs="http://www.w3.org/2001/XMLSchema" xmlns:p="http://schemas.microsoft.com/office/2006/metadata/properties" xmlns:ns1="aa029b94-31bc-4e82-948e-6695cfe9a7c3" xmlns:ns3="http://schemas.microsoft.com/sharepoint/v4" targetNamespace="http://schemas.microsoft.com/office/2006/metadata/properties" ma:root="true" ma:fieldsID="d6dff8f0ab11d27ac6450bd5525d65e7" ns1:_="" ns3:_="">
    <xsd:import namespace="aa029b94-31bc-4e82-948e-6695cfe9a7c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Customer"/>
                <xsd:element ref="ns1:Contract_x0020_Name"/>
                <xsd:element ref="ns1:S_x002f_N" minOccurs="0"/>
                <xsd:element ref="ns1:Doc_x0020_Type"/>
                <xsd:element ref="ns1:Revision" minOccurs="0"/>
                <xsd:element ref="ns1:Quarter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29b94-31bc-4e82-948e-6695cfe9a7c3" elementFormDefault="qualified">
    <xsd:import namespace="http://schemas.microsoft.com/office/2006/documentManagement/types"/>
    <xsd:import namespace="http://schemas.microsoft.com/office/infopath/2007/PartnerControls"/>
    <xsd:element name="Customer" ma:index="0" ma:displayName="Customer" ma:format="Dropdown" ma:internalName="Customer">
      <xsd:simpleType>
        <xsd:restriction base="dms:Choice">
          <xsd:enumeration value="ALL"/>
          <xsd:enumeration value="ABM"/>
          <xsd:enumeration value="ACES"/>
          <xsd:enumeration value="ADD"/>
          <xsd:enumeration value="AEDC"/>
          <xsd:enumeration value="AFRL"/>
          <xsd:enumeration value="AFRL Lockheed"/>
          <xsd:enumeration value="AHPCRC (Army)"/>
          <xsd:enumeration value="Air Data Systems"/>
          <xsd:enumeration value="Air Force MIT"/>
          <xsd:enumeration value="AIST"/>
          <xsd:enumeration value="Allstate Corporation"/>
          <xsd:enumeration value="AMD"/>
          <xsd:enumeration value="AMERITRADE"/>
          <xsd:enumeration value="AMTRON"/>
          <xsd:enumeration value="ANL"/>
          <xsd:enumeration value="Ansys"/>
          <xsd:enumeration value="ARCHER"/>
          <xsd:enumeration value="ARL"/>
          <xsd:enumeration value="ARL-MSRC"/>
          <xsd:enumeration value="ARL-DHPI"/>
          <xsd:enumeration value="ARSC"/>
          <xsd:enumeration value="AStar"/>
          <xsd:enumeration value="ATI"/>
          <xsd:enumeration value="Auckland University"/>
          <xsd:enumeration value="AUDI"/>
          <xsd:enumeration value="Australian National University"/>
          <xsd:enumeration value="AWE"/>
          <xsd:enumeration value="AWI"/>
          <xsd:enumeration value="BAE"/>
          <xsd:enumeration value="Bank of America"/>
          <xsd:enumeration value="BAPL"/>
          <xsd:enumeration value="Baylor"/>
          <xsd:enumeration value="Biogen"/>
          <xsd:enumeration value="Baker Hughes"/>
          <xsd:enumeration value="Boeing"/>
          <xsd:enumeration value="BP America"/>
          <xsd:enumeration value="Broad Institute"/>
          <xsd:enumeration value="BSU"/>
          <xsd:enumeration value="Bull CALMIP"/>
          <xsd:enumeration value="Bull CEA"/>
          <xsd:enumeration value="CASA"/>
          <xsd:enumeration value="Catalyst"/>
          <xsd:enumeration value="CEA"/>
          <xsd:enumeration value="CFMS"/>
          <xsd:enumeration value="Chevron"/>
          <xsd:enumeration value="CIMATEC"/>
          <xsd:enumeration value="CINES"/>
          <xsd:enumeration value="Citadel"/>
          <xsd:enumeration value="CNCS"/>
          <xsd:enumeration value="CNPEM"/>
          <xsd:enumeration value="Compute Canada"/>
          <xsd:enumeration value="ConocoPhillips"/>
          <xsd:enumeration value="Continuum Dynamics"/>
          <xsd:enumeration value="Convergent"/>
          <xsd:enumeration value="Corning"/>
          <xsd:enumeration value="CRAY"/>
          <xsd:enumeration value="CSC Finland"/>
          <xsd:enumeration value="CSCS"/>
          <xsd:enumeration value="CSIRO"/>
          <xsd:enumeration value="CSU"/>
          <xsd:enumeration value="CU"/>
          <xsd:enumeration value="CUNY"/>
          <xsd:enumeration value="Daewoo"/>
          <xsd:enumeration value="DANA"/>
          <xsd:enumeration value="Deloitte"/>
          <xsd:enumeration value="DES Queensland"/>
          <xsd:enumeration value="DHPI"/>
          <xsd:enumeration value="DMI"/>
          <xsd:enumeration value="DNV"/>
          <xsd:enumeration value="DSTG"/>
          <xsd:enumeration value="DSTO"/>
          <xsd:enumeration value="Duke"/>
          <xsd:enumeration value="DWD"/>
          <xsd:enumeration value="DXC Technology"/>
          <xsd:enumeration value="ECMWF"/>
          <xsd:enumeration value="Edge Aerodynamix"/>
          <xsd:enumeration value="Embry-Riddle"/>
          <xsd:enumeration value="ENI"/>
          <xsd:enumeration value="EPFL"/>
          <xsd:enumeration value="EPSRC"/>
          <xsd:enumeration value="ERDC"/>
          <xsd:enumeration value="ERDC Shamrock"/>
          <xsd:enumeration value="Ernst &amp; Young"/>
          <xsd:enumeration value="ETRI"/>
          <xsd:enumeration value="EXXON"/>
          <xsd:enumeration value="EXXON INDIA"/>
          <xsd:enumeration value="FERRARI"/>
          <xsd:enumeration value="FMI"/>
          <xsd:enumeration value="Focus"/>
          <xsd:enumeration value="FZ Juelich"/>
          <xsd:enumeration value="GDES Queensland"/>
          <xsd:enumeration value="GE"/>
          <xsd:enumeration value="GE GRECC"/>
          <xsd:enumeration value="Goldman Sachs"/>
          <xsd:enumeration value="GWU"/>
          <xsd:enumeration value="HanWha"/>
          <xsd:enumeration value="Harris"/>
          <xsd:enumeration value="Haas"/>
          <xsd:enumeration value="HECToR"/>
          <xsd:enumeration value="HKSH"/>
          <xsd:enumeration value="HLRS"/>
          <xsd:enumeration value="HONDA"/>
          <xsd:enumeration value="Honeywell"/>
          <xsd:enumeration value="Honeywell India"/>
          <xsd:enumeration value="HPTi"/>
          <xsd:enumeration value="HP Chevron"/>
          <xsd:enumeration value="HP ENI"/>
          <xsd:enumeration value="HP Petrobras"/>
          <xsd:enumeration value="HP Renault"/>
          <xsd:enumeration value="HP Shell"/>
          <xsd:enumeration value="HP TOTAL"/>
          <xsd:enumeration value="Hyundai"/>
          <xsd:enumeration value="IACS"/>
          <xsd:enumeration value="IAS"/>
          <xsd:enumeration value="IBS"/>
          <xsd:enumeration value="ICM"/>
          <xsd:enumeration value="ICM Poland"/>
          <xsd:enumeration value="IDA"/>
          <xsd:enumeration value="IISc"/>
          <xsd:enumeration value="IIT Bombay"/>
          <xsd:enumeration value="IME"/>
          <xsd:enumeration value="IMP"/>
          <xsd:enumeration value="Indiana University"/>
          <xsd:enumeration value="Inhouse"/>
          <xsd:enumeration value="INM"/>
          <xsd:enumeration value="INPE"/>
          <xsd:enumeration value="INPE/CPTEC"/>
          <xsd:enumeration value="Intel"/>
          <xsd:enumeration value="IPR"/>
          <xsd:enumeration value="ISI"/>
          <xsd:enumeration value="ISM"/>
          <xsd:enumeration value="IUCC"/>
          <xsd:enumeration value="JAIST"/>
          <xsd:enumeration value="Japan QST"/>
          <xsd:enumeration value="JMA"/>
          <xsd:enumeration value="JP Morgan"/>
          <xsd:enumeration value="JSU"/>
          <xsd:enumeration value="Jump Trading"/>
          <xsd:enumeration value="KAPL"/>
          <xsd:enumeration value="KAPL BAPL"/>
          <xsd:enumeration value="Kaust"/>
          <xsd:enumeration value="KISA"/>
          <xsd:enumeration value="KISTI"/>
          <xsd:enumeration value="KMA"/>
          <xsd:enumeration value="KYOTO"/>
          <xsd:enumeration value="KYUSHU University"/>
          <xsd:enumeration value="Lamborghini"/>
          <xsd:enumeration value="LANL"/>
          <xsd:enumeration value="LAVAL"/>
          <xsd:enumeration value="LLNL"/>
          <xsd:enumeration value="LMCO"/>
          <xsd:enumeration value="LNCC"/>
          <xsd:enumeration value="Lockheed"/>
          <xsd:enumeration value="Mark III Systems"/>
          <xsd:enumeration value="Markley"/>
          <xsd:enumeration value="Mayo"/>
          <xsd:enumeration value="Mazda"/>
          <xsd:enumeration value="McLaren"/>
          <xsd:enumeration value="MCSR"/>
          <xsd:enumeration value="MERCK"/>
          <xsd:enumeration value="MHPCC"/>
          <xsd:enumeration value="Microsoft"/>
          <xsd:enumeration value="Microsoft Azure"/>
          <xsd:enumeration value="Microsoft Chevron"/>
          <xsd:enumeration value="MLB"/>
          <xsd:enumeration value="MoES"/>
          <xsd:enumeration value="Mongolian Met"/>
          <xsd:enumeration value="MPG RZG"/>
          <xsd:enumeration value="MSC"/>
          <xsd:enumeration value="MSS"/>
          <xsd:enumeration value="MSSM"/>
          <xsd:enumeration value="MSU"/>
          <xsd:enumeration value="Nallatech"/>
          <xsd:enumeration value="NAOJ"/>
          <xsd:enumeration value="NASA"/>
          <xsd:enumeration value="NASA/AMES"/>
          <xsd:enumeration value="NAVO"/>
          <xsd:enumeration value="NAVSEA"/>
          <xsd:enumeration value="NAVY DSRC"/>
          <xsd:enumeration value="Naval Air Warfare Center"/>
          <xsd:enumeration value="NC A&amp;T"/>
          <xsd:enumeration value="NCAR"/>
          <xsd:enumeration value="NCATU"/>
          <xsd:enumeration value="NCEP"/>
          <xsd:enumeration value="NCKU"/>
          <xsd:enumeration value="NCMRWF"/>
          <xsd:enumeration value="NCSA"/>
          <xsd:enumeration value="NDSU"/>
          <xsd:enumeration value="NEA"/>
          <xsd:enumeration value="NERSC"/>
          <xsd:enumeration value="New York University"/>
          <xsd:enumeration value="NexIT"/>
          <xsd:enumeration value="NFRI"/>
          <xsd:enumeration value="NGA"/>
          <xsd:enumeration value="NIEHS"/>
          <xsd:enumeration value="NIER"/>
          <xsd:enumeration value="NIG"/>
          <xsd:enumeration value="NIWA"/>
          <xsd:enumeration value="NMOO"/>
          <xsd:enumeration value="NOAA"/>
          <xsd:enumeration value="NOAA R&amp;D HPCS"/>
          <xsd:enumeration value="NOBLIS"/>
          <xsd:enumeration value="Northrop"/>
          <xsd:enumeration value="Notre Dame/NSF/Sandia"/>
          <xsd:enumeration value="NOVARTIS"/>
          <xsd:enumeration value="NRCAN"/>
          <xsd:enumeration value="NRL"/>
          <xsd:enumeration value="NSCC"/>
          <xsd:enumeration value="NSF"/>
          <xsd:enumeration value="NSWC"/>
          <xsd:enumeration value="NTU"/>
          <xsd:enumeration value="NUS"/>
          <xsd:enumeration value="NVIDIA"/>
          <xsd:enumeration value="NWC"/>
          <xsd:enumeration value="NYU AbuDhabi"/>
          <xsd:enumeration value="ODU"/>
          <xsd:enumeration value="On Demand Systems"/>
          <xsd:enumeration value="ORNL"/>
          <xsd:enumeration value="ORNL/NOAA"/>
          <xsd:enumeration value="OSC"/>
          <xsd:enumeration value="Pawsey"/>
          <xsd:enumeration value="PDC"/>
          <xsd:enumeration value="PDC/KTH"/>
          <xsd:enumeration value="Penguin Ansys"/>
          <xsd:enumeration value="Penguin Shell"/>
          <xsd:enumeration value="Penn State"/>
          <xsd:enumeration value="Penn State College of Medicine"/>
          <xsd:enumeration value="Petrobas"/>
          <xsd:enumeration value="Petrobras"/>
          <xsd:enumeration value="PGS"/>
          <xsd:enumeration value="Philippine Weather Bureau"/>
          <xsd:enumeration value="Phizzle"/>
          <xsd:enumeration value="Plexxikon"/>
          <xsd:enumeration value="PNC"/>
          <xsd:enumeration value="PNNL"/>
          <xsd:enumeration value="POC"/>
          <xsd:enumeration value="PPPL"/>
          <xsd:enumeration value="Proctor &amp; Gamble"/>
          <xsd:enumeration value="PSC"/>
          <xsd:enumeration value="PSU"/>
          <xsd:enumeration value="QATAR"/>
          <xsd:enumeration value="RENAULT"/>
          <xsd:enumeration value="Rice University"/>
          <xsd:enumeration value="RIKEN"/>
          <xsd:enumeration value="ROKAF"/>
          <xsd:enumeration value="RRZN"/>
          <xsd:enumeration value="RTRI"/>
          <xsd:enumeration value="RTRI (formerly JRI)"/>
          <xsd:enumeration value="RUS - University of Stuttgart"/>
          <xsd:enumeration value="Samsung"/>
          <xsd:enumeration value="Samsung Heavy Industries"/>
          <xsd:enumeration value="Samsung SAIT"/>
          <xsd:enumeration value="Sandia"/>
          <xsd:enumeration value="Sanger"/>
          <xsd:enumeration value="Sankhya Sutra Labs"/>
          <xsd:enumeration value="Saudi Aramco"/>
          <xsd:enumeration value="SAWS"/>
          <xsd:enumeration value="SC1"/>
          <xsd:enumeration value="Schlumberger"/>
          <xsd:enumeration value="SCS"/>
          <xsd:enumeration value="SD Genomics"/>
          <xsd:enumeration value="Shell Malaysia"/>
          <xsd:enumeration value="Shell Oil"/>
          <xsd:enumeration value="Silicon Mechanics USDA"/>
          <xsd:enumeration value="SINP"/>
          <xsd:enumeration value="SK Hynix"/>
          <xsd:enumeration value="SMDC"/>
          <xsd:enumeration value="SN Bose"/>
          <xsd:enumeration value="SNL"/>
          <xsd:enumeration value="SONY"/>
          <xsd:enumeration value="SpaceX"/>
          <xsd:enumeration value="Spanish MOD"/>
          <xsd:enumeration value="SS-264"/>
          <xsd:enumeration value="SS-383"/>
          <xsd:enumeration value="SS-602"/>
          <xsd:enumeration value="SS-609"/>
          <xsd:enumeration value="SS-610"/>
          <xsd:enumeration value="SS-611"/>
          <xsd:enumeration value="SS-612"/>
          <xsd:enumeration value="SS-617"/>
          <xsd:enumeration value="SS-619"/>
          <xsd:enumeration value="SS-625"/>
          <xsd:enumeration value="SS-626"/>
          <xsd:enumeration value="SS-634"/>
          <xsd:enumeration value="SS-635"/>
          <xsd:enumeration value="SS-636"/>
          <xsd:enumeration value="SS-642"/>
          <xsd:enumeration value="SS-643"/>
          <xsd:enumeration value="SS-661/663/664/665"/>
          <xsd:enumeration value="SS-666"/>
          <xsd:enumeration value="SS-667"/>
          <xsd:enumeration value="SS-670"/>
          <xsd:enumeration value="SS-671"/>
          <xsd:enumeration value="SS-674"/>
          <xsd:enumeration value="SS-676"/>
          <xsd:enumeration value="SS-679"/>
          <xsd:enumeration value="SS-681"/>
          <xsd:enumeration value="SS-682"/>
          <xsd:enumeration value="SS-684"/>
          <xsd:enumeration value="SS-687"/>
          <xsd:enumeration value="SS-688"/>
          <xsd:enumeration value="SS-690"/>
          <xsd:enumeration value="SS-697"/>
          <xsd:enumeration value="SS-699"/>
          <xsd:enumeration value="SS-703"/>
          <xsd:enumeration value="SS-704"/>
          <xsd:enumeration value="SS-705"/>
          <xsd:enumeration value="SS-706"/>
          <xsd:enumeration value="SS-707"/>
          <xsd:enumeration value="SS-708"/>
          <xsd:enumeration value="SS-712"/>
          <xsd:enumeration value="SS-713"/>
          <xsd:enumeration value="SS-714"/>
          <xsd:enumeration value="SS-716/717"/>
          <xsd:enumeration value="SS-718"/>
          <xsd:enumeration value="SS-719"/>
          <xsd:enumeration value="SS-723"/>
          <xsd:enumeration value="SS-724"/>
          <xsd:enumeration value="SS-725"/>
          <xsd:enumeration value="SS-729"/>
          <xsd:enumeration value="SS-733"/>
          <xsd:enumeration value="SS-734"/>
          <xsd:enumeration value="SS-735"/>
          <xsd:enumeration value="SS-736"/>
          <xsd:enumeration value="SS-737"/>
          <xsd:enumeration value="SS-738"/>
          <xsd:enumeration value="SS-742"/>
          <xsd:enumeration value="SS-747"/>
          <xsd:enumeration value="SS-749"/>
          <xsd:enumeration value="SS-755"/>
          <xsd:enumeration value="SS-756"/>
          <xsd:enumeration value="SS-757"/>
          <xsd:enumeration value="SS-766"/>
          <xsd:enumeration value="SS-770"/>
          <xsd:enumeration value="SS-774"/>
          <xsd:enumeration value="SS-775"/>
          <xsd:enumeration value="SS-777"/>
          <xsd:enumeration value="SS-778"/>
          <xsd:enumeration value="SS-779"/>
          <xsd:enumeration value="SS-781"/>
          <xsd:enumeration value="SS-782"/>
          <xsd:enumeration value="SS-784"/>
          <xsd:enumeration value="SS-787"/>
          <xsd:enumeration value="SS-788"/>
          <xsd:enumeration value="SS-797"/>
          <xsd:enumeration value="SS-798"/>
          <xsd:enumeration value="SS-800"/>
          <xsd:enumeration value="SS-801"/>
          <xsd:enumeration value="SS-802"/>
          <xsd:enumeration value="SS-803"/>
          <xsd:enumeration value="SS-807"/>
          <xsd:enumeration value="SS-808"/>
          <xsd:enumeration value="SS-810"/>
          <xsd:enumeration value="SS-811"/>
          <xsd:enumeration value="SS-813"/>
          <xsd:enumeration value="SS-816"/>
          <xsd:enumeration value="SS-817"/>
          <xsd:enumeration value="SS-819"/>
          <xsd:enumeration value="SS-829"/>
          <xsd:enumeration value="SS-833"/>
          <xsd:enumeration value="SS-838"/>
          <xsd:enumeration value="SS-841"/>
          <xsd:enumeration value="SS-842"/>
          <xsd:enumeration value="SS-843"/>
          <xsd:enumeration value="SS-844"/>
          <xsd:enumeration value="SS-845"/>
          <xsd:enumeration value="SS-846"/>
          <xsd:enumeration value="SS-847"/>
          <xsd:enumeration value="SS-852"/>
          <xsd:enumeration value="SS-858"/>
          <xsd:enumeration value="SS-865"/>
          <xsd:enumeration value="SS-866"/>
          <xsd:enumeration value="SS-871"/>
          <xsd:enumeration value="SS-872"/>
          <xsd:enumeration value="SS-876"/>
          <xsd:enumeration value="SS-877"/>
          <xsd:enumeration value="SS-880"/>
          <xsd:enumeration value="SS-881"/>
          <xsd:enumeration value="SS-882"/>
          <xsd:enumeration value="SS-883"/>
          <xsd:enumeration value="SS-884"/>
          <xsd:enumeration value="SS-887"/>
          <xsd:enumeration value="SS-897"/>
          <xsd:enumeration value="SS-909"/>
          <xsd:enumeration value="SS-910"/>
          <xsd:enumeration value="SS-913"/>
          <xsd:enumeration value="SS-914"/>
          <xsd:enumeration value="SS-915"/>
          <xsd:enumeration value="SS-916"/>
          <xsd:enumeration value="SS-917"/>
          <xsd:enumeration value="SS-918"/>
          <xsd:enumeration value="SS-925"/>
          <xsd:enumeration value="SS-926"/>
          <xsd:enumeration value="SS-927"/>
          <xsd:enumeration value="SS-932"/>
          <xsd:enumeration value="SS-934"/>
          <xsd:enumeration value="SS-941"/>
          <xsd:enumeration value="SS-942"/>
          <xsd:enumeration value="SS-957"/>
          <xsd:enumeration value="SS-958"/>
          <xsd:enumeration value="SS-978"/>
          <xsd:enumeration value="SS-989"/>
          <xsd:enumeration value="SS-990"/>
          <xsd:enumeration value="SS-995"/>
          <xsd:enumeration value="SS-997"/>
          <xsd:enumeration value="SS-1036"/>
          <xsd:enumeration value="SSC"/>
          <xsd:enumeration value="St Jude"/>
          <xsd:enumeration value="Stalprodukt"/>
          <xsd:enumeration value="StanfordU"/>
          <xsd:enumeration value="Stevens Institute"/>
          <xsd:enumeration value="Stony Brook"/>
          <xsd:enumeration value="TACC"/>
          <xsd:enumeration value="TAMU"/>
          <xsd:enumeration value="TAMUQ"/>
          <xsd:enumeration value="Technicolor"/>
          <xsd:enumeration value="Template"/>
          <xsd:enumeration value="TerraMe"/>
          <xsd:enumeration value="Thai Navy"/>
          <xsd:enumeration value="Tiburon"/>
          <xsd:enumeration value="TIFR"/>
          <xsd:enumeration value="TI Tech"/>
          <xsd:enumeration value="Tohoku University"/>
          <xsd:enumeration value="Tokyo University"/>
          <xsd:enumeration value="Total"/>
          <xsd:enumeration value="TotalCAE"/>
          <xsd:enumeration value="Toyota"/>
          <xsd:enumeration value="Toyota F1"/>
          <xsd:enumeration value="TPlatforms"/>
          <xsd:enumeration value="Tsukuba"/>
          <xsd:enumeration value="UAE AirForce"/>
          <xsd:enumeration value="UF"/>
          <xsd:enumeration value="UHM"/>
          <xsd:enumeration value="U of Bristol"/>
          <xsd:enumeration value="U of Michigan"/>
          <xsd:enumeration value="UK Met"/>
          <xsd:enumeration value="Universitat Paderborn"/>
          <xsd:enumeration value="Universitat Siegen"/>
          <xsd:enumeration value="Universitat Stuttgart"/>
          <xsd:enumeration value="University of Bergen"/>
          <xsd:enumeration value="University of Chicago"/>
          <xsd:enumeration value="University of Coimbra"/>
          <xsd:enumeration value="University of Duisburg-Essen"/>
          <xsd:enumeration value="University of Indiana"/>
          <xsd:enumeration value="University of Miami"/>
          <xsd:enumeration value="University of New Hampshire"/>
          <xsd:enumeration value="University of Peking"/>
          <xsd:enumeration value="University of Stuttgart"/>
          <xsd:enumeration value="University of Tennessee (UT-Kraken)"/>
          <xsd:enumeration value="University of Tennessee"/>
          <xsd:enumeration value="University of Tokyo"/>
          <xsd:enumeration value="University of Victoria"/>
          <xsd:enumeration value="University of Virginia"/>
          <xsd:enumeration value="US Air Force"/>
          <xsd:enumeration value="US Army"/>
          <xsd:enumeration value="US Naval Academy"/>
          <xsd:enumeration value="USGS"/>
          <xsd:enumeration value="UWA"/>
          <xsd:enumeration value="Vanguard"/>
          <xsd:enumeration value="Viadex EMBL"/>
          <xsd:enumeration value="Viadex Renault"/>
          <xsd:enumeration value="Vietnam Met"/>
          <xsd:enumeration value="Virgin Media"/>
          <xsd:enumeration value="Virginia Tech"/>
          <xsd:enumeration value="Weather Company"/>
          <xsd:enumeration value="Xyratex"/>
          <xsd:enumeration value="YCU"/>
          <xsd:enumeration value="ZAMG"/>
          <xsd:enumeration value="ZIB"/>
        </xsd:restriction>
      </xsd:simpleType>
    </xsd:element>
    <xsd:element name="Contract_x0020_Name" ma:index="1" ma:displayName="Contract" ma:format="Dropdown" ma:internalName="Contract_x0020_Name">
      <xsd:simpleType>
        <xsd:restriction base="dms:Choice">
          <xsd:enumeration value="ALL"/>
          <xsd:enumeration value="Old Appro CCD"/>
          <xsd:enumeration value="ABM BoM Additional Dev System"/>
          <xsd:enumeration value="ABM BoM Additional NW Cables"/>
          <xsd:enumeration value="ABM AURORA2 LNET Routers AOI110645"/>
          <xsd:enumeration value="ABM BoM AURORA2 Upgrade"/>
          <xsd:enumeration value="ABM BoM Data Processing"/>
          <xsd:enumeration value="ABM BoM DDN Upgrade"/>
          <xsd:enumeration value="ABM BoM HACTAR2 Upgrade"/>
          <xsd:enumeration value="ABM BoM Skylake AUSTRALIS2"/>
          <xsd:enumeration value="ABM BoM Skylake MARVIN2"/>
          <xsd:enumeration value="ABM BoM Sys Partition"/>
          <xsd:enumeration value="ABM BoM TDS"/>
          <xsd:enumeration value="ABM BoM Terra Storage Upgrade"/>
          <xsd:enumeration value="ABM BoM XC40"/>
          <xsd:enumeration value="ABM SMW Rack Switch Upgrade"/>
          <xsd:enumeration value="ACES 24cab Upgrade"/>
          <xsd:enumeration value="AEDC-64"/>
          <xsd:enumeration value="AEDC-Split"/>
          <xsd:enumeration value="AFRL Class TI19"/>
          <xsd:enumeration value="AFRL Cluster Consolidation"/>
          <xsd:enumeration value="AFRL Consideration"/>
          <xsd:enumeration value="AFRL Lockheed CCS"/>
          <xsd:enumeration value="AFRL Memory Upgrade"/>
          <xsd:enumeration value="AFRL TI13"/>
          <xsd:enumeration value="AFRL TI13 CCS"/>
          <xsd:enumeration value="AFRL TI17"/>
          <xsd:enumeration value="AFRL TDS TI19"/>
          <xsd:enumeration value="AFRL Unclass TI19"/>
          <xsd:enumeration value="AHPCRC X1"/>
          <xsd:enumeration value="AHPCRC X1E Upgrade"/>
          <xsd:enumeration value="AHPCRC XT3"/>
          <xsd:enumeration value="AHPCRC XT3 Upgrade"/>
          <xsd:enumeration value="Air Force ShastaMtn AOI104206"/>
          <xsd:enumeration value="Air Force MIT L300 AOI105176"/>
          <xsd:enumeration value="AIST CCS"/>
          <xsd:enumeration value="Allstate Deep Learning"/>
          <xsd:enumeration value="Allstate Expansion AOI106483"/>
          <xsd:enumeration value="Allstate System Move"/>
          <xsd:enumeration value="AMERITRADE URIKA"/>
          <xsd:enumeration value="AMTRON AMD ROME Cluster"/>
          <xsd:enumeration value="ANL 10 Nodes BDW"/>
          <xsd:enumeration value="ANL 120 Nodes"/>
          <xsd:enumeration value="ANL A19"/>
          <xsd:enumeration value="ANL A19 DAOS Nodes"/>
          <xsd:enumeration value="ANL A21"/>
          <xsd:enumeration value="ANL A21 Extra TDS Cab"/>
          <xsd:enumeration value="ANL Athena"/>
          <xsd:enumeration value="ANL ACME Expansion"/>
          <xsd:enumeration value="ANL CORAL Theta"/>
          <xsd:enumeration value="ANL Bebop 15Nodes"/>
          <xsd:enumeration value="ANL Bebop 2Nodes"/>
          <xsd:enumeration value="ANL Bebop Expansion AOI106714"/>
          <xsd:enumeration value="ANL Bebop Expansion AOI109815"/>
          <xsd:enumeration value="ANL Bebop Expansion AOI109883"/>
          <xsd:enumeration value="ANL Bebop Expansion AOI110538"/>
          <xsd:enumeration value="ANL Climate Cluster AOI110731"/>
          <xsd:enumeration value="ANL Cluster AOI106684"/>
          <xsd:enumeration value="ANL Compass Test System"/>
          <xsd:enumeration value="ANL Global FS Beta E1000 AOI109717"/>
          <xsd:enumeration value="ANL Global FS Storage AOI100260"/>
          <xsd:enumeration value="ANL Global FS TDS Storage 10011834"/>
          <xsd:enumeration value="ANL Haswell 10 &amp; 30 Nodes"/>
          <xsd:enumeration value="ANL Intel Test Rack"/>
          <xsd:enumeration value="ANL Node Swap 10000726"/>
          <xsd:enumeration value="ANL Nodes"/>
          <xsd:enumeration value="ANL Petaflop"/>
          <xsd:enumeration value="ANL Petaflop BDW Exp"/>
          <xsd:enumeration value="ANL PF Exp KNL"/>
          <xsd:enumeration value="ANL PF OPA Switch"/>
          <xsd:enumeration value="ANL PF Skylake Compute"/>
          <xsd:enumeration value="ANL PF Skylake Logins"/>
          <xsd:enumeration value="ANL QDR Rack Expansion"/>
          <xsd:enumeration value="ANL Rack Upgrade"/>
          <xsd:enumeration value="ANL Skylake Node Configs"/>
          <xsd:enumeration value="ANL Small Lustre"/>
          <xsd:enumeration value="ANL Storage Eval"/>
          <xsd:enumeration value="ANL Theta TDS"/>
          <xsd:enumeration value="ANL VIZ Cluster"/>
          <xsd:enumeration value="Ansys L300N AOI109629"/>
          <xsd:enumeration value="Ansys Nano"/>
          <xsd:enumeration value="Ansys XC40"/>
          <xsd:enumeration value="ANU NCI CCS ARM Server"/>
          <xsd:enumeration value="ANU NCI XC50 Test System"/>
          <xsd:enumeration value="Apollo"/>
          <xsd:enumeration value="Appro - Old CCD"/>
          <xsd:enumeration value="ARCHER XC30"/>
          <xsd:enumeration value="ARCHER KNL XC"/>
          <xsd:enumeration value="ARL TI14"/>
          <xsd:enumeration value="ARL TI18"/>
          <xsd:enumeration value="ARL XT5 Upgrade"/>
          <xsd:enumeration value="ARSC X1"/>
          <xsd:enumeration value="ARSC XK6 Nano"/>
          <xsd:enumeration value="AStar ACRC CS500 Refresh"/>
          <xsd:enumeration value="AStar uRiKA"/>
          <xsd:enumeration value="ATI Urika"/>
          <xsd:enumeration value="AUDI CAE Production Cluster"/>
          <xsd:enumeration value="AUDI CAE Testing Cluster"/>
          <xsd:enumeration value="AWE ARM EAP"/>
          <xsd:enumeration value="AWE HPC TDS AOI109811"/>
          <xsd:enumeration value="AWE HPC AOI109172"/>
          <xsd:enumeration value="AWE login node"/>
          <xsd:enumeration value="AWE XE6n"/>
          <xsd:enumeration value="AwesomeSauce"/>
          <xsd:enumeration value="AWI CCS"/>
          <xsd:enumeration value="AWI CCS Upgrade"/>
          <xsd:enumeration value="AWI 8 BDW Nodes"/>
          <xsd:enumeration value="BAE XC30"/>
          <xsd:enumeration value="Baker Hughes CCS"/>
          <xsd:enumeration value="Bank of America CCS"/>
          <xsd:enumeration value="Bank of America XC30"/>
          <xsd:enumeration value="BAPL Cluster Refresh"/>
          <xsd:enumeration value="Baylor 4 Node Expansion"/>
          <xsd:enumeration value="Baylor Add Node Blocks"/>
          <xsd:enumeration value="Baylor Refresh"/>
          <xsd:enumeration value="Baylor GPU AOI108757"/>
          <xsd:enumeration value="Baylor GPU Project AOI106599"/>
          <xsd:enumeration value="Baylor GPU Upgrade"/>
          <xsd:enumeration value="Baylor High Memory Node"/>
          <xsd:enumeration value="Biogen XMT"/>
          <xsd:enumeration value="BLUEARROW"/>
          <xsd:enumeration value="Blue Waters"/>
          <xsd:enumeration value="Blue Waters Upgrade"/>
          <xsd:enumeration value="BP America Phase1"/>
          <xsd:enumeration value="BP Compute Skylake"/>
          <xsd:enumeration value="Broad Institute Athena"/>
          <xsd:enumeration value="BSU XC40"/>
          <xsd:enumeration value="BULL CALMIP ClusterStor 105141"/>
          <xsd:enumeration value="BULL CEA ClusterStor 105013"/>
          <xsd:enumeration value="CASA Nano"/>
          <xsd:enumeration value="CEA E1000 AOI110006"/>
          <xsd:enumeration value="CEA EAP ARM"/>
          <xsd:enumeration value="CEA Envoy"/>
          <xsd:enumeration value="CEA Envoy Upgrade"/>
          <xsd:enumeration value="CEA L300N 10011400"/>
          <xsd:enumeration value="CEA T1KF Test Config Upgrade"/>
          <xsd:enumeration value="CEA Upgrade Disks AOI108241"/>
          <xsd:enumeration value="CFMS CCS"/>
          <xsd:enumeration value="Chevron CCS"/>
          <xsd:enumeration value="Chevron L300N AOI109510"/>
          <xsd:enumeration value="Cielo"/>
          <xsd:enumeration value="Cielo File System Upgrade"/>
          <xsd:enumeration value="CIMATEC ClusterStor AOI106921"/>
          <xsd:enumeration value="CIMATEC ClusterStor AOI109081"/>
          <xsd:enumeration value="Citadel CCS Eval"/>
          <xsd:enumeration value="Citadel CPU Farm Eval"/>
          <xsd:enumeration value="Cluster"/>
          <xsd:enumeration value="CNCS Senegal ClusterStor 10011474"/>
          <xsd:enumeration value="CNPEM Sirius E1000 AOI110535"/>
          <xsd:enumeration value="ConocoPhillips Eval Sys"/>
          <xsd:enumeration value="ConocoPhillips Rome Eval 10011733"/>
          <xsd:enumeration value="Continuum Dynamics XC40"/>
          <xsd:enumeration value="Convergent CCS"/>
          <xsd:enumeration value="Convergent Upgrade"/>
          <xsd:enumeration value="Corning L300N AOI106854"/>
          <xsd:enumeration value="Cray 4U Hydra2"/>
          <xsd:enumeration value="Cray AMD Benchmark Cluster 10011230"/>
          <xsd:enumeration value="Cray Baymax for DC 10011769"/>
          <xsd:enumeration value="Cray Baymax for Marketing 10011767 10011768"/>
          <xsd:enumeration value="Cray Baymax for PE 10011786"/>
          <xsd:enumeration value="Cray Baymax node for HPCM 10011904"/>
          <xsd:enumeration value="Cray Cluster Rosetta"/>
          <xsd:enumeration value="Cray CCS12325"/>
          <xsd:enumeration value="Cray ClusterStor 10011785 AOI110530"/>
          <xsd:enumeration value="Cray ClusterStor Shasta Dev Testing"/>
          <xsd:enumeration value="Cray COE Poplar Upgrade AOI110907"/>
          <xsd:enumeration value="Cray COE Redwood Upgrade AOI110906"/>
          <xsd:enumeration value="Cray COE Tulip Upgrade AOI110908"/>
          <xsd:enumeration value="Cray CS500 HDR"/>
          <xsd:enumeration value="Cray CS500 Minsky"/>
          <xsd:enumeration value="Cray CSStorm ClusterStor Training"/>
          <xsd:enumeration value="Cray DAOS Eval HW for Lance"/>
          <xsd:enumeration value="Cray E1000 for Training"/>
          <xsd:enumeration value="Cray E1000 10011836"/>
          <xsd:enumeration value="Cray E1000 10011837"/>
          <xsd:enumeration value="Cray E1000 10011838"/>
          <xsd:enumeration value="Cray E1000 10011839"/>
          <xsd:enumeration value="Cray E1000 10011860"/>
          <xsd:enumeration value="Cray E1000D 10011935"/>
          <xsd:enumeration value="Cray Hill COE System 10011527"/>
          <xsd:enumeration value="Cray Hill #2 COE System AOI109825"/>
          <xsd:enumeration value="Cray Inc 4 Cab Skylake"/>
          <xsd:enumeration value="Cray Inc ClusterStor for Benchmarking AOI107040"/>
          <xsd:enumeration value="Cray Intel Deep Learning System"/>
          <xsd:enumeration value="Cray Intel JIC Sandstone Peak Cluster"/>
          <xsd:enumeration value="Cray Jarvis"/>
          <xsd:enumeration value="Cray JIC Cluster"/>
          <xsd:enumeration value="Cray L300 Slingshot Testing"/>
          <xsd:enumeration value="Cray LC Analytics XC40"/>
          <xsd:enumeration value="Cray Limestone EMC Testing"/>
          <xsd:enumeration value="Cray Loon Upgrade Skylake"/>
          <xsd:enumeration value="Cray Malbec"/>
          <xsd:enumeration value="Cray MLS CS400"/>
          <xsd:enumeration value="Cray MPN GPU System 10011180"/>
          <xsd:enumeration value="Cray NeptuneII AOI106460"/>
          <xsd:enumeration value="Cray Nike Systems"/>
          <xsd:enumeration value="Cray Pinehurst"/>
          <xsd:enumeration value="Cray Q418 AMD MN for Jim Grindle"/>
          <xsd:enumeration value="Cray River/Hill Tom Newell AOI109873"/>
          <xsd:enumeration value="Cray River Rack for Wham Expansion"/>
          <xsd:enumeration value="Cray Rosetta AOI107749"/>
          <xsd:enumeration value="Cray Rosetta AOI107860"/>
          <xsd:enumeration value="Cray SC19 AOI109909"/>
          <xsd:enumeration value="Cray Scout"/>
          <xsd:enumeration value="Cray Shandy 10011519"/>
          <xsd:enumeration value="Cray Shasta 1Q18 AOI106630"/>
          <xsd:enumeration value="Cray Shasta 1Q18 AOI106631"/>
          <xsd:enumeration value="Cray Shasta Houston HPE Lab TDS1 Mist"/>
          <xsd:enumeration value="Cray Shasta Houston HPE Lab TDS2 Shriner"/>
          <xsd:enumeration value="Cray Shasta Houston HPE Lab TDS3 CCM6"/>
          <xsd:enumeration value="Cray Shasta Mountain for Service"/>
          <xsd:enumeration value="Cray Shasta MNT EMI Testing"/>
          <xsd:enumeration value="Cray Shasta River"/>
          <xsd:enumeration value="Cray Shasta River Benchmarking 10011619"/>
          <xsd:enumeration value="Cray Shasta River Dev1 SN10011207"/>
          <xsd:enumeration value="Cray Shasta River Dev2 SN10011208"/>
          <xsd:enumeration value="Cray Shasta River Dev3 SN10011204"/>
          <xsd:enumeration value="Cray Shasta River Dev4 SN10011205"/>
          <xsd:enumeration value="Cray Shasta River Dev5 SN10011206"/>
          <xsd:enumeration value="Cray Shasta River Early Access SW Sys AOI107840"/>
          <xsd:enumeration value="Cray Shasta River Rosetta Final 7 racks"/>
          <xsd:enumeration value="Cray Shasta River Jolt1 and Jolt2"/>
          <xsd:enumeration value="Cray Shasta River SusEng 10011692"/>
          <xsd:enumeration value="Cray Shasta River Sys SVC/TNG AOI109995"/>
          <xsd:enumeration value="Cray Shasta TDS EMI Testing"/>
          <xsd:enumeration value="Cray Skylake"/>
          <xsd:enumeration value="Cray SMS Platforms for JeffS AOI106889"/>
          <xsd:enumeration value="Cray SS-978 Extra Service Rack"/>
          <xsd:enumeration value="Cray SW Dev J Grindle"/>
          <xsd:enumeration value="Cray Test Oppy R&amp;D SanJose AOI109806"/>
          <xsd:enumeration value="Cray Twood"/>
          <xsd:enumeration value="Cray Valley COE System 10011547"/>
          <xsd:enumeration value="Cray Zircon"/>
          <xsd:enumeration value="CSC Cascade Phase I"/>
          <xsd:enumeration value="CSC Cascade Phase II"/>
          <xsd:enumeration value="CSCS 2509 Upgrade"/>
          <xsd:enumeration value="CSCS 2546 Haswell"/>
          <xsd:enumeration value="CSCS 2559"/>
          <xsd:enumeration value="CSCS 3rd Cabinet"/>
          <xsd:enumeration value="CSCS Brisi"/>
          <xsd:enumeration value="CSCS CCS AOI106669"/>
          <xsd:enumeration value="CSCS HBP"/>
          <xsd:enumeration value="CSCS MeteoCH"/>
          <xsd:enumeration value="CSCS Rosa Amendment 30"/>
          <xsd:enumeration value="CSCS Amendment 36"/>
          <xsd:enumeration value="CSCS Amendment 38"/>
          <xsd:enumeration value="CSCS Amendment 39"/>
          <xsd:enumeration value="CSCS Daint Ext"/>
          <xsd:enumeration value="CSCS Daint Ext 2018 AOI106375"/>
          <xsd:enumeration value="CSCS Daint Merger Upgrade"/>
          <xsd:enumeration value="CSCS Dora Ext"/>
          <xsd:enumeration value="CSCS Dora Upgrade"/>
          <xsd:enumeration value="CSCS eLogins"/>
          <xsd:enumeration value="CSCS Hybrid Upgrade"/>
          <xsd:enumeration value="CSCS KNL Standalone"/>
          <xsd:enumeration value="CSCS Relocation"/>
          <xsd:enumeration value="CSCS Santis Merger Upgrade"/>
          <xsd:enumeration value="CSCS Shasta AOI108966"/>
          <xsd:enumeration value="CSCS Shasta SW Preview"/>
          <xsd:enumeration value="CSCS SNX1600 Upgrade"/>
          <xsd:enumeration value="CSCS SNX3000"/>
          <xsd:enumeration value="CSCS SNX3000 EXT"/>
          <xsd:enumeration value="CSCS SSDs"/>
          <xsd:enumeration value="CSCS Travel"/>
          <xsd:enumeration value="CSU Disk"/>
          <xsd:enumeration value="CSU Upgrade"/>
          <xsd:enumeration value="CSU XE6"/>
          <xsd:enumeration value="CU NSF 2015 Storage"/>
          <xsd:enumeration value="CU SNX Eval"/>
          <xsd:enumeration value="Daewoo Cluster AOI110916"/>
          <xsd:enumeration value="DANA Canada CCS"/>
          <xsd:enumeration value="DANA Germany CCS"/>
          <xsd:enumeration value="DANA India CCS"/>
          <xsd:enumeration value="DANA Lisle CCS"/>
          <xsd:enumeration value="DANA Maumee CCS"/>
          <xsd:enumeration value="DANA Ohio CCS"/>
          <xsd:enumeration value="DANA Ohio Reconfig"/>
          <xsd:enumeration value="Data Center"/>
          <xsd:enumeration value="Deloitte Athena"/>
          <xsd:enumeration value="Deloitte Internal Urika"/>
          <xsd:enumeration value="Deloitte Urika2"/>
          <xsd:enumeration value="DES Queensland AOI110478"/>
          <xsd:enumeration value="DHPI ARL"/>
          <xsd:enumeration value="DHPI ARL Upgrade"/>
          <xsd:enumeration value="DMI Phase II"/>
          <xsd:enumeration value="DMI XC40"/>
          <xsd:enumeration value="DMI XT4"/>
          <xsd:enumeration value="DMI XT5"/>
          <xsd:enumeration value="DMI Upgrade"/>
          <xsd:enumeration value="DNV CCS"/>
          <xsd:enumeration value="DSTG CS300 PDU Upgrade"/>
          <xsd:enumeration value="DSTG CS400 IB Upgrade"/>
          <xsd:enumeration value="DSTG DDN SSD Upgrade"/>
          <xsd:enumeration value="DSTG DDN Storage Capacity Upgrade"/>
          <xsd:enumeration value="DSTG DDN Upgrade"/>
          <xsd:enumeration value="DSTG Upgrades"/>
          <xsd:enumeration value="DSTO CCS"/>
          <xsd:enumeration value="Duke CCS"/>
          <xsd:enumeration value="DWD P100"/>
          <xsd:enumeration value="DWD Upgrade Phase2"/>
          <xsd:enumeration value="DWD XC30"/>
          <xsd:enumeration value="DWD XC30 Upgrade"/>
          <xsd:enumeration value="DWD Phase II"/>
          <xsd:enumeration value="DWD SSD AOI107631"/>
          <xsd:enumeration value="DXC CSC4975"/>
          <xsd:enumeration value="DXC CSC4976"/>
          <xsd:enumeration value="DXC XC40"/>
          <xsd:enumeration value="ECMWF HPCF"/>
          <xsd:enumeration value="ECMWF Novel"/>
          <xsd:enumeration value="ECMWF Phase II"/>
          <xsd:enumeration value="Edge Cluster"/>
          <xsd:enumeration value="Embry-Riddle CCS"/>
          <xsd:enumeration value="ENI CCS"/>
          <xsd:enumeration value="ENI ClusterStor 10011523"/>
          <xsd:enumeration value="EPFL CCS"/>
          <xsd:enumeration value="EPSRC Archer2"/>
          <xsd:enumeration value="ERDC Analytics"/>
          <xsd:enumeration value="ERDC DAAC CCS"/>
          <xsd:enumeration value="ERDC Garnet Storage"/>
          <xsd:enumeration value="ERDC ORS"/>
          <xsd:enumeration value="ERDC Relocation"/>
          <xsd:enumeration value="ERDC TI16"/>
          <xsd:enumeration value="ERDC TI18"/>
          <xsd:enumeration value="ERDC XC30"/>
          <xsd:enumeration value="ERDC XC40 Upgrade"/>
          <xsd:enumeration value="ERDC VIS Upgrade"/>
          <xsd:enumeration value="Ernst &amp; Young PilotProject"/>
          <xsd:enumeration value="Exxon 2016 XC40"/>
          <xsd:enumeration value="Exxon 2018 Campus Compute"/>
          <xsd:enumeration value="Exxon 2018 Campus Move"/>
          <xsd:enumeration value="Exxon 2018 Campus Storage"/>
          <xsd:enumeration value="Exxon 2018 IB Core Upgrade"/>
          <xsd:enumeration value="Exxon 2019 Capacity Adder AOI108372"/>
          <xsd:enumeration value="Exxon 2019 SSDs AOI109677"/>
          <xsd:enumeration value="Exxon 2019 TDS L300F Trial"/>
          <xsd:enumeration value="Exxon 2019 Storage 1st Half"/>
          <xsd:enumeration value="Exxon 6TB 11005 Upgrade"/>
          <xsd:enumeration value="Exxon 6TB 11012 Upgrade"/>
          <xsd:enumeration value="Exxon 6TB Upgrade BMT2305"/>
          <xsd:enumeration value="Exxon AMD Epyc Eval"/>
          <xsd:enumeration value="Exxon ARM Eval"/>
          <xsd:enumeration value="Exxon Campus Cluster1 Move"/>
          <xsd:enumeration value="Exxon Campus Cluster2 Move"/>
          <xsd:enumeration value="Exxon CLFS"/>
          <xsd:enumeration value="Exxon Capability 52"/>
          <xsd:enumeration value="Exxon Capacity Cluster"/>
          <xsd:enumeration value="Exxon Capacity Cluster #2"/>
          <xsd:enumeration value="Exxon Eval XC KNL"/>
          <xsd:enumeration value="Exxon Extra Networking"/>
          <xsd:enumeration value="Exxon L300 TDS AOI107720"/>
          <xsd:enumeration value="Exxon Machine Learning"/>
          <xsd:enumeration value="Exxon P30 SMW Disk Upgrades"/>
          <xsd:enumeration value="Exxon Reservoir Test Cluster"/>
          <xsd:enumeration value="Exxon Rome AOI109731"/>
          <xsd:enumeration value="Exxon SNX S/N 11072"/>
          <xsd:enumeration value="Exxon SNX 12PB Expansion"/>
          <xsd:enumeration value="Exxon Sonexion Infrastructure Upgrade"/>
          <xsd:enumeration value="Exxon Storage"/>
          <xsd:enumeration value="Exxon TDS Jones"/>
          <xsd:enumeration value="Exxon TDS 2473 Upgrade"/>
          <xsd:enumeration value="Exxon TDS XC50 AOI107809"/>
          <xsd:enumeration value="Exxon Vis Nodes"/>
          <xsd:enumeration value="Exxon Visualization Platform"/>
          <xsd:enumeration value="Exxon XC Dev Sys Upgrade"/>
          <xsd:enumeration value="Exxon XE6"/>
          <xsd:enumeration value="Exxon XE6 Trade-In"/>
          <xsd:enumeration value="Exxon 6cab Upgrade"/>
          <xsd:enumeration value="Exxon 32cab Upgrade"/>
          <xsd:enumeration value="Exxon 64cab Upgrade"/>
          <xsd:enumeration value="Exxon IL DIMM Upgrade"/>
          <xsd:enumeration value="Exxon 4207 Upgrade"/>
          <xsd:enumeration value="Exxon XK6"/>
          <xsd:enumeration value="Exxon XC Dev Sys Upgrade"/>
          <xsd:enumeration value="Exxon XC40 21cabs"/>
          <xsd:enumeration value="Exxon XC30"/>
          <xsd:enumeration value="Ferrari XE6m"/>
          <xsd:enumeration value="FMI"/>
          <xsd:enumeration value="FMI Teho HSW"/>
          <xsd:enumeration value="FMI Voima HSW"/>
          <xsd:enumeration value="FMI XC30"/>
          <xsd:enumeration value="FZ Juelich CCS"/>
          <xsd:enumeration value="FZ Juelich EAP ARM"/>
          <xsd:enumeration value="GE XC40 Upgrade"/>
          <xsd:enumeration value="GE-GRECC XC30"/>
          <xsd:enumeration value="GE-GRECC XC30 Upgrade"/>
          <xsd:enumeration value="GE-GRECC XC40 TDS"/>
          <xsd:enumeration value="GE-IL Upgrade"/>
          <xsd:enumeration value="GE-New York"/>
          <xsd:enumeration value="GE-New York Upgrade"/>
          <xsd:enumeration value="Goldman Sachs 2298"/>
          <xsd:enumeration value="Goldman Sachs Quanta"/>
          <xsd:enumeration value="Goldman Sachs Urika"/>
          <xsd:enumeration value="HanWha HPC_CS"/>
          <xsd:enumeration value="Harris CCS Eval"/>
          <xsd:enumeration value="Harris CCS Replacement"/>
          <xsd:enumeration value="Haas Cluster AOI104720"/>
          <xsd:enumeration value="HECToR IL Upgrade"/>
          <xsd:enumeration value="HKSH XC30"/>
          <xsd:enumeration value="HLRS"/>
          <xsd:enumeration value="HLRS AI Cluster AOI109599"/>
          <xsd:enumeration value="HLRS Cascade"/>
          <xsd:enumeration value="HLRS EAP ARM"/>
          <xsd:enumeration value="HLRS GPU Cluster"/>
          <xsd:enumeration value="HLRS Phase 0"/>
          <xsd:enumeration value="HLRS Phase I"/>
          <xsd:enumeration value="HLRS Phase II"/>
          <xsd:enumeration value="HLRS PrePost Nodes AOI106653"/>
          <xsd:enumeration value="HLRS PrePost Node Replacement"/>
          <xsd:enumeration value="HLRS Storage Replacement"/>
          <xsd:enumeration value="HLRS Urika-GX 16-node"/>
          <xsd:enumeration value="HLRS Urika-GX 48-node"/>
          <xsd:enumeration value="HLRS Urika-XC"/>
          <xsd:enumeration value="HLRS XC30 Upgrade"/>
          <xsd:enumeration value="HLRS XC40 TDS"/>
          <xsd:enumeration value="HLRS XE6m"/>
          <xsd:enumeration value="HONDA EVAL"/>
          <xsd:enumeration value="Honeywell India CS400"/>
          <xsd:enumeration value="Honeywell India CS400 Network Upgrade"/>
          <xsd:enumeration value="Honeywell India Upgrade"/>
          <xsd:enumeration value="Honeywell KCP"/>
          <xsd:enumeration value="Honeywell KCP 2nd ClusterStor AOI109741"/>
          <xsd:enumeration value="Honeywell KCP Cluster 2015"/>
          <xsd:enumeration value="Honeywell KCP ClusterStor"/>
          <xsd:enumeration value="Honeywell Refresh Loaner"/>
          <xsd:enumeration value="HP Chevron ClusterStor 105019"/>
          <xsd:enumeration value="HP ENI 106362"/>
          <xsd:enumeration value="HP ENI Loaner 106500"/>
          <xsd:enumeration value="HP Petrobras AOI106477"/>
          <xsd:enumeration value="HP Renault 105244"/>
          <xsd:enumeration value="HP Shell ClusterStor 104931"/>
          <xsd:enumeration value="HP TOTAL ClusterStor AOI107708"/>
          <xsd:enumeration value="Hyundai AI GPU System"/>
          <xsd:enumeration value="Hyundai CS500 Engine Part AOI109378"/>
          <xsd:enumeration value="Hyundai XC"/>
          <xsd:enumeration value="Hyundai XC Upgrade"/>
          <xsd:enumeration value="IACS XE6m"/>
          <xsd:enumeration value="IACS 2018 Upgrade"/>
          <xsd:enumeration value="IAS L300N 10011590"/>
          <xsd:enumeration value="IBS XC50"/>
          <xsd:enumeration value="ICM XC40"/>
          <xsd:enumeration value="IDA CCS Marconi I"/>
          <xsd:enumeration value="IDA CCS Marconi II"/>
          <xsd:enumeration value="IIT Bombay XC"/>
          <xsd:enumeration value="IME XK Nano"/>
          <xsd:enumeration value="IMP CCS AOI108768"/>
          <xsd:enumeration value="IMP GPU Solution"/>
          <xsd:enumeration value="Indiana University Crest TDS"/>
          <xsd:enumeration value="Indiana University Shasta Mountain"/>
          <xsd:enumeration value="Indiana University XC30 Addon"/>
          <xsd:enumeration value="Indiana University XC Option"/>
          <xsd:enumeration value="Indiana University Expansion"/>
          <xsd:enumeration value="Indiana University XK"/>
          <xsd:enumeration value="Inhouse Hadoop"/>
          <xsd:enumeration value="INPE CPTEC Upgrade"/>
          <xsd:enumeration value="INPE Gemini Upgrade"/>
          <xsd:enumeration value="INPE Storage"/>
          <xsd:enumeration value="Intel A21 Australis PartA AOI110694"/>
          <xsd:enumeration value="Intel A21 Borealis PartA AOI110697"/>
          <xsd:enumeration value="Intel XC TDS"/>
          <xsd:enumeration value="ISI Storage 2019 AOI109055"/>
          <xsd:enumeration value="ISM1"/>
          <xsd:enumeration value="JAIST XC30"/>
          <xsd:enumeration value="JAIST XC40"/>
          <xsd:enumeration value="JMA XC+"/>
          <xsd:enumeration value="JP Morgan Houston"/>
          <xsd:enumeration value="JP Morgan Lassen P2"/>
          <xsd:enumeration value="JQST CCS AOI100294"/>
          <xsd:enumeration value="JQST XC AOI100294"/>
          <xsd:enumeration value="JSU CCS"/>
          <xsd:enumeration value="Jump 2015 Expansion"/>
          <xsd:enumeration value="Jump 2015 2nd Expansion"/>
          <xsd:enumeration value="Jump 2016 Expansion"/>
          <xsd:enumeration value="Jump 2017 GPU Expansion"/>
          <xsd:enumeration value="Jump GS100 Hydra1 Storm Node"/>
          <xsd:enumeration value="Jump Trading CCS"/>
          <xsd:enumeration value="KAPL CCS"/>
          <xsd:enumeration value="KAPL Cluster Refresh"/>
          <xsd:enumeration value="Kaust 10011572 AOI109025"/>
          <xsd:enumeration value="Kaust 108 CLX Nodes"/>
          <xsd:enumeration value="Kaust 108 Rome Nodes AOI110814"/>
          <xsd:enumeration value="Kaust 108 Skylake Nodes"/>
          <xsd:enumeration value="Kaust CCS"/>
          <xsd:enumeration value="Kaust HSW CDL"/>
          <xsd:enumeration value="Kaust IB Upgrade"/>
          <xsd:enumeration value="Kaust Neser2"/>
          <xsd:enumeration value="Kaust Neser2 Expansion"/>
          <xsd:enumeration value="Kaust TAS"/>
          <xsd:enumeration value="Kaust TAS DCBS Increase"/>
          <xsd:enumeration value="Kaust TAS DCBS Increase Phase2"/>
          <xsd:enumeration value="Kaust Upgrade HDR Cards"/>
          <xsd:enumeration value="Kaust Urika"/>
          <xsd:enumeration value="Kaust Urika-XC"/>
          <xsd:enumeration value="Kaust XC30"/>
          <xsd:enumeration value="KISA AI ICT Project"/>
          <xsd:enumeration value="KISA AI Storage 109045"/>
          <xsd:enumeration value="KISTI CCS"/>
          <xsd:enumeration value="KMA2"/>
          <xsd:enumeration value="KMA3 Interim"/>
          <xsd:enumeration value="KMA3 Initial"/>
          <xsd:enumeration value="KMA3 Final"/>
          <xsd:enumeration value="KMA Sonexion Upgrade"/>
          <xsd:enumeration value="KMA Phase II"/>
          <xsd:enumeration value="KMA Storage AOI104895"/>
          <xsd:enumeration value="KMA XC30 Phase I"/>
          <xsd:enumeration value="Kyoto ACCMS Common Docs"/>
          <xsd:enumeration value="Kyoto CCS 2016"/>
          <xsd:enumeration value="Kyoto XC40 2016"/>
          <xsd:enumeration value="Kyoto CCS"/>
          <xsd:enumeration value="Kyoto XE6"/>
          <xsd:enumeration value="Kyoto XC30"/>
          <xsd:enumeration value="Kyoto XC30 2543"/>
          <xsd:enumeration value="Kyoto XC40"/>
          <xsd:enumeration value="Lamborghini CCS"/>
          <xsd:enumeration value="LANL 2017 ARM"/>
          <xsd:enumeration value="LANL CCS Wolf"/>
          <xsd:enumeration value="LANL Grider XC50 LC AOI106648"/>
          <xsd:enumeration value="LANL Grider XC50 3AC AOI106648"/>
          <xsd:enumeration value="LANL Grider Shasta Early Access Sys"/>
          <xsd:enumeration value="LANL Lujan CS500 NSP AOI109709"/>
          <xsd:enumeration value="LANL MI50 AOI111003"/>
          <xsd:enumeration value="LANL Montoya"/>
          <xsd:enumeration value="LANL Shasta Mountain AOI109638"/>
          <xsd:enumeration value="LANL Shasta River AOI110001"/>
          <xsd:enumeration value="LANL Shasta River AOI111064 AOI111065"/>
          <xsd:enumeration value="LANL SNX"/>
          <xsd:enumeration value="LANL Tomlinson"/>
          <xsd:enumeration value="LANL Trinity SNX"/>
          <xsd:enumeration value="LANL XE6"/>
          <xsd:enumeration value="LANL XE6 4246"/>
          <xsd:enumeration value="LANL XC30"/>
          <xsd:enumeration value="LAVAL CCS"/>
          <xsd:enumeration value="LGD CCS"/>
          <xsd:enumeration value="LLNL 1SU"/>
          <xsd:enumeration value="LLNL ARM Nodes"/>
          <xsd:enumeration value="LLNL Coral2 EAS1"/>
          <xsd:enumeration value="LLNL Coral2 EAS2"/>
          <xsd:enumeration value="LLNL GPU Cluster"/>
          <xsd:enumeration value="LLNL Shasta Test Rack"/>
          <xsd:enumeration value="LLNL Test Bed"/>
          <xsd:enumeration value="LMAC Aero Phase III Palmdale (single rack)"/>
          <xsd:enumeration value="LMAC Ft Worth BMT 2036 2077"/>
          <xsd:enumeration value="LMAC Marietta BMT 2032 2072"/>
          <xsd:enumeration value="LMAC Marietta BMT 2045 2071"/>
          <xsd:enumeration value="LMAC Marietta BMT 2046 2070"/>
          <xsd:enumeration value="LMAC Marietta BMT 2047 2069"/>
          <xsd:enumeration value="LMAC Marietta BMT 2048 2068"/>
          <xsd:enumeration value="LMAC Marietta CCS12317"/>
          <xsd:enumeration value="LMAC Marietta CCS12318"/>
          <xsd:enumeration value="LMAC Marietta CCS12319"/>
          <xsd:enumeration value="LMAC Marietta CCS12320"/>
          <xsd:enumeration value="LMAC Marietta Intel Test Switch"/>
          <xsd:enumeration value="LMAC Palmdale BMT 2031 2075"/>
          <xsd:enumeration value="LMAC Palmdale BMT 2033 2073"/>
          <xsd:enumeration value="LMAC Palmdale BMT 2034 2074"/>
          <xsd:enumeration value="LMAC Palmdale BMT 2035 2076"/>
          <xsd:enumeration value="LMAC Palmdale BMT 2049"/>
          <xsd:enumeration value="LMAC Palmdale BMT 2050"/>
          <xsd:enumeration value="LMAC Palmdale Single Rack"/>
          <xsd:enumeration value="LMAC Q216 FTW CCS"/>
          <xsd:enumeration value="LMAC Q316 Marietta Part 1"/>
          <xsd:enumeration value="LMAC Q316 Marietta Part 2"/>
          <xsd:enumeration value="LMAC Texas MLS"/>
          <xsd:enumeration value="LMCO 5th Cluster AOI108230"/>
          <xsd:enumeration value="LMCO 4300 Class Cluster"/>
          <xsd:enumeration value="LMCO Aero FTW 864 core"/>
          <xsd:enumeration value="LMCO Aero MLS Phase I"/>
          <xsd:enumeration value="LMCO Aero MLS Ph1.5"/>
          <xsd:enumeration value="LMCO Aero Palmdale 720 core"/>
          <xsd:enumeration value="LMCO Aero Palmdale SNX"/>
          <xsd:enumeration value="LMCO Aero Phase II"/>
          <xsd:enumeration value="LMCO Aero Phase III"/>
          <xsd:enumeration value="LMCO Aero Phase IV"/>
          <xsd:enumeration value="LMCO Candlebox Disk Upgrade"/>
          <xsd:enumeration value="LMCO Chickenfoot Disk Upgrade"/>
          <xsd:enumeration value="LMCO F35 Cluster AOI109785"/>
          <xsd:enumeration value="LMCO FTW Cluster 10011464"/>
          <xsd:enumeration value="LMCO FTW Upgrade1 AOI109103"/>
          <xsd:enumeration value="LMCO General Info"/>
          <xsd:enumeration value="LMCO Indigo Upgrade"/>
          <xsd:enumeration value="LMCO Indigo Upgrade 2017"/>
          <xsd:enumeration value="LMCO Indigo Update 2019"/>
          <xsd:enumeration value="LMCO Kelly Replacement"/>
          <xsd:enumeration value="LMCO Marietta CDU 2018 AOI106670"/>
          <xsd:enumeration value="LMCO Marietta CDU"/>
          <xsd:enumeration value="LMCO Marietta CDU2"/>
          <xsd:enumeration value="LMCO Marietta Cluster AOI109785"/>
          <xsd:enumeration value="LMCO Marietta Consolidation"/>
          <xsd:enumeration value="LMCO Marcrayola Upgrade"/>
          <xsd:enumeration value="LMCO Marcobalt Upgrade"/>
          <xsd:enumeration value="LMCO Marfirebrick Upgrade"/>
          <xsd:enumeration value="LMCO Marlava Upgrade"/>
          <xsd:enumeration value="LMCO Marolive Upgrade"/>
          <xsd:enumeration value="LMCO Marplatinum Upgrade"/>
          <xsd:enumeration value="LMCO Marplum Upgrade"/>
          <xsd:enumeration value="LMCO Martan Upgrade"/>
          <xsd:enumeration value="LMCO Olive Add-on"/>
          <xsd:enumeration value="LMCO Olive Move"/>
          <xsd:enumeration value="LMCO Olive Upgrade 2017"/>
          <xsd:enumeration value="LMCO Orchid Upgrade"/>
          <xsd:enumeration value="LMCO Orchid Upgrade 2017"/>
          <xsd:enumeration value="LMCO Orchid Update 2019"/>
          <xsd:enumeration value="LMCO Palmdale 2018 Class Cluster"/>
          <xsd:enumeration value="LMCO Palmdale 2018 Unclass Cluster"/>
          <xsd:enumeration value="LMCO Palmdale 260 Core"/>
          <xsd:enumeration value="LMCO Palmdale 4th Cluster"/>
          <xsd:enumeration value="LMCO Palmdale MLS"/>
          <xsd:enumeration value="LMCO Phase V"/>
          <xsd:enumeration value="LMCO Plum Upgrade"/>
          <xsd:enumeration value="LMCO Skwbride Upgrade"/>
          <xsd:enumeration value="LMCO Skwbuckcherry Upgrade"/>
          <xsd:enumeration value="LMCO Skwcandlebox Upgrade"/>
          <xsd:enumeration value="LMCO Skwchickenfoot Upgrade"/>
          <xsd:enumeration value="LMCO Skwmudvayne Upgrade"/>
          <xsd:enumeration value="LMCO Skwozzy Upgrade"/>
          <xsd:enumeration value="LMCO Skwpantera Upgrade"/>
          <xsd:enumeration value="LMCO SKWQUEEN AOI110778"/>
          <xsd:enumeration value="LMCO Skwseether Upgrade"/>
          <xsd:enumeration value="LMCO SKWTHRICE Palmdale Cluster"/>
          <xsd:enumeration value="LMCO Skwsublime Upgrade"/>
          <xsd:enumeration value="LMCO SNX Upgrade"/>
          <xsd:enumeration value="LMCO Soundgarden"/>
          <xsd:enumeration value="LNCC Santos Dumont Fornetix"/>
          <xsd:enumeration value="LNCC Santos Dumont HW Upgrade"/>
          <xsd:enumeration value="Lockheed CCS"/>
          <xsd:enumeration value="Madagascar Amendment 1"/>
          <xsd:enumeration value="Marietta CCS"/>
          <xsd:enumeration value="MarkIII Eval AOI108183"/>
          <xsd:enumeration value="Markley Hybrid CS500"/>
          <xsd:enumeration value="Mayo XMT2"/>
          <xsd:enumeration value="Mayo Upgrade"/>
          <xsd:enumeration value="Mayo Athena Beta"/>
          <xsd:enumeration value="Mayo Urika"/>
          <xsd:enumeration value="Mazda CS500 AOI110223"/>
          <xsd:enumeration value="McLaren Automotive Viz Node"/>
          <xsd:enumeration value="McLaren CFD"/>
          <xsd:enumeration value="McLaren FEA CCS"/>
          <xsd:enumeration value="McLaren FEA Viz Nodes"/>
          <xsd:enumeration value="McLaren XE6"/>
          <xsd:enumeration value="MCSR Upgrade"/>
          <xsd:enumeration value="MCSR Ole Miss 2018 Expansion"/>
          <xsd:enumeration value="MCSR Ole Miss 2019 Expansion"/>
          <xsd:enumeration value="MCSR Ole Miss 2020 Expansion"/>
          <xsd:enumeration value="MCSR Ole Miss Storage Add"/>
          <xsd:enumeration value="MERCK 2 Pascal Nodes"/>
          <xsd:enumeration value="MERCK 500NX 10011553"/>
          <xsd:enumeration value="MERCK CCS GPU"/>
          <xsd:enumeration value="MERCK ClusterStor Cable AOI110912"/>
          <xsd:enumeration value="MERCK CS-Storm Nodes"/>
          <xsd:enumeration value="MERCK CS-Storm Additions"/>
          <xsd:enumeration value="MERCK GPU Add 1 Node"/>
          <xsd:enumeration value="MERCK OPT2"/>
          <xsd:enumeration value="MERCK OPT3"/>
          <xsd:enumeration value="MERCK P100 Servers"/>
          <xsd:enumeration value="MERCK P100 Node Upgrade"/>
          <xsd:enumeration value="MERCK SNX"/>
          <xsd:enumeration value="MERCK XT5 Upgrade"/>
          <xsd:enumeration value="MERCK XC30"/>
          <xsd:enumeration value="MERCK XC Upgrade"/>
          <xsd:enumeration value="MERCK XC50 6th Cab"/>
          <xsd:enumeration value="Microsoft AOI104994"/>
          <xsd:enumeration value="Microsoft AOI106601"/>
          <xsd:enumeration value="Microsoft Azure L300N Eval"/>
          <xsd:enumeration value="Microsoft Azure Odyssey"/>
          <xsd:enumeration value="Microsoft Chevron ClusterStor AOI109001"/>
          <xsd:enumeration value="Microsoft GPU Eval"/>
          <xsd:enumeration value="Microsoft XC50"/>
          <xsd:enumeration value="MLB XMT"/>
          <xsd:enumeration value="MoES IITM"/>
          <xsd:enumeration value="MoES IITM Extra SSU"/>
          <xsd:enumeration value="MoES NCMRWF"/>
          <xsd:enumeration value="Mount Sinai CCS 2U"/>
          <xsd:enumeration value="Mount Sinai Add Disks"/>
          <xsd:enumeration value="MPG RZG CCS"/>
          <xsd:enumeration value="MSC Travel"/>
          <xsd:enumeration value="MSC CCS"/>
          <xsd:enumeration value="MSC XC Hall A"/>
          <xsd:enumeration value="MSC XC Hall B"/>
          <xsd:enumeration value="MSS XC Upgrade"/>
          <xsd:enumeration value="MSSM Kovatch CCS"/>
          <xsd:enumeration value="MSU CCS"/>
          <xsd:enumeration value="MSU CCS PhaseI"/>
          <xsd:enumeration value="MSU CCS Phase II"/>
          <xsd:enumeration value="MSU CS500 AOI109818"/>
          <xsd:enumeration value="Nallatech CCS"/>
          <xsd:enumeration value="NAOJ XC30"/>
          <xsd:enumeration value="NAOJ XC30 Upgrade"/>
          <xsd:enumeration value="NAOJ XT4"/>
          <xsd:enumeration value="NAOJ XC50"/>
          <xsd:enumeration value="NAVAIR China Lake GPU"/>
          <xsd:enumeration value="NAVO SNX"/>
          <xsd:enumeration value="NAVO TI13"/>
          <xsd:enumeration value="NAVO XT5"/>
          <xsd:enumeration value="NAVSEA TI13"/>
          <xsd:enumeration value="NAVY TI13"/>
          <xsd:enumeration value="NAVY TI15"/>
          <xsd:enumeration value="NAVY TI17"/>
          <xsd:enumeration value="NAVY TI19"/>
          <xsd:enumeration value="NAWC Urika-GX AOI106308"/>
          <xsd:enumeration value="NAWC Urika-GX Ph2 AOI106663"/>
          <xsd:enumeration value="NC A&amp;T 2487"/>
          <xsd:enumeration value="NC A&amp;T XC30"/>
          <xsd:enumeration value="NCAR XT5m"/>
          <xsd:enumeration value="NCAR Upgrade"/>
          <xsd:enumeration value="NCATU XC40 Upgrade Blade"/>
          <xsd:enumeration value="NCEP NOAA Manassas VA AOI110688"/>
          <xsd:enumeration value="NCEP NOAA Phoenix AOI110689"/>
          <xsd:enumeration value="NCEP NOAA TDS AOI110660"/>
          <xsd:enumeration value="NCEP Orlando"/>
          <xsd:enumeration value="NCEP Reston"/>
          <xsd:enumeration value="NCEP Reston DDN Upgrade"/>
          <xsd:enumeration value="NCKU XE6 Nano"/>
          <xsd:enumeration value="NCSA Memory Upgrade"/>
          <xsd:enumeration value="NCSA SC18 Cluster AOI106934"/>
          <xsd:enumeration value="NCSA QBR 0313"/>
          <xsd:enumeration value="NCSA QBR 0413"/>
          <xsd:enumeration value="NCSA QBR 0214"/>
          <xsd:enumeration value="NCSA QBR 0414"/>
          <xsd:enumeration value="NDSU CCS"/>
          <xsd:enumeration value="NDSU CCS 2017"/>
          <xsd:enumeration value="NDSU CS-Storm AOI105190"/>
          <xsd:enumeration value="NDSU EDR IB AOI106496"/>
          <xsd:enumeration value="NDSU FDR IB AOI106292"/>
          <xsd:enumeration value="NDSU Upgrade"/>
          <xsd:enumeration value="NEA XC30"/>
          <xsd:enumeration value="NERSC 2TB SSD eslogin"/>
          <xsd:enumeration value="NERSC Cori EsLogin AOI109989"/>
          <xsd:enumeration value="NERSC Cori EsLogin Upgrade"/>
          <xsd:enumeration value="NERSC CCS"/>
          <xsd:enumeration value="NERSC Cori SSD Add AOI109064"/>
          <xsd:enumeration value="NERSC Cori TDS 2nd Cab"/>
          <xsd:enumeration value="NERSC Gerty Login Nodes"/>
          <xsd:enumeration value="NERSC Mendel HSW Upgrade"/>
          <xsd:enumeration value="NERSC4"/>
          <xsd:enumeration value="NERSC5"/>
          <xsd:enumeration value="NERSC6"/>
          <xsd:enumeration value="NERSC7"/>
          <xsd:enumeration value="NERSC7 Cascade"/>
          <xsd:enumeration value="NERSC8"/>
          <xsd:enumeration value="NERSC9 Early Access SW System"/>
          <xsd:enumeration value="NERSC9 Early Access TestSys Ph2"/>
          <xsd:enumeration value="NERSC9 Shasta"/>
          <xsd:enumeration value="NERSC JGI XC40 BOGO"/>
          <xsd:enumeration value="NERSC N9 CSStorm AOI106999"/>
          <xsd:enumeration value="NERSC QBR"/>
          <xsd:enumeration value="NERSC SC"/>
          <xsd:enumeration value="NERSC Student Cluster AOI107716"/>
          <xsd:enumeration value="NESI2 Auckland CCS"/>
          <xsd:enumeration value="NESI2 Auckland XC"/>
          <xsd:enumeration value="NESI2 Auckland UFM Server"/>
          <xsd:enumeration value="NESI2 Wellington CCS"/>
          <xsd:enumeration value="NESI2 Wellington CCS Nodes"/>
          <xsd:enumeration value="NESI2 Wellington XC"/>
          <xsd:enumeration value="NexIT CCS AOI107824"/>
          <xsd:enumeration value="NFRI XC50 AOI106871"/>
          <xsd:enumeration value="NGA CCS AOI111090"/>
          <xsd:enumeration value="NIED 2nd Try&amp;Buy AOI107818"/>
          <xsd:enumeration value="NIED 2019 Cluster AOI104859"/>
          <xsd:enumeration value="NIED 2019 Try&amp;Buy"/>
          <xsd:enumeration value="NIED Addon AOI109450"/>
          <xsd:enumeration value="NIEHS CCS"/>
          <xsd:enumeration value="NIER NexIT CS500 10011884"/>
          <xsd:enumeration value="NIER NexIT CS500 AOI109072"/>
          <xsd:enumeration value="NIWA Genomics Nodes"/>
          <xsd:enumeration value="nsf-kraken"/>
          <xsd:enumeration value="NOAA Boulder AOI109370"/>
          <xsd:enumeration value="NOAA CMRS"/>
          <xsd:enumeration value="NOAA CMRS2"/>
          <xsd:enumeration value="NOAA Consideration"/>
          <xsd:enumeration value="NOAA CSC Fairmont"/>
          <xsd:enumeration value="NOAA CSC Fairmont 2 Racks"/>
          <xsd:enumeration value="NOAA CSC Fairmont FGA"/>
          <xsd:enumeration value="NOAA CSC Fairmont FGA TDS"/>
          <xsd:enumeration value="NOAA Fairmont Hera Upgrade"/>
          <xsd:enumeration value="NOAA GFDL XC40"/>
          <xsd:enumeration value="NOAA NSSL"/>
          <xsd:enumeration value="NOAA NSSL L300"/>
          <xsd:enumeration value="NOAA ORNL Add XC Cab"/>
          <xsd:enumeration value="NOAA ORNL XC Cab13/14"/>
          <xsd:enumeration value="NOAA ORNL XC40"/>
          <xsd:enumeration value="NOAA R&amp;D CSRA AOI104863"/>
          <xsd:enumeration value="NOAA Upgrade to XE6"/>
          <xsd:enumeration value="NOAA XE6 4220"/>
          <xsd:enumeration value="NOAA XE6m 4245"/>
          <xsd:enumeration value="NOAA XC30"/>
          <xsd:enumeration value="NOAA XC30AC Expansion"/>
          <xsd:enumeration value="NOAA XT6"/>
          <xsd:enumeration value="Northrop Cluster 2017"/>
          <xsd:enumeration value="Northrop CS500 10011568 AOI109556"/>
          <xsd:enumeration value="Northrop NGC CDU AOI108868"/>
          <xsd:enumeration value="Northrop NGC CCR AOI106488"/>
          <xsd:enumeration value="Northrop NGC Cluster AOI104219"/>
          <xsd:enumeration value="Northrop NGC Eval CS AOI108177"/>
          <xsd:enumeration value="Northrop NGC Storage AOI107894"/>
          <xsd:enumeration value="Northrop NGC XC AOI104179"/>
          <xsd:enumeration value="Northrop XC 2H17"/>
          <xsd:enumeration value="Northrop XC30 Test"/>
          <xsd:enumeration value="Northrop XC40"/>
          <xsd:enumeration value="NOVARTIS CA"/>
          <xsd:enumeration value="NOVARTIS China"/>
          <xsd:enumeration value="NOVARTIS MA"/>
          <xsd:enumeration value="NOVARTIS Switzerland"/>
          <xsd:enumeration value="NOVARTIS CS-Storm"/>
          <xsd:enumeration value="NRCAN XE6m"/>
          <xsd:enumeration value="NRL ARM EAP"/>
          <xsd:enumeration value="NRL ARM EAP2"/>
          <xsd:enumeration value="NRL Interlagos Upgrade"/>
          <xsd:enumeration value="NRL Storage Upgrade"/>
          <xsd:enumeration value="NRL XC30 Merge"/>
          <xsd:enumeration value="NRL XE6m"/>
          <xsd:enumeration value="NRL Upgrade"/>
          <xsd:enumeration value="NSCC AMD Seed Program"/>
          <xsd:enumeration value="NSCC Climate Modeling System"/>
          <xsd:enumeration value="NSWC CCS Upgrade"/>
          <xsd:enumeration value="NSWC Dahlgren CS500"/>
          <xsd:enumeration value="NSWC Dahlgren CS500 Upgrade"/>
          <xsd:enumeration value="NSWC Switch"/>
          <xsd:enumeration value="NTU CCS AOI100035"/>
          <xsd:enumeration value="NTU Upgrade AOI109475"/>
          <xsd:enumeration value="NUS Cluster AOI109732"/>
          <xsd:enumeration value="NVIDIA L300N"/>
          <xsd:enumeration value="NVIDIA Nano"/>
          <xsd:enumeration value="NVIDIA XC30"/>
          <xsd:enumeration value="NYU add GPU Nodes"/>
          <xsd:enumeration value="NYU Next Gen Compute AOI103957"/>
          <xsd:enumeration value="NYUAD ClusterStor Refresh"/>
          <xsd:enumeration value="ODU 80 nodes"/>
          <xsd:enumeration value="Ole Miss Compute Grant"/>
          <xsd:enumeration value="On Demand Systems Dyson Cluster"/>
          <xsd:enumeration value="ORNL 4084 Upgrade"/>
          <xsd:enumeration value="ORNL AMD GPU TestSys"/>
          <xsd:enumeration value="ORNL Atchley MI60 Cards"/>
          <xsd:enumeration value="ORNL Athena"/>
          <xsd:enumeration value="ORNL BDW BER Upgrade"/>
          <xsd:enumeration value="ORNL Bland Shasta SW Preview"/>
          <xsd:enumeration value="ORNL CADES 1GB Chassis"/>
          <xsd:enumeration value="ORNL CADES 2U Single Node 2GPU"/>
          <xsd:enumeration value="ORNL CADES 2 GPU Nodes"/>
          <xsd:enumeration value="ORNL CADES 2 Test Nodes"/>
          <xsd:enumeration value="ORNL CADES 6BDW Nodes"/>
          <xsd:enumeration value="ORNL CADES 8 Test Nodes"/>
          <xsd:enumeration value="ORNL CADES 10 Nodes"/>
          <xsd:enumeration value="ORNL CADES 12 Compute"/>
          <xsd:enumeration value="ORNL CADES 15 Nodes"/>
          <xsd:enumeration value="ORNL CADES 16 Nodes"/>
          <xsd:enumeration value="ORNL CADES 25 Nodes"/>
          <xsd:enumeration value="ORNL CADES 30 Nodes"/>
          <xsd:enumeration value="ORNL CADES BSD Units"/>
          <xsd:enumeration value="ORNL CADES Condo1"/>
          <xsd:enumeration value="ORNL CADES Condo2"/>
          <xsd:enumeration value="ORNL CADES CCSI Units"/>
          <xsd:enumeration value="ORNL CADES CNMS Units"/>
          <xsd:enumeration value="ORNL CADES Galloway"/>
          <xsd:enumeration value="ORNL CADES GPU Units"/>
          <xsd:enumeration value="ORNL CADES NSED Units"/>
          <xsd:enumeration value="ORNL CADES SNS Units"/>
          <xsd:enumeration value="ORNL COE Gigabyte Servers with MI100s"/>
          <xsd:enumeration value="ORNL Cranfill Storm Nodes"/>
          <xsd:enumeration value="ORNL Darter KNL"/>
          <xsd:enumeration value="ORNL Envoy"/>
          <xsd:enumeration value="ORNL Ezell AMD Servers"/>
          <xsd:enumeration value="ORNL Galen Cluster"/>
          <xsd:enumeration value="ORNL Galloway 2 Nodes"/>
          <xsd:enumeration value="ORNL Galloway CADES12 AOI106646"/>
          <xsd:enumeration value="ORNL Galloway SN10011373"/>
          <xsd:enumeration value="ORNL Layton 2U CS500 AOI110557"/>
          <xsd:enumeration value="ORNL Layton 2u Servers AOI109869"/>
          <xsd:enumeration value="ORNL Layton AOI109740"/>
          <xsd:enumeration value="ORNL Layton AOI110754"/>
          <xsd:enumeration value="ORNL Layton Cloud"/>
          <xsd:enumeration value="ORNL Layton Cloud AMD Option"/>
          <xsd:enumeration value="ORNL Layton CS-Storm Nodes AOI109868"/>
          <xsd:enumeration value="ORNL Nichols CS500 NSP AOI109730"/>
          <xsd:enumeration value="ORNL NOAA 2 BDWs"/>
          <xsd:enumeration value="ORNL OLCF2"/>
          <xsd:enumeration value="ORNL OLCF3"/>
          <xsd:enumeration value="ORNL Quigley 30CPU"/>
          <xsd:enumeration value="ORNL Rhea CS Eval"/>
          <xsd:enumeration value="ORNL Sarp ClusterStor Eval"/>
          <xsd:enumeration value="ORNL Shutt 1AMD AOI111106"/>
          <xsd:enumeration value="ORNL Shutt AOI106332"/>
          <xsd:enumeration value="ORNL Shutt AOI109581"/>
          <xsd:enumeration value="ORNL Shutt AOI109807"/>
          <xsd:enumeration value="ORNL Shutt AOI109864"/>
          <xsd:enumeration value="ORNL Shutt AOI109865"/>
          <xsd:enumeration value="ORNL Shutt AOI110678"/>
          <xsd:enumeration value="ORNL Shutt AOI111024"/>
          <xsd:enumeration value="ORNL Spider Server"/>
          <xsd:enumeration value="ORNL Student Cluster Challenge 10011524"/>
          <xsd:enumeration value="ORNL Tahoma"/>
          <xsd:enumeration value="ORNL Theory Cluster AOI106265"/>
          <xsd:enumeration value="ORNL Trater SN10011364"/>
          <xsd:enumeration value="ORNL Trater SN10011365"/>
          <xsd:enumeration value="ORNL Trater SN10011366"/>
          <xsd:enumeration value="ORNL Trater SN10011372"/>
          <xsd:enumeration value="ORNL uRiKA"/>
          <xsd:enumeration value="ORNL Vetter MI60 Server"/>
          <xsd:enumeration value="ORNL XC30"/>
          <xsd:enumeration value="ORNL Zachary 4 Node CS500"/>
          <xsd:enumeration value="ORNL Zachary Skylake AOI106332"/>
          <xsd:enumeration value="ORNL Zachary Skylake AOI108809"/>
          <xsd:enumeration value="OSC XMT"/>
          <xsd:enumeration value="Osprey"/>
          <xsd:enumeration value="OSS-EXP (2)"/>
          <xsd:enumeration value="PAGASA XC"/>
          <xsd:enumeration value="Pawsey"/>
          <xsd:enumeration value="Pawsey SC15"/>
          <xsd:enumeration value="PDC XC30"/>
          <xsd:enumeration value="PDC/KTH XC30"/>
          <xsd:enumeration value="PDC/KTH XC Upgrade Phase2"/>
          <xsd:enumeration value="PDC/KTH Phase 1"/>
          <xsd:enumeration value="PDC/KTH Phase 2"/>
          <xsd:enumeration value="PDC/KTH Phase 3"/>
          <xsd:enumeration value="Penguin Ansys ClusterStor 106379"/>
          <xsd:enumeration value="Penguin Shell ClusterStor 104933"/>
          <xsd:enumeration value="Penguin Shell ClusterStor 104935"/>
          <xsd:enumeration value="Penguin Shell ClusterStor 104936"/>
          <xsd:enumeration value="Penguin Shell ClusterStor 104937"/>
          <xsd:enumeration value="Penguin Shell ClusterStor 105093"/>
          <xsd:enumeration value="Penguin Shell ClusterStor 105094"/>
          <xsd:enumeration value="Penguin Shell ClusterStor 106303"/>
          <xsd:enumeration value="Penguin Shell ClusterStor 106974"/>
          <xsd:enumeration value="Penguin Shell R&amp;D OPA 106539"/>
          <xsd:enumeration value="Penn State College of Medicine Compute"/>
          <xsd:enumeration value="Penn State Power Change"/>
          <xsd:enumeration value="Penn State XC"/>
          <xsd:enumeration value="Petrobras Sonexion"/>
          <xsd:enumeration value="PGS New Storage Adder Houston AOI110046"/>
          <xsd:enumeration value="PGS New Storage Adder London AOI110473"/>
          <xsd:enumeration value="PGS Used Storage Adder Houston AOI109829"/>
          <xsd:enumeration value="PGS Used Storage Adder London AOI110474"/>
          <xsd:enumeration value="PGS STO Expansion"/>
          <xsd:enumeration value="PGS STO Expansion 2018"/>
          <xsd:enumeration value="PGS STO Expansion 2019"/>
          <xsd:enumeration value="PGS STO Expansion3 2019"/>
          <xsd:enumeration value="PGS XC 2016"/>
          <xsd:enumeration value="PGS XC30"/>
          <xsd:enumeration value="PGS XC40"/>
          <xsd:enumeration value="Phase 0"/>
          <xsd:enumeration value="Phase 1"/>
          <xsd:enumeration value="Phase 2"/>
          <xsd:enumeration value="Phase 3"/>
          <xsd:enumeration value="Phizzle Athena"/>
          <xsd:enumeration value="Plexxikon CCS"/>
          <xsd:enumeration value="PNC XMT"/>
          <xsd:enumeration value="PNNL CCS"/>
          <xsd:enumeration value="PNNL Memory Swap"/>
          <xsd:enumeration value="PNNL 64P Upgrade"/>
          <xsd:enumeration value="PNNL 128P Upgrade"/>
          <xsd:enumeration value="PNNL Shasta AI"/>
          <xsd:enumeration value="PNNL uRiKA"/>
          <xsd:enumeration value="PNNL XMT"/>
          <xsd:enumeration value="PNNL XMT2"/>
          <xsd:enumeration value="PO 36658 S/W Arch Team"/>
          <xsd:enumeration value="POC"/>
          <xsd:enumeration value="POC 2299"/>
          <xsd:enumeration value="PPPL XC40"/>
          <xsd:enumeration value="Proctor &amp; Gamble HPC Refresh"/>
          <xsd:enumeration value="PSC E1000s AOI110618"/>
          <xsd:enumeration value="PSC XT3"/>
          <xsd:enumeration value="PSC Upgrade"/>
          <xsd:enumeration value="PSC uRiKA"/>
          <xsd:enumeration value="PSU CCS"/>
          <xsd:enumeration value="PSU Split"/>
          <xsd:enumeration value="QATAR XMT"/>
          <xsd:enumeration value="QEERI XC40"/>
          <xsd:enumeration value="QEERI TAMUQ XC50"/>
          <xsd:enumeration value="RedStorm"/>
          <xsd:enumeration value="Renault G200 Expansion"/>
          <xsd:enumeration value="RIKEN Baymax Cluster"/>
          <xsd:enumeration value="ROKAF NWP Server"/>
          <xsd:enumeration value="Roshydromet 6cab XC &amp; SNX"/>
          <xsd:enumeration value="Roshydromet XC 10000844"/>
          <xsd:enumeration value="Roshydromet XC 10000845"/>
          <xsd:enumeration value="RRZN HLRN3"/>
          <xsd:enumeration value="RRZN PhaseII"/>
          <xsd:enumeration value="RRZN XC40 TDS"/>
          <xsd:enumeration value="RTRI SC30"/>
          <xsd:enumeration value="RTRI XC"/>
          <xsd:enumeration value="RUS"/>
          <xsd:enumeration value="Samsung Cluster Loan"/>
          <xsd:enumeration value="Samsung Cluster Loan AOI014046"/>
          <xsd:enumeration value="Samsung EDA System AOI107918"/>
          <xsd:enumeration value="Samsung GPU and Upgrade"/>
          <xsd:enumeration value="Samsung SHI Cluster 10011436"/>
          <xsd:enumeration value="Samsung SAIT Cluster AOI106544"/>
          <xsd:enumeration value="Samsung Spider CCS"/>
          <xsd:enumeration value="Sandia CCS SkyBridge"/>
          <xsd:enumeration value="Sandia CCS"/>
          <xsd:enumeration value="Sandia Laros EAP ARM"/>
          <xsd:enumeration value="Sandia Mutrino Blades"/>
          <xsd:enumeration value="Sandia Mutrino Elogin"/>
          <xsd:enumeration value="Sandia XC30"/>
          <xsd:enumeration value="Sandia XMT 2257"/>
          <xsd:enumeration value="Sandia XMT 2260"/>
          <xsd:enumeration value="Sandia XE6 4206"/>
          <xsd:enumeration value="Sandia Volta Upgrade"/>
          <xsd:enumeration value="Sanger Storage Refresh"/>
          <xsd:enumeration value="Saudi Aramco CCS"/>
          <xsd:enumeration value="Saudi Aramco CS500 10011571"/>
          <xsd:enumeration value="Saudi Aramco CS500 10011689"/>
          <xsd:enumeration value="Saudi Aramco CSStorm 10011805"/>
          <xsd:enumeration value="SAWS Phase I"/>
          <xsd:enumeration value="SAWS Phase II"/>
          <xsd:enumeration value="SAWS XC30"/>
          <xsd:enumeration value="SC1 uRiKA"/>
          <xsd:enumeration value="Schlumberger ClusterStor 104938"/>
          <xsd:enumeration value="Schlumberger ClusterStor 109117"/>
          <xsd:enumeration value="Schlumberger Kuala Lumpur AOI105163"/>
          <xsd:enumeration value="Schlumberger AOI106514"/>
          <xsd:enumeration value="SCS YCU XC50"/>
          <xsd:enumeration value="SD Genomics CCS"/>
          <xsd:enumeration value="Sema4 Analytics"/>
          <xsd:enumeration value="SERC KNL Upgrade"/>
          <xsd:enumeration value="SERC XC30"/>
          <xsd:enumeration value="Shell ClusterStor AOI105154"/>
          <xsd:enumeration value="Shell ClusterStor AOI106306"/>
          <xsd:enumeration value="Shell ClusterStor AOI106307"/>
          <xsd:enumeration value="Shell ClusterStor AOI106309"/>
          <xsd:enumeration value="Shell ClusterStor AOI106310"/>
          <xsd:enumeration value="Shell ClusterStor AOI106314"/>
          <xsd:enumeration value="Shell E1000 Eval AOI109866"/>
          <xsd:enumeration value="Shell L300 AOI106311"/>
          <xsd:enumeration value="Shell L300F Flash Eval"/>
          <xsd:enumeration value="Shell Malaysia L300 AOI110824"/>
          <xsd:enumeration value="Shell Oil Trial KNL Upgrade"/>
          <xsd:enumeration value="Shell Oil XC"/>
          <xsd:enumeration value="Shell Storage Adder AOI110657"/>
          <xsd:enumeration value="Silicon Mechanics USDA ClusterStor 104834"/>
          <xsd:enumeration value="SINP"/>
          <xsd:enumeration value="SINP Upgrade"/>
          <xsd:enumeration value="SKHynix E1000 AOI110782"/>
          <xsd:enumeration value="SN Bose XC"/>
          <xsd:enumeration value="SN Bose XE6"/>
          <xsd:enumeration value="SNL DarkBridge"/>
          <xsd:enumeration value="SNL Gentile Shasta AOI110057"/>
          <xsd:enumeration value="SNL Laros ARM System"/>
          <xsd:enumeration value="SNL Laros SW Preview"/>
          <xsd:enumeration value="SNL Monk ClusterStor 16PB"/>
          <xsd:enumeration value="SNL Monk ClusterStor Eval"/>
          <xsd:enumeration value="SNL XMT"/>
          <xsd:enumeration value="SONY Pilot XMT"/>
          <xsd:enumeration value="SONY XC30"/>
          <xsd:enumeration value="SpaceX CS2017"/>
          <xsd:enumeration value="SpaceX Spider"/>
          <xsd:enumeration value="Spanish MOD X1 OC"/>
          <xsd:enumeration value="SS-Multi"/>
          <xsd:enumeration value="SS-679 NetApp"/>
          <xsd:enumeration value="SS-679 NetApp Upgrade"/>
          <xsd:enumeration value="SS-684 4th cab/esFS upgrade"/>
          <xsd:enumeration value="SS-684 Move/Upgrade"/>
          <xsd:enumeration value="SS-687 XE6"/>
          <xsd:enumeration value="SS-688 XE6"/>
          <xsd:enumeration value="SS-690 XT5 XE5"/>
          <xsd:enumeration value="SS-699"/>
          <xsd:enumeration value="SS-703 XMT2"/>
          <xsd:enumeration value="SS-704 XMT2"/>
          <xsd:enumeration value="SS-705 XE6"/>
          <xsd:enumeration value="SS-707 XMT"/>
          <xsd:enumeration value="SS-708 uRiKA"/>
          <xsd:enumeration value="SS-712 - SS688 upgrade"/>
          <xsd:enumeration value="SS-713 ROGUEMINNOW"/>
          <xsd:enumeration value="SS-714 - SS682 upgrade"/>
          <xsd:enumeration value="SS-723 XE6"/>
          <xsd:enumeration value="SS-725 Upgrades"/>
          <xsd:enumeration value="SS-725 XC40 KNL"/>
          <xsd:enumeration value="SS-725 XC40"/>
          <xsd:enumeration value="SS-729 XC30"/>
          <xsd:enumeration value="SS-729 Upgrade"/>
          <xsd:enumeration value="SS-733 CCS"/>
          <xsd:enumeration value="SS-734 Mgmt Node Upgrade"/>
          <xsd:enumeration value="SS-735 CCS"/>
          <xsd:enumeration value="SS-736 XMT"/>
          <xsd:enumeration value="SS-737 Sonexion"/>
          <xsd:enumeration value="SS-738 XMT"/>
          <xsd:enumeration value="SS-747 XC30"/>
          <xsd:enumeration value="SS-749 CCS"/>
          <xsd:enumeration value="SS-749 Cooling"/>
          <xsd:enumeration value="SS-749 PDU"/>
          <xsd:enumeration value="SS-749 Upgrade"/>
          <xsd:enumeration value="SS-753 InfiniteMinions TTO3"/>
          <xsd:enumeration value="SS-753 InfiniteMinions TTO4"/>
          <xsd:enumeration value="SS-753 InfiniteMinions TTO5"/>
          <xsd:enumeration value="SS-756 CCS"/>
          <xsd:enumeration value="SS-757 XC30"/>
          <xsd:enumeration value="SS-766 CCS"/>
          <xsd:enumeration value="SS-770 CCS"/>
          <xsd:enumeration value="SS-774 InfiniteMinions TTO7"/>
          <xsd:enumeration value="SS-775 CCS"/>
          <xsd:enumeration value="SS-777 CCS"/>
          <xsd:enumeration value="SS-778 CCS"/>
          <xsd:enumeration value="SS-779 CCS"/>
          <xsd:enumeration value="SS-781 XC40"/>
          <xsd:enumeration value="SS-782 Shared Sonexion"/>
          <xsd:enumeration value="SS-782 XC40"/>
          <xsd:enumeration value="SS-784 CCS"/>
          <xsd:enumeration value="SS-784 SNX3000"/>
          <xsd:enumeration value="SS-787 320 Cores"/>
          <xsd:enumeration value="SS-787 1150 Cores"/>
          <xsd:enumeration value="SS-788 CCS"/>
          <xsd:enumeration value="SS-797 XC40"/>
          <xsd:enumeration value="SS-798 KNL TDS"/>
          <xsd:enumeration value="SS-800 CCS"/>
          <xsd:enumeration value="SS-801 XC"/>
          <xsd:enumeration value="SS-802 Storage"/>
          <xsd:enumeration value="SS-803 CCS Eval"/>
          <xsd:enumeration value="SS-807 XC40"/>
          <xsd:enumeration value="SS-807 XC40 Upgrade"/>
          <xsd:enumeration value="SS-807 Datawarp"/>
          <xsd:enumeration value="SS-807 Storage"/>
          <xsd:enumeration value="SS-808 Urika"/>
          <xsd:enumeration value="SS-810 CCS"/>
          <xsd:enumeration value="SS-811 CCS"/>
          <xsd:enumeration value="SS-811 AOI103980"/>
          <xsd:enumeration value="SS-813 LNETs"/>
          <xsd:enumeration value="SS-816 TDS"/>
          <xsd:enumeration value="SS-816 XC40"/>
          <xsd:enumeration value="SS-817 eslogin AOI108335"/>
          <xsd:enumeration value="SS-817 XC40"/>
          <xsd:enumeration value="SS-819 DH2"/>
          <xsd:enumeration value="SS-819 DH2 Leaf Blades"/>
          <xsd:enumeration value="SS-829 TDS1 Upgrade"/>
          <xsd:enumeration value="SS-829 TDS2"/>
          <xsd:enumeration value="SS-829 XC"/>
          <xsd:enumeration value="SS-833 CCS"/>
          <xsd:enumeration value="SS-838 CCS"/>
          <xsd:enumeration value="SS-841 CCS"/>
          <xsd:enumeration value="SS-842 CCS"/>
          <xsd:enumeration value="SS-843 CCS"/>
          <xsd:enumeration value="SS-844 CCS"/>
          <xsd:enumeration value="SS-845 CCS"/>
          <xsd:enumeration value="SS-846 CCS"/>
          <xsd:enumeration value="SS-847 SNX3000"/>
          <xsd:enumeration value="SS-852 XC40"/>
          <xsd:enumeration value="SS-852 XC Upgrade"/>
          <xsd:enumeration value="SS-858 LNET"/>
          <xsd:enumeration value="SS-865 Cluster"/>
          <xsd:enumeration value="SS-866 XC50"/>
          <xsd:enumeration value="SS-871 XC40"/>
          <xsd:enumeration value="SS-872 CCS"/>
          <xsd:enumeration value="SS-872 Add Disks"/>
          <xsd:enumeration value="SS-876 ClusterStor Upgrade"/>
          <xsd:enumeration value="SS-876 SNX"/>
          <xsd:enumeration value="SS-877 CCS"/>
          <xsd:enumeration value="SS-877 Up1 AOI106359"/>
          <xsd:enumeration value="SS-877 Up2a AOI106356"/>
          <xsd:enumeration value="SS-877 Up2b AOI106357"/>
          <xsd:enumeration value="SS-877 Up3 AOI106358"/>
          <xsd:enumeration value="SS-880 CCS"/>
          <xsd:enumeration value="SS-881 CCS"/>
          <xsd:enumeration value="SS-882 CCS"/>
          <xsd:enumeration value="SS-883 SNX"/>
          <xsd:enumeration value="SS-884 Athena"/>
          <xsd:enumeration value="SS-887 Upgrade2"/>
          <xsd:enumeration value="SS-897 XC Upgrade"/>
          <xsd:enumeration value="SS-909 XC"/>
          <xsd:enumeration value="SS-910 SNX"/>
          <xsd:enumeration value="SS-913 DevSys"/>
          <xsd:enumeration value="SS-914 Prototype System"/>
          <xsd:enumeration value="SS-915 Pilot System"/>
          <xsd:enumeration value="SS-916 Cluster"/>
          <xsd:enumeration value="SS-917 Storage"/>
          <xsd:enumeration value="SS-918 Urika Storage"/>
          <xsd:enumeration value="SS-918 Urika Upgrade"/>
          <xsd:enumeration value="SS-918 CCS"/>
          <xsd:enumeration value="SS-925 Urika"/>
          <xsd:enumeration value="SS-926 XC Upgrade2"/>
          <xsd:enumeration value="SS-927 CCS"/>
          <xsd:enumeration value="SS-932 BlackKnight Site1 OCONUS-A"/>
          <xsd:enumeration value="SS-934 Ethernet Cluster"/>
          <xsd:enumeration value="SS-941 BlackKnight Site3 OCONUS-H"/>
          <xsd:enumeration value="SS-942 BlackKnight Site4"/>
          <xsd:enumeration value="SS-957 CS-Storm 106398"/>
          <xsd:enumeration value="SS-958 XC40 Upgrade"/>
          <xsd:enumeration value="SS-978 Phase1"/>
          <xsd:enumeration value="SS-978 Phase2"/>
          <xsd:enumeration value="SS-978 Phase3"/>
          <xsd:enumeration value="SS-978 Surrogate Compute Nodes"/>
          <xsd:enumeration value="SS-989 Exp FIPS Drives"/>
          <xsd:enumeration value="SS-990 GPU Nodes"/>
          <xsd:enumeration value="SS-995 Cluster AOI108265"/>
          <xsd:enumeration value="SS-997 Cluster AOI108495"/>
          <xsd:enumeration value="SS-1036 10011798 AOI109985"/>
          <xsd:enumeration value="SSC Cluster Upgrade 10011396"/>
          <xsd:enumeration value="SSC Cluster Upgrade 10011406"/>
          <xsd:enumeration value="SSC HallA 9SSU 10011469"/>
          <xsd:enumeration value="SSC HallB 9SSU 10011468"/>
          <xsd:enumeration value="SSC Scratch Upgrade 10011397"/>
          <xsd:enumeration value="SSC Scratch Upgrade 10011403"/>
          <xsd:enumeration value="SSC A TDS Upgrade"/>
          <xsd:enumeration value="SSC XC50 ViewCLS Servers"/>
          <xsd:enumeration value="SSC XC Upgrade 10011398"/>
          <xsd:enumeration value="SSC XC Upgrade 10011401"/>
          <xsd:enumeration value="SSC A AOI105189"/>
          <xsd:enumeration value="SSC A AOI106656"/>
          <xsd:enumeration value="SSC B AOI106649"/>
          <xsd:enumeration value="SSC B AOI106657"/>
          <xsd:enumeration value="SSL HPC 2019 AOI109622"/>
          <xsd:enumeration value="St Jude Cluster"/>
          <xsd:enumeration value="Stage 0"/>
          <xsd:enumeration value="Stage 1"/>
          <xsd:enumeration value="Stage 2"/>
          <xsd:enumeration value="Stalprodukt XC30"/>
          <xsd:enumeration value="StanfordU CCS"/>
          <xsd:enumeration value="Stevens Institute Nano"/>
          <xsd:enumeration value="Stony Brook CCS"/>
          <xsd:enumeration value="Stony Brook AOI109144"/>
          <xsd:enumeration value="SV1"/>
          <xsd:enumeration value="TACC Lonestar5"/>
          <xsd:enumeration value="Tahoma"/>
          <xsd:enumeration value="TAMU Nano"/>
          <xsd:enumeration value="TAMUQ CCS"/>
          <xsd:enumeration value="TAMUQ GPU"/>
          <xsd:enumeration value="TAMUQ GPU Nodes AOI109978"/>
          <xsd:enumeration value="TAMUQ Urika-XC Trial AOI108224"/>
          <xsd:enumeration value="TAMUQ XC40"/>
          <xsd:enumeration value="Technicolor DC Move"/>
          <xsd:enumeration value="TerraMe XE6m"/>
          <xsd:enumeration value="Thai Navy Cluster"/>
          <xsd:enumeration value="TI08"/>
          <xsd:enumeration value="TI10"/>
          <xsd:enumeration value="TI11/12"/>
          <xsd:enumeration value="TIFR ILGTI XC"/>
          <xsd:enumeration value="TIFR X1"/>
          <xsd:enumeration value="TIFR XC30"/>
          <xsd:enumeration value="TIFR NCBS ScaleMP"/>
          <xsd:enumeration value="TI Tech Nano"/>
          <xsd:enumeration value="TI Tech XC30"/>
          <xsd:enumeration value="TI Tech XK7 Upgrade"/>
          <xsd:enumeration value="TohokuU CCS"/>
          <xsd:enumeration value="TohokuU XC"/>
          <xsd:enumeration value="TokyoU ARM Server"/>
          <xsd:enumeration value="Tokyo U Post T2K"/>
          <xsd:enumeration value="Total HPE Scratch AOI110065"/>
          <xsd:enumeration value="Total KNL Extension"/>
          <xsd:enumeration value="Total XC30"/>
          <xsd:enumeration value="Total Work207 AOI109244"/>
          <xsd:enumeration value="TotalCAE Romania Cluster"/>
          <xsd:enumeration value="Toyota XD1"/>
          <xsd:enumeration value="Toyota F1 XD1"/>
          <xsd:enumeration value="Training CCS"/>
          <xsd:enumeration value="Trinity"/>
          <xsd:enumeration value="Trinity Phase II"/>
          <xsd:enumeration value="Trinity QBR"/>
          <xsd:enumeration value="Tsukuba CCS"/>
          <xsd:enumeration value="Tsukuba Nano"/>
          <xsd:enumeration value="TsukubaU ARM"/>
          <xsd:enumeration value="UAE AirForce XC50"/>
          <xsd:enumeration value="UDE1"/>
          <xsd:enumeration value="UHM 4node Upgrade"/>
          <xsd:enumeration value="UHM 5node Upgrade"/>
          <xsd:enumeration value="UHM CCS"/>
          <xsd:enumeration value="UHM CCS Upgrade"/>
          <xsd:enumeration value="UK Met Data Analytics 2017"/>
          <xsd:enumeration value="UK Met Data Analytics Eval"/>
          <xsd:enumeration value="UK Met KNL Dev Upgrade"/>
          <xsd:enumeration value="UK Met Phase 1b"/>
          <xsd:enumeration value="UK Met Phase 1c"/>
          <xsd:enumeration value="UK Met TDS Upgrade"/>
          <xsd:enumeration value="UK Met XC30"/>
          <xsd:enumeration value="U of Bergen Nano"/>
          <xsd:enumeration value="U of Bergen XT7 Upgrade"/>
          <xsd:enumeration value="U of Bristol GW4"/>
          <xsd:enumeration value="U of Bristol GW4 EAP ARM"/>
          <xsd:enumeration value="U of Bristol GW4 Phase2 AOI100151"/>
          <xsd:enumeration value="U of Bristol GW4 Upgrade AOI109652"/>
          <xsd:enumeration value="U of Chicago Upgrade"/>
          <xsd:enumeration value="U of Coimbra XE6m"/>
          <xsd:enumeration value="U of Indiana XK"/>
          <xsd:enumeration value="U of Miami XE6m"/>
          <xsd:enumeration value="U of Michigan CCS"/>
          <xsd:enumeration value="U of Michigan Molecular Imaging"/>
          <xsd:enumeration value="U of Tokyo XT3"/>
          <xsd:enumeration value="UNH CS500 AOI110051"/>
          <xsd:enumeration value="UNH XE6e"/>
          <xsd:enumeration value="Uni Paderborn HPC2018"/>
          <xsd:enumeration value="Uni Paderborn CS500 Extension AOI110598"/>
          <xsd:enumeration value="Uni Siegen EAP ARM"/>
          <xsd:enumeration value="Urika"/>
          <xsd:enumeration value="US Army CCS"/>
          <xsd:enumeration value="US Army Picatinny 10011426"/>
          <xsd:enumeration value="US Army Picatinny 10011522"/>
          <xsd:enumeration value="US Army Additional Nodes"/>
          <xsd:enumeration value="US Naval Academy XC30"/>
          <xsd:enumeration value="USGS CCS"/>
          <xsd:enumeration value="USGS CS Server AOI109262"/>
          <xsd:enumeration value="USGS CS 500NX Server AOI110067"/>
          <xsd:enumeration value="USGS DL/AI AOI108205"/>
          <xsd:enumeration value="USGS 20 nodes"/>
          <xsd:enumeration value="USGS Upgrade"/>
          <xsd:enumeration value="USGS XC AOI100413"/>
          <xsd:enumeration value="UT Nano"/>
          <xsd:enumeration value="UT XC30"/>
          <xsd:enumeration value="UVA 4800"/>
          <xsd:enumeration value="UVic SX6"/>
          <xsd:enumeration value="UWA XT3"/>
          <xsd:enumeration value="UWA Upgrade"/>
          <xsd:enumeration value="VA Tech CS500 10011763"/>
          <xsd:enumeration value="Vanguard Analytics"/>
          <xsd:enumeration value="Viadex EMBL ClusterStor 105133"/>
          <xsd:enumeration value="Viadex EMBL ClusterStor 105210"/>
          <xsd:enumeration value="Vietnam World Bank"/>
          <xsd:enumeration value="Virgin Media XMT"/>
          <xsd:enumeration value="VT CCS"/>
          <xsd:enumeration value="VT CCS Expansion"/>
          <xsd:enumeration value="VT VBI 2016"/>
          <xsd:enumeration value="VT VBI CCS"/>
          <xsd:enumeration value="VT VBI Phase II"/>
          <xsd:enumeration value="Weather Company XC40"/>
          <xsd:enumeration value="X1"/>
          <xsd:enumeration value="X1E"/>
          <xsd:enumeration value="X2"/>
          <xsd:enumeration value="XC40"/>
          <xsd:enumeration value="XC40 Rosa"/>
          <xsd:enumeration value="XT3"/>
          <xsd:enumeration value="XT4"/>
          <xsd:enumeration value="XT5"/>
          <xsd:enumeration value="XT5m"/>
          <xsd:enumeration value="XT6m"/>
          <xsd:enumeration value="XE5"/>
          <xsd:enumeration value="XE6"/>
          <xsd:enumeration value="XE6m"/>
          <xsd:enumeration value="XD1"/>
          <xsd:enumeration value="XMT"/>
          <xsd:enumeration value="XMT2"/>
          <xsd:enumeration value="Xyratex"/>
          <xsd:enumeration value="YCU 1"/>
          <xsd:enumeration value="YCU 2"/>
          <xsd:enumeration value="YCU 2 Upgrade"/>
          <xsd:enumeration value="ZAMG Cluster"/>
          <xsd:enumeration value="ZIB HLRN3"/>
          <xsd:enumeration value="ZIB PhaseII"/>
          <xsd:enumeration value="ZIB TDS Phase II"/>
          <xsd:enumeration value="ZIB XC30 2553"/>
        </xsd:restriction>
      </xsd:simpleType>
    </xsd:element>
    <xsd:element name="S_x002f_N" ma:index="2" nillable="true" ma:displayName="S/N" ma:internalName="S_x002f_N">
      <xsd:simpleType>
        <xsd:restriction base="dms:Text">
          <xsd:maxLength value="15"/>
        </xsd:restriction>
      </xsd:simpleType>
    </xsd:element>
    <xsd:element name="Doc_x0020_Type" ma:index="3" ma:displayName="Doc Type" ma:format="Dropdown" ma:internalName="Doc_x0020_Type">
      <xsd:simpleType>
        <xsd:restriction base="dms:Choice">
          <xsd:enumeration value="Acceptance"/>
          <xsd:enumeration value="Archived CCDs"/>
          <xsd:enumeration value="Archived Configs"/>
          <xsd:enumeration value="Archived Docs"/>
          <xsd:enumeration value="Configuration"/>
          <xsd:enumeration value="Deliverables"/>
          <xsd:enumeration value="MFG/STCO"/>
          <xsd:enumeration value="Project Management"/>
          <xsd:enumeration value="Business - Legal"/>
          <xsd:enumeration value="PreSales Documentation"/>
          <xsd:enumeration value="Presentations"/>
          <xsd:enumeration value="Project Photos"/>
          <xsd:enumeration value="Reports"/>
          <xsd:enumeration value="ACES Main Sys"/>
          <xsd:enumeration value="ACES LANL ART"/>
          <xsd:enumeration value="ACES LANL SDT"/>
          <xsd:enumeration value="ACES SNL ART"/>
        </xsd:restriction>
      </xsd:simpleType>
    </xsd:element>
    <xsd:element name="Revision" ma:index="4" nillable="true" ma:displayName="Revision" ma:internalName="Revision">
      <xsd:simpleType>
        <xsd:restriction base="dms:Text">
          <xsd:maxLength value="5"/>
        </xsd:restriction>
      </xsd:simpleType>
    </xsd:element>
    <xsd:element name="Quarter" ma:index="13" nillable="true" ma:displayName="Quarter" ma:default="none" ma:format="Dropdown" ma:internalName="Quarter">
      <xsd:simpleType>
        <xsd:restriction base="dms:Choice">
          <xsd:enumeration value="none"/>
          <xsd:enumeration value="July 2012"/>
          <xsd:enumeration value="October 2012"/>
          <xsd:enumeration value="January 2013"/>
          <xsd:enumeration value="April 2013"/>
          <xsd:enumeration value="July 2013"/>
          <xsd:enumeration value="October 2013"/>
          <xsd:enumeration value="August 2014"/>
          <xsd:enumeration value="October 2014"/>
          <xsd:enumeration value="December 2014"/>
          <xsd:enumeration value="January 2015"/>
          <xsd:enumeration value="April 2015"/>
          <xsd:enumeration value="July 2015"/>
          <xsd:enumeration value="October 2015"/>
          <xsd:enumeration value="February 2016"/>
          <xsd:enumeration value="April 2016"/>
          <xsd:enumeration value="July 2016"/>
          <xsd:enumeration value="October 20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110</rca:property>
    <rca:property rca:type="SelectedPageField">f55c4d88-1f2e-4ad9-aaa8-819af4ee7ee8</rca:property>
    <rca:property rca:type="SelectedStylesField">00000000-0000-0000-0000-000000000000</rca:property>
    <rca:property rca:type="CreatePageWithSourceDocument">True</rca:property>
    <rca:property rca:type="AllowChangeLocationConfig">True</rca:property>
    <rca:property rca:type="ConfiguredPageLocation">http://inside.us.cray.com</rca:property>
    <rca:property rca:type="CreateSynchronously">True</rca:property>
    <rca:property rca:type="AllowChangeProcessingConfig">True</rca:property>
    <rca:property rca:type="ConverterSpecificSettings"/>
  </rca:Converter>
</rca:RCAuthoringProperties>
</file>

<file path=customXml/item4.xml><?xml version="1.0" encoding="utf-8"?>
<?mso-contentType ?>
<ExcludedTransformers xmlns="http://schemas.microsoft.com/sharepoint/v3/contenttype/transformers">
  <Transformer Guid="853d58f5-13c3-46f8-8b81-3ca4abcad7b3"/>
  <Transformer Guid="2798ee32-2961-4232-97dd-1a76b9aa6c6f"/>
</ExcludedTransform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stomer xmlns="aa029b94-31bc-4e82-948e-6695cfe9a7c3">CRAY</Customer>
    <Contract_x0020_Name xmlns="aa029b94-31bc-4e82-948e-6695cfe9a7c3">Cray Shasta River</Contract_x0020_Name>
    <IconOverlay xmlns="http://schemas.microsoft.com/sharepoint/v4" xsi:nil="true"/>
    <S_x002f_N xmlns="aa029b94-31bc-4e82-948e-6695cfe9a7c3" xsi:nil="true"/>
    <Doc_x0020_Type xmlns="aa029b94-31bc-4e82-948e-6695cfe9a7c3">Configuration</Doc_x0020_Type>
    <Quarter xmlns="aa029b94-31bc-4e82-948e-6695cfe9a7c3">none</Quarter>
    <Revision xmlns="aa029b94-31bc-4e82-948e-6695cfe9a7c3" xsi:nil="true"/>
  </documentManagement>
</p:properties>
</file>

<file path=customXml/itemProps1.xml><?xml version="1.0" encoding="utf-8"?>
<ds:datastoreItem xmlns:ds="http://schemas.openxmlformats.org/officeDocument/2006/customXml" ds:itemID="{C7F6E314-81AB-4EDC-B03A-B57CECF19D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DF019B-0086-4CC8-B7F5-62D5F8ED4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29b94-31bc-4e82-948e-6695cfe9a7c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1141D-76B4-4E69-8899-D379580ABD82}">
  <ds:schemaRefs>
    <ds:schemaRef ds:uri="urn:sharePointPublishingRcaProperties"/>
  </ds:schemaRefs>
</ds:datastoreItem>
</file>

<file path=customXml/itemProps4.xml><?xml version="1.0" encoding="utf-8"?>
<ds:datastoreItem xmlns:ds="http://schemas.openxmlformats.org/officeDocument/2006/customXml" ds:itemID="{5851766B-C1CE-4F43-9FE7-D98AD91CBE5B}">
  <ds:schemaRefs>
    <ds:schemaRef ds:uri="http://schemas.microsoft.com/sharepoint/v3/contenttype/transformers"/>
  </ds:schemaRefs>
</ds:datastoreItem>
</file>

<file path=customXml/itemProps5.xml><?xml version="1.0" encoding="utf-8"?>
<ds:datastoreItem xmlns:ds="http://schemas.openxmlformats.org/officeDocument/2006/customXml" ds:itemID="{B8D4B056-90E4-457C-B487-50495A967BF0}">
  <ds:schemaRefs>
    <ds:schemaRef ds:uri="http://schemas.microsoft.com/office/2006/metadata/properties"/>
    <ds:schemaRef ds:uri="http://schemas.microsoft.com/office/infopath/2007/PartnerControls"/>
    <ds:schemaRef ds:uri="aa029b94-31bc-4e82-948e-6695cfe9a7c3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Config. Summary</vt:lpstr>
      <vt:lpstr>Instruction</vt:lpstr>
      <vt:lpstr>Rack_Layout</vt:lpstr>
      <vt:lpstr>Device Diagrams</vt:lpstr>
      <vt:lpstr>Master Cable Count</vt:lpstr>
      <vt:lpstr>Config yaml file</vt:lpstr>
      <vt:lpstr>pt_pt (SCT)</vt:lpstr>
      <vt:lpstr>40G_10G</vt:lpstr>
      <vt:lpstr>NMN</vt:lpstr>
      <vt:lpstr>HMN</vt:lpstr>
      <vt:lpstr>PDU</vt:lpstr>
      <vt:lpstr>'Device Diagrams'!Print_Area</vt:lpstr>
      <vt:lpstr>Rack_Layout!Print_Area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Sean Wallace</cp:lastModifiedBy>
  <cp:lastPrinted>2019-09-19T12:41:02Z</cp:lastPrinted>
  <dcterms:created xsi:type="dcterms:W3CDTF">2014-10-02T21:08:05Z</dcterms:created>
  <dcterms:modified xsi:type="dcterms:W3CDTF">2020-06-03T18:27:45Z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0x010100175B6B50395D2E4CBA8D4A7B79AD7800</vt:lpwstr>
  </property>
</Properties>
</file>