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ew\Desktop\Actor model 4\"/>
    </mc:Choice>
  </mc:AlternateContent>
  <xr:revisionPtr revIDLastSave="0" documentId="13_ncr:1_{3EB98360-A92D-4A0B-BCE1-1A1D899CF93A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D92" i="1"/>
  <c r="D93" i="1"/>
  <c r="D94" i="1"/>
  <c r="D95" i="1"/>
  <c r="D96" i="1"/>
  <c r="D97" i="1"/>
  <c r="D98" i="1"/>
  <c r="D99" i="1"/>
  <c r="D91" i="1"/>
  <c r="C99" i="1"/>
  <c r="C98" i="1"/>
  <c r="C97" i="1"/>
  <c r="C96" i="1"/>
  <c r="C95" i="1"/>
  <c r="C94" i="1"/>
  <c r="C93" i="1"/>
  <c r="C92" i="1"/>
  <c r="C91" i="1"/>
  <c r="D73" i="1"/>
  <c r="E73" i="1" s="1"/>
  <c r="E62" i="1"/>
  <c r="E63" i="1"/>
  <c r="E64" i="1"/>
  <c r="E65" i="1"/>
  <c r="E66" i="1"/>
  <c r="E67" i="1"/>
  <c r="E69" i="1"/>
  <c r="E70" i="1"/>
  <c r="E71" i="1"/>
  <c r="E72" i="1"/>
  <c r="E74" i="1"/>
  <c r="D62" i="1"/>
  <c r="D63" i="1"/>
  <c r="D64" i="1"/>
  <c r="D65" i="1"/>
  <c r="D66" i="1"/>
  <c r="D67" i="1"/>
  <c r="D69" i="1"/>
  <c r="D70" i="1"/>
  <c r="D71" i="1"/>
  <c r="D72" i="1"/>
  <c r="D74" i="1"/>
  <c r="C62" i="1"/>
  <c r="C63" i="1"/>
  <c r="C64" i="1"/>
  <c r="C65" i="1"/>
  <c r="C66" i="1"/>
  <c r="C67" i="1"/>
  <c r="C69" i="1"/>
  <c r="C70" i="1"/>
  <c r="C71" i="1"/>
  <c r="C72" i="1"/>
  <c r="C73" i="1"/>
  <c r="C74" i="1"/>
  <c r="B62" i="1"/>
  <c r="B63" i="1"/>
  <c r="B64" i="1"/>
  <c r="B65" i="1"/>
  <c r="B66" i="1"/>
  <c r="B67" i="1"/>
  <c r="B69" i="1"/>
  <c r="B70" i="1"/>
  <c r="B71" i="1"/>
  <c r="B72" i="1"/>
  <c r="B73" i="1"/>
  <c r="B74" i="1"/>
  <c r="D56" i="1"/>
  <c r="D57" i="1"/>
  <c r="D58" i="1"/>
  <c r="D59" i="1"/>
  <c r="D60" i="1"/>
  <c r="C56" i="1"/>
  <c r="C57" i="1"/>
  <c r="C58" i="1"/>
  <c r="C59" i="1"/>
  <c r="C60" i="1"/>
  <c r="B56" i="1"/>
  <c r="B57" i="1"/>
  <c r="B58" i="1"/>
  <c r="B59" i="1"/>
  <c r="B60" i="1"/>
  <c r="D55" i="1"/>
  <c r="C55" i="1"/>
  <c r="B55" i="1"/>
  <c r="E55" i="1" s="1"/>
  <c r="D54" i="1"/>
  <c r="C54" i="1"/>
  <c r="B54" i="1"/>
  <c r="E54" i="1" s="1"/>
  <c r="F49" i="2"/>
  <c r="F48" i="2"/>
  <c r="F41" i="2"/>
  <c r="E48" i="2"/>
  <c r="E49" i="2"/>
  <c r="F47" i="2"/>
  <c r="F46" i="2"/>
  <c r="F45" i="2"/>
  <c r="F44" i="2"/>
  <c r="F43" i="2"/>
  <c r="F42" i="2"/>
  <c r="E42" i="2"/>
  <c r="E43" i="2"/>
  <c r="E44" i="2"/>
  <c r="E45" i="2"/>
  <c r="E46" i="2"/>
  <c r="E47" i="2"/>
  <c r="E41" i="2"/>
  <c r="C5" i="1"/>
  <c r="C6" i="1"/>
  <c r="C9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6" i="1"/>
  <c r="C27" i="1"/>
  <c r="C28" i="1"/>
  <c r="C4" i="1"/>
  <c r="G12" i="1"/>
  <c r="E12" i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Y5" i="1"/>
  <c r="Y6" i="1"/>
  <c r="Y9" i="1"/>
  <c r="Y10" i="1"/>
  <c r="Y11" i="1"/>
  <c r="Y12" i="1"/>
  <c r="Y13" i="1"/>
  <c r="Y14" i="1"/>
  <c r="Y16" i="1"/>
  <c r="Y17" i="1"/>
  <c r="Y18" i="1"/>
  <c r="Y19" i="1"/>
  <c r="Y20" i="1"/>
  <c r="Y21" i="1"/>
  <c r="Y23" i="1"/>
  <c r="Y24" i="1"/>
  <c r="Y25" i="1"/>
  <c r="Y26" i="1"/>
  <c r="Y27" i="1"/>
  <c r="Y28" i="1"/>
  <c r="W5" i="1"/>
  <c r="W6" i="1"/>
  <c r="W9" i="1"/>
  <c r="W10" i="1"/>
  <c r="W11" i="1"/>
  <c r="W12" i="1"/>
  <c r="W13" i="1"/>
  <c r="W14" i="1"/>
  <c r="W16" i="1"/>
  <c r="W17" i="1"/>
  <c r="W18" i="1"/>
  <c r="W19" i="1"/>
  <c r="W20" i="1"/>
  <c r="W21" i="1"/>
  <c r="W23" i="1"/>
  <c r="W24" i="1"/>
  <c r="W25" i="1"/>
  <c r="W26" i="1"/>
  <c r="W27" i="1"/>
  <c r="W28" i="1"/>
  <c r="U5" i="1"/>
  <c r="U6" i="1"/>
  <c r="U9" i="1"/>
  <c r="U10" i="1"/>
  <c r="U11" i="1"/>
  <c r="U12" i="1"/>
  <c r="U13" i="1"/>
  <c r="U14" i="1"/>
  <c r="U16" i="1"/>
  <c r="U17" i="1"/>
  <c r="U18" i="1"/>
  <c r="U19" i="1"/>
  <c r="U20" i="1"/>
  <c r="U21" i="1"/>
  <c r="U23" i="1"/>
  <c r="U24" i="1"/>
  <c r="U25" i="1"/>
  <c r="U26" i="1"/>
  <c r="U27" i="1"/>
  <c r="U28" i="1"/>
  <c r="S5" i="1"/>
  <c r="S6" i="1"/>
  <c r="S9" i="1"/>
  <c r="S10" i="1"/>
  <c r="S11" i="1"/>
  <c r="S12" i="1"/>
  <c r="S13" i="1"/>
  <c r="S14" i="1"/>
  <c r="S16" i="1"/>
  <c r="S17" i="1"/>
  <c r="S18" i="1"/>
  <c r="S19" i="1"/>
  <c r="S20" i="1"/>
  <c r="S21" i="1"/>
  <c r="S23" i="1"/>
  <c r="S24" i="1"/>
  <c r="S25" i="1"/>
  <c r="S26" i="1"/>
  <c r="S27" i="1"/>
  <c r="S28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3" i="1"/>
  <c r="Q24" i="1"/>
  <c r="Q25" i="1"/>
  <c r="Q26" i="1"/>
  <c r="Q27" i="1"/>
  <c r="Q28" i="1"/>
  <c r="O5" i="1"/>
  <c r="O6" i="1"/>
  <c r="O9" i="1"/>
  <c r="O10" i="1"/>
  <c r="O11" i="1"/>
  <c r="O12" i="1"/>
  <c r="O13" i="1"/>
  <c r="O14" i="1"/>
  <c r="O16" i="1"/>
  <c r="O17" i="1"/>
  <c r="O18" i="1"/>
  <c r="O19" i="1"/>
  <c r="O20" i="1"/>
  <c r="O21" i="1"/>
  <c r="O23" i="1"/>
  <c r="O24" i="1"/>
  <c r="O25" i="1"/>
  <c r="O26" i="1"/>
  <c r="O27" i="1"/>
  <c r="O28" i="1"/>
  <c r="M5" i="1"/>
  <c r="M6" i="1"/>
  <c r="M9" i="1"/>
  <c r="M10" i="1"/>
  <c r="M11" i="1"/>
  <c r="M12" i="1"/>
  <c r="M13" i="1"/>
  <c r="M14" i="1"/>
  <c r="M16" i="1"/>
  <c r="M17" i="1"/>
  <c r="M18" i="1"/>
  <c r="M19" i="1"/>
  <c r="M20" i="1"/>
  <c r="M21" i="1"/>
  <c r="M23" i="1"/>
  <c r="M24" i="1"/>
  <c r="M25" i="1"/>
  <c r="M26" i="1"/>
  <c r="M27" i="1"/>
  <c r="M28" i="1"/>
  <c r="K5" i="1"/>
  <c r="K6" i="1"/>
  <c r="K9" i="1"/>
  <c r="K10" i="1"/>
  <c r="K11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I5" i="1"/>
  <c r="I6" i="1"/>
  <c r="I9" i="1"/>
  <c r="I10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7" i="1"/>
  <c r="I28" i="1"/>
  <c r="G5" i="1"/>
  <c r="G6" i="1"/>
  <c r="G9" i="1"/>
  <c r="G10" i="1"/>
  <c r="G11" i="1"/>
  <c r="G13" i="1"/>
  <c r="G14" i="1"/>
  <c r="G16" i="1"/>
  <c r="G17" i="1"/>
  <c r="G18" i="1"/>
  <c r="G19" i="1"/>
  <c r="G20" i="1"/>
  <c r="G21" i="1"/>
  <c r="G23" i="1"/>
  <c r="G24" i="1"/>
  <c r="G25" i="1"/>
  <c r="G26" i="1"/>
  <c r="G27" i="1"/>
  <c r="G28" i="1"/>
  <c r="E5" i="1"/>
  <c r="E6" i="1"/>
  <c r="E9" i="1"/>
  <c r="E10" i="1"/>
  <c r="E11" i="1"/>
  <c r="E13" i="1"/>
  <c r="E14" i="1"/>
  <c r="E16" i="1"/>
  <c r="E17" i="1"/>
  <c r="E18" i="1"/>
  <c r="E19" i="1"/>
  <c r="E20" i="1"/>
  <c r="E21" i="1"/>
  <c r="E23" i="1"/>
  <c r="E24" i="1"/>
  <c r="E25" i="1"/>
  <c r="E26" i="1"/>
  <c r="E27" i="1"/>
  <c r="E28" i="1"/>
  <c r="AA4" i="1"/>
  <c r="Y4" i="1"/>
  <c r="W4" i="1"/>
  <c r="U4" i="1"/>
  <c r="S4" i="1"/>
  <c r="Q4" i="1"/>
  <c r="O4" i="1"/>
  <c r="M4" i="1"/>
  <c r="K4" i="1"/>
  <c r="I4" i="1"/>
  <c r="G4" i="1"/>
  <c r="E4" i="1"/>
  <c r="E57" i="1" l="1"/>
  <c r="E60" i="1"/>
  <c r="E59" i="1"/>
  <c r="E56" i="1"/>
  <c r="E58" i="1"/>
</calcChain>
</file>

<file path=xl/sharedStrings.xml><?xml version="1.0" encoding="utf-8"?>
<sst xmlns="http://schemas.openxmlformats.org/spreadsheetml/2006/main" count="154" uniqueCount="39">
  <si>
    <t>conv1</t>
    <phoneticPr fontId="2" type="noConversion"/>
  </si>
  <si>
    <t>Batch time</t>
    <phoneticPr fontId="2" type="noConversion"/>
  </si>
  <si>
    <t>communication</t>
    <phoneticPr fontId="2" type="noConversion"/>
  </si>
  <si>
    <t>computation</t>
    <phoneticPr fontId="2" type="noConversion"/>
  </si>
  <si>
    <t>overlap</t>
    <phoneticPr fontId="2" type="noConversion"/>
  </si>
  <si>
    <t>sum</t>
    <phoneticPr fontId="2" type="noConversion"/>
  </si>
  <si>
    <t>conv2</t>
    <phoneticPr fontId="2" type="noConversion"/>
  </si>
  <si>
    <t>conv3</t>
    <phoneticPr fontId="2" type="noConversion"/>
  </si>
  <si>
    <t>Batch_time &amp; utilization</t>
    <phoneticPr fontId="2" type="noConversion"/>
  </si>
  <si>
    <t>Max Allocation Rate</t>
    <phoneticPr fontId="2" type="noConversion"/>
  </si>
  <si>
    <t>Speedup</t>
    <phoneticPr fontId="2" type="noConversion"/>
  </si>
  <si>
    <t>Mem Width = 1</t>
    <phoneticPr fontId="2" type="noConversion"/>
  </si>
  <si>
    <t>Mem Width = 2</t>
    <phoneticPr fontId="2" type="noConversion"/>
  </si>
  <si>
    <t>Mem Width = 4</t>
    <phoneticPr fontId="2" type="noConversion"/>
  </si>
  <si>
    <t>Conv1</t>
    <phoneticPr fontId="2" type="noConversion"/>
  </si>
  <si>
    <t>Conv2</t>
    <phoneticPr fontId="2" type="noConversion"/>
  </si>
  <si>
    <t>Conv3</t>
    <phoneticPr fontId="2" type="noConversion"/>
  </si>
  <si>
    <t>Average</t>
    <phoneticPr fontId="2" type="noConversion"/>
  </si>
  <si>
    <t>Max Memory Allocation Rate</t>
    <phoneticPr fontId="2" type="noConversion"/>
  </si>
  <si>
    <t>Communication/Computation</t>
    <phoneticPr fontId="2" type="noConversion"/>
  </si>
  <si>
    <t>Batch Training Time</t>
    <phoneticPr fontId="2" type="noConversion"/>
  </si>
  <si>
    <t xml:space="preserve">Normalized Speedup </t>
    <phoneticPr fontId="2" type="noConversion"/>
  </si>
  <si>
    <t>Average Increase</t>
    <phoneticPr fontId="2" type="noConversion"/>
  </si>
  <si>
    <t>Average Decrease</t>
    <phoneticPr fontId="2" type="noConversion"/>
  </si>
  <si>
    <t>Basic_pipe</t>
  </si>
  <si>
    <t>Gpipe_2</t>
  </si>
  <si>
    <t>Gpipe_4</t>
  </si>
  <si>
    <t>Basic_pipe</t>
    <phoneticPr fontId="2" type="noConversion"/>
  </si>
  <si>
    <t>Gpipe_2</t>
    <phoneticPr fontId="2" type="noConversion"/>
  </si>
  <si>
    <t>Gpipe_4</t>
    <phoneticPr fontId="2" type="noConversion"/>
  </si>
  <si>
    <t>Bp + ddd_2</t>
  </si>
  <si>
    <t>Bp + ddd_4</t>
  </si>
  <si>
    <t>Bp + dtt_2</t>
  </si>
  <si>
    <t>Bp + dtt_4</t>
  </si>
  <si>
    <t>Bp + ddt_2</t>
  </si>
  <si>
    <t>Bp + ddt_4</t>
  </si>
  <si>
    <t>1 * Data Package BW</t>
    <phoneticPr fontId="2" type="noConversion"/>
  </si>
  <si>
    <t>2 * Data Package BW</t>
    <phoneticPr fontId="2" type="noConversion"/>
  </si>
  <si>
    <t>4 * Data Package BW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</si>
</sst>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 applyAlignment="1"/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0" applyNumberFormat="1"/>
    <xf numFmtId="10" fontId="3" fillId="0" borderId="0" xfId="1" applyNumberFormat="1" applyFont="1" applyAlignment="1"/>
    <xf numFmtId="0" fontId="0" fillId="0" borderId="0" xfId="1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62ABD9"/>
      <color rgb="FFF27E63"/>
      <color rgb="FFEF798A"/>
      <color rgb="FF7E2E84"/>
      <color rgb="FFD14081"/>
      <color rgb="FF8CD899"/>
      <color rgb="FF00ABBD"/>
      <color rgb="FFF2A663"/>
      <color rgb="FF026E81"/>
      <color rgb="FFF2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Sheet1!$C$35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rgbClr val="F2C791"/>
            </a:solidFill>
            <a:ln>
              <a:noFill/>
            </a:ln>
            <a:effectLst/>
          </c:spPr>
          <c:invertIfNegative val="0"/>
          <c:cat>
            <c:strRef>
              <c:f>Sheet1!$A$36:$A$44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Sheet1!$C$36:$C$44</c:f>
              <c:numCache>
                <c:formatCode>0.00%</c:formatCode>
                <c:ptCount val="9"/>
                <c:pt idx="0">
                  <c:v>0.42594467011923787</c:v>
                </c:pt>
                <c:pt idx="1">
                  <c:v>0.41574352508362955</c:v>
                </c:pt>
                <c:pt idx="2">
                  <c:v>0.35588397925922832</c:v>
                </c:pt>
                <c:pt idx="3">
                  <c:v>0.39832693270996827</c:v>
                </c:pt>
                <c:pt idx="4">
                  <c:v>0.33112013401226964</c:v>
                </c:pt>
                <c:pt idx="5">
                  <c:v>0.40618630397840633</c:v>
                </c:pt>
                <c:pt idx="6">
                  <c:v>0.35066060327391313</c:v>
                </c:pt>
                <c:pt idx="7">
                  <c:v>0.55713325646922451</c:v>
                </c:pt>
                <c:pt idx="8">
                  <c:v>0.668700105781451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2-4941-9406-D5471D2078EE}"/>
            </c:ext>
          </c:extLst>
        </c:ser>
        <c:ser>
          <c:idx val="2"/>
          <c:order val="1"/>
          <c:tx>
            <c:strRef>
              <c:f>Sheet1!$E$35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rgbClr val="F27E63"/>
            </a:solidFill>
            <a:ln>
              <a:noFill/>
            </a:ln>
            <a:effectLst/>
          </c:spPr>
          <c:invertIfNegative val="0"/>
          <c:cat>
            <c:strRef>
              <c:f>Sheet1!$A$36:$A$44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Sheet1!$E$36:$E$44</c:f>
              <c:numCache>
                <c:formatCode>0.00%</c:formatCode>
                <c:ptCount val="9"/>
                <c:pt idx="0">
                  <c:v>0.33078753107805448</c:v>
                </c:pt>
                <c:pt idx="1">
                  <c:v>0.32321297710655345</c:v>
                </c:pt>
                <c:pt idx="2">
                  <c:v>0.2770732201702365</c:v>
                </c:pt>
                <c:pt idx="3">
                  <c:v>0.33061946902654865</c:v>
                </c:pt>
                <c:pt idx="4">
                  <c:v>0.2751910895153149</c:v>
                </c:pt>
                <c:pt idx="5">
                  <c:v>0.36253907459646667</c:v>
                </c:pt>
                <c:pt idx="6">
                  <c:v>0.41274614814204497</c:v>
                </c:pt>
                <c:pt idx="7">
                  <c:v>0.45685950515133394</c:v>
                </c:pt>
                <c:pt idx="8">
                  <c:v>0.56413856609057633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2-4941-9406-D5471D2078EE}"/>
            </c:ext>
          </c:extLst>
        </c:ser>
        <c:ser>
          <c:idx val="3"/>
          <c:order val="2"/>
          <c:tx>
            <c:strRef>
              <c:f>Sheet1!$G$35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rgbClr val="D1406C"/>
            </a:solidFill>
            <a:ln>
              <a:noFill/>
            </a:ln>
            <a:effectLst/>
          </c:spPr>
          <c:invertIfNegative val="0"/>
          <c:cat>
            <c:strRef>
              <c:f>Sheet1!$A$36:$A$44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Sheet1!$G$36:$G$44</c:f>
              <c:numCache>
                <c:formatCode>0.00%</c:formatCode>
                <c:ptCount val="9"/>
                <c:pt idx="0">
                  <c:v>0.43744142853186513</c:v>
                </c:pt>
                <c:pt idx="1">
                  <c:v>0.42780499834004432</c:v>
                </c:pt>
                <c:pt idx="2">
                  <c:v>0.36716650594903638</c:v>
                </c:pt>
                <c:pt idx="3">
                  <c:v>0.44021956921021871</c:v>
                </c:pt>
                <c:pt idx="4">
                  <c:v>0.41779961393816356</c:v>
                </c:pt>
                <c:pt idx="5">
                  <c:v>0.40618476333389308</c:v>
                </c:pt>
                <c:pt idx="6">
                  <c:v>0.40038060104133721</c:v>
                </c:pt>
                <c:pt idx="7">
                  <c:v>0.59660585359236951</c:v>
                </c:pt>
                <c:pt idx="8">
                  <c:v>0.73207384915108487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2-4941-9406-D5471D20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214181152"/>
        <c:axId val="214160032"/>
      </c:barChart>
      <c:catAx>
        <c:axId val="2141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60032"/>
        <c:crosses val="autoZero"/>
        <c:auto val="1"/>
        <c:lblAlgn val="ctr"/>
        <c:lblOffset val="100"/>
        <c:noMultiLvlLbl val="0"/>
      </c:catAx>
      <c:valAx>
        <c:axId val="2141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Actor Utilization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rgbClr val="F2C791"/>
            </a:solidFill>
            <a:ln>
              <a:noFill/>
            </a:ln>
            <a:effectLst/>
          </c:spPr>
          <c:invertIfNegative val="0"/>
          <c:cat>
            <c:strRef>
              <c:f>Sheet1!$A$54:$A$60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ddt_2</c:v>
                </c:pt>
                <c:pt idx="3">
                  <c:v>Bp + dtt_2</c:v>
                </c:pt>
                <c:pt idx="4">
                  <c:v>Bp + ddd_4</c:v>
                </c:pt>
                <c:pt idx="5">
                  <c:v>Bp + ddt_4</c:v>
                </c:pt>
                <c:pt idx="6">
                  <c:v>Bp + dtt_4</c:v>
                </c:pt>
              </c:strCache>
            </c:strRef>
          </c:cat>
          <c:val>
            <c:numRef>
              <c:f>Sheet1!$B$54:$B$60</c:f>
              <c:numCache>
                <c:formatCode>General</c:formatCode>
                <c:ptCount val="7"/>
                <c:pt idx="0">
                  <c:v>0.18766315936310557</c:v>
                </c:pt>
                <c:pt idx="1">
                  <c:v>0.18793727622661427</c:v>
                </c:pt>
                <c:pt idx="2">
                  <c:v>0.18793727622661427</c:v>
                </c:pt>
                <c:pt idx="3">
                  <c:v>0.22259258275565943</c:v>
                </c:pt>
                <c:pt idx="4">
                  <c:v>0.18909072811426866</c:v>
                </c:pt>
                <c:pt idx="5">
                  <c:v>0.18909072811426866</c:v>
                </c:pt>
                <c:pt idx="6">
                  <c:v>0.33459870807893105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A-4150-B616-3BB3D926913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rgbClr val="F27E63"/>
            </a:solidFill>
            <a:ln>
              <a:noFill/>
            </a:ln>
            <a:effectLst/>
          </c:spPr>
          <c:invertIfNegative val="0"/>
          <c:cat>
            <c:strRef>
              <c:f>Sheet1!$A$54:$A$60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ddt_2</c:v>
                </c:pt>
                <c:pt idx="3">
                  <c:v>Bp + dtt_2</c:v>
                </c:pt>
                <c:pt idx="4">
                  <c:v>Bp + ddd_4</c:v>
                </c:pt>
                <c:pt idx="5">
                  <c:v>Bp + ddt_4</c:v>
                </c:pt>
                <c:pt idx="6">
                  <c:v>Bp + dtt_4</c:v>
                </c:pt>
              </c:strCache>
            </c:strRef>
          </c:cat>
          <c:val>
            <c:numRef>
              <c:f>Sheet1!$C$54:$C$60</c:f>
              <c:numCache>
                <c:formatCode>General</c:formatCode>
                <c:ptCount val="7"/>
                <c:pt idx="0">
                  <c:v>0.23569225095249555</c:v>
                </c:pt>
                <c:pt idx="1">
                  <c:v>0.23632600307196644</c:v>
                </c:pt>
                <c:pt idx="2">
                  <c:v>0.27548733126038039</c:v>
                </c:pt>
                <c:pt idx="3">
                  <c:v>0.32864470816639224</c:v>
                </c:pt>
                <c:pt idx="4">
                  <c:v>0.2391507669285447</c:v>
                </c:pt>
                <c:pt idx="5">
                  <c:v>0.33060962492626905</c:v>
                </c:pt>
                <c:pt idx="6">
                  <c:v>0.4617341218678177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A-4150-B616-3BB3D926913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rgbClr val="D1406C"/>
            </a:solidFill>
            <a:ln>
              <a:noFill/>
            </a:ln>
            <a:effectLst/>
          </c:spPr>
          <c:invertIfNegative val="0"/>
          <c:cat>
            <c:strRef>
              <c:f>Sheet1!$A$54:$A$60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ddt_2</c:v>
                </c:pt>
                <c:pt idx="3">
                  <c:v>Bp + dtt_2</c:v>
                </c:pt>
                <c:pt idx="4">
                  <c:v>Bp + ddd_4</c:v>
                </c:pt>
                <c:pt idx="5">
                  <c:v>Bp + ddt_4</c:v>
                </c:pt>
                <c:pt idx="6">
                  <c:v>Bp + dtt_4</c:v>
                </c:pt>
              </c:strCache>
            </c:strRef>
          </c:cat>
          <c:val>
            <c:numRef>
              <c:f>Sheet1!$D$54:$D$60</c:f>
              <c:numCache>
                <c:formatCode>General</c:formatCode>
                <c:ptCount val="7"/>
                <c:pt idx="0">
                  <c:v>0.11171532741685908</c:v>
                </c:pt>
                <c:pt idx="1">
                  <c:v>0.11281218229235733</c:v>
                </c:pt>
                <c:pt idx="2">
                  <c:v>0.15439442548582871</c:v>
                </c:pt>
                <c:pt idx="3">
                  <c:v>0.15439442548582871</c:v>
                </c:pt>
                <c:pt idx="4">
                  <c:v>0.11704784089505356</c:v>
                </c:pt>
                <c:pt idx="5">
                  <c:v>0.22268898633475251</c:v>
                </c:pt>
                <c:pt idx="6">
                  <c:v>0.22268898633475251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A-4150-B616-3BB3D926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175392"/>
        <c:axId val="214182112"/>
      </c:barChart>
      <c:lineChart>
        <c:grouping val="stacked"/>
        <c:varyColors val="0"/>
        <c:ser>
          <c:idx val="3"/>
          <c:order val="3"/>
          <c:tx>
            <c:strRef>
              <c:f>Sheet1!$F$52</c:f>
              <c:strCache>
                <c:ptCount val="1"/>
                <c:pt idx="0">
                  <c:v>Average Increase</c:v>
                </c:pt>
              </c:strCache>
            </c:strRef>
          </c:tx>
          <c:spPr>
            <a:ln w="22225" cap="rnd">
              <a:solidFill>
                <a:srgbClr val="62ABD9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62ABD9"/>
              </a:solidFill>
              <a:ln w="9525">
                <a:solidFill>
                  <a:srgbClr val="62ABD9"/>
                </a:solidFill>
              </a:ln>
              <a:effectLst/>
            </c:spPr>
          </c:marker>
          <c:cat>
            <c:strRef>
              <c:f>Sheet1!$A$54:$A$60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ddt_2</c:v>
                </c:pt>
                <c:pt idx="3">
                  <c:v>Bp + dtt_2</c:v>
                </c:pt>
                <c:pt idx="4">
                  <c:v>Bp + ddd_4</c:v>
                </c:pt>
                <c:pt idx="5">
                  <c:v>Bp + ddt_4</c:v>
                </c:pt>
                <c:pt idx="6">
                  <c:v>Bp + dtt_4</c:v>
                </c:pt>
              </c:strCache>
            </c:strRef>
          </c:cat>
          <c:val>
            <c:numRef>
              <c:f>Sheet1!$F$54:$F$60</c:f>
              <c:numCache>
                <c:formatCode>0.00%</c:formatCode>
                <c:ptCount val="7"/>
                <c:pt idx="0">
                  <c:v>0</c:v>
                </c:pt>
                <c:pt idx="1">
                  <c:v>3.7466520164670431E-3</c:v>
                </c:pt>
                <c:pt idx="2">
                  <c:v>0.15464926299471454</c:v>
                </c:pt>
                <c:pt idx="3">
                  <c:v>0.31876342069878255</c:v>
                </c:pt>
                <c:pt idx="4">
                  <c:v>1.9097658467946633E-2</c:v>
                </c:pt>
                <c:pt idx="5">
                  <c:v>0.38746017493203128</c:v>
                </c:pt>
                <c:pt idx="6">
                  <c:v>0.90446186722889066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A-4150-B616-3BB3D926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5792"/>
        <c:axId val="214158592"/>
      </c:lineChart>
      <c:catAx>
        <c:axId val="2141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82112"/>
        <c:crosses val="autoZero"/>
        <c:auto val="1"/>
        <c:lblAlgn val="ctr"/>
        <c:lblOffset val="100"/>
        <c:noMultiLvlLbl val="0"/>
      </c:catAx>
      <c:valAx>
        <c:axId val="2141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Communication time/Computation 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746833250090768E-2"/>
              <c:y val="8.6454094276481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5392"/>
        <c:crosses val="autoZero"/>
        <c:crossBetween val="between"/>
      </c:valAx>
      <c:valAx>
        <c:axId val="214158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Increase Rate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65792"/>
        <c:crosses val="max"/>
        <c:crossBetween val="between"/>
      </c:valAx>
      <c:catAx>
        <c:axId val="2141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Basic_pipe</c:v>
                </c:pt>
              </c:strCache>
            </c:strRef>
          </c:tx>
          <c:spPr>
            <a:solidFill>
              <a:srgbClr val="62ABD9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Sheet1!$B$78:$D$78</c:f>
              <c:numCache>
                <c:formatCode>General</c:formatCode>
                <c:ptCount val="3"/>
                <c:pt idx="0">
                  <c:v>0.17835691257748673</c:v>
                </c:pt>
                <c:pt idx="1">
                  <c:v>0.17835691257748673</c:v>
                </c:pt>
                <c:pt idx="2">
                  <c:v>0.17835691257748673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9-471E-AEAB-0376486E8E14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Bp + ddd_2</c:v>
                </c:pt>
              </c:strCache>
            </c:strRef>
          </c:tx>
          <c:spPr>
            <a:solidFill>
              <a:srgbClr val="F2C791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Sheet1!$B$79:$D$79</c:f>
              <c:numCache>
                <c:formatCode>General</c:formatCode>
                <c:ptCount val="3"/>
                <c:pt idx="0">
                  <c:v>0.17902515386364601</c:v>
                </c:pt>
                <c:pt idx="1">
                  <c:v>0.17902515386364601</c:v>
                </c:pt>
                <c:pt idx="2">
                  <c:v>0.17902515386364601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9-471E-AEAB-0376486E8E14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Bp + ddt_2</c:v>
                </c:pt>
              </c:strCache>
            </c:strRef>
          </c:tx>
          <c:spPr>
            <a:solidFill>
              <a:srgbClr val="F2A663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Sheet1!$B$80:$D$80</c:f>
              <c:numCache>
                <c:formatCode>General</c:formatCode>
                <c:ptCount val="3"/>
                <c:pt idx="0">
                  <c:v>0.20593967765760779</c:v>
                </c:pt>
                <c:pt idx="1">
                  <c:v>0.17007645238920976</c:v>
                </c:pt>
                <c:pt idx="2">
                  <c:v>0.17007645238920976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9-471E-AEAB-0376486E8E14}"/>
            </c:ext>
          </c:extLst>
        </c:ser>
        <c:ser>
          <c:idx val="3"/>
          <c:order val="3"/>
          <c:tx>
            <c:strRef>
              <c:f>Sheet1!$A$81</c:f>
              <c:strCache>
                <c:ptCount val="1"/>
                <c:pt idx="0">
                  <c:v>Bp + dtt_2</c:v>
                </c:pt>
              </c:strCache>
            </c:strRef>
          </c:tx>
          <c:spPr>
            <a:solidFill>
              <a:srgbClr val="F26363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Sheet1!$B$81:$D$81</c:f>
              <c:numCache>
                <c:formatCode>General</c:formatCode>
                <c:ptCount val="3"/>
                <c:pt idx="0">
                  <c:v>0.23521057213596011</c:v>
                </c:pt>
                <c:pt idx="1">
                  <c:v>0.14987236509827712</c:v>
                </c:pt>
                <c:pt idx="2">
                  <c:v>0.14987236509827712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9-471E-AEAB-0376486E8E14}"/>
            </c:ext>
          </c:extLst>
        </c:ser>
        <c:ser>
          <c:idx val="4"/>
          <c:order val="4"/>
          <c:tx>
            <c:strRef>
              <c:f>Sheet1!$A$82</c:f>
              <c:strCache>
                <c:ptCount val="1"/>
                <c:pt idx="0">
                  <c:v>Bp + ddd_4</c:v>
                </c:pt>
              </c:strCache>
            </c:strRef>
          </c:tx>
          <c:spPr>
            <a:solidFill>
              <a:srgbClr val="EF798A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Sheet1!$B$82:$D$82</c:f>
              <c:numCache>
                <c:formatCode>General</c:formatCode>
                <c:ptCount val="3"/>
                <c:pt idx="0">
                  <c:v>0.18176311197928899</c:v>
                </c:pt>
                <c:pt idx="1">
                  <c:v>0.18092085128799051</c:v>
                </c:pt>
                <c:pt idx="2">
                  <c:v>0.1800785905966921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9-471E-AEAB-0376486E8E14}"/>
            </c:ext>
          </c:extLst>
        </c:ser>
        <c:ser>
          <c:idx val="5"/>
          <c:order val="5"/>
          <c:tx>
            <c:strRef>
              <c:f>Sheet1!$A$83</c:f>
              <c:strCache>
                <c:ptCount val="1"/>
                <c:pt idx="0">
                  <c:v>Bp + ddt_4</c:v>
                </c:pt>
              </c:strCache>
            </c:strRef>
          </c:tx>
          <c:spPr>
            <a:solidFill>
              <a:srgbClr val="D14081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Sheet1!$B$83:$D$83</c:f>
              <c:numCache>
                <c:formatCode>General</c:formatCode>
                <c:ptCount val="3"/>
                <c:pt idx="0">
                  <c:v>0.24746311312509675</c:v>
                </c:pt>
                <c:pt idx="1">
                  <c:v>0.19326516972770336</c:v>
                </c:pt>
                <c:pt idx="2">
                  <c:v>0.16596768804812945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9-471E-AEAB-0376486E8E14}"/>
            </c:ext>
          </c:extLst>
        </c:ser>
        <c:ser>
          <c:idx val="6"/>
          <c:order val="6"/>
          <c:tx>
            <c:strRef>
              <c:f>Sheet1!$A$84</c:f>
              <c:strCache>
                <c:ptCount val="1"/>
                <c:pt idx="0">
                  <c:v>Bp + dtt_4</c:v>
                </c:pt>
              </c:strCache>
            </c:strRef>
          </c:tx>
          <c:spPr>
            <a:solidFill>
              <a:srgbClr val="7E2E84"/>
            </a:solidFill>
            <a:ln>
              <a:noFill/>
            </a:ln>
            <a:effectLst/>
          </c:spPr>
          <c:invertIfNegative val="0"/>
          <c:cat>
            <c:strRef>
              <c:f>Sheet1!$B$77:$D$77</c:f>
              <c:strCache>
                <c:ptCount val="3"/>
                <c:pt idx="0">
                  <c:v>1 * Data Package BW</c:v>
                </c:pt>
                <c:pt idx="1">
                  <c:v>2 * Data Package BW</c:v>
                </c:pt>
                <c:pt idx="2">
                  <c:v>4 * Data Package BW</c:v>
                </c:pt>
              </c:strCache>
            </c:strRef>
          </c:cat>
          <c:val>
            <c:numRef>
              <c:f>Sheet1!$B$84:$D$84</c:f>
              <c:numCache>
                <c:formatCode>General</c:formatCode>
                <c:ptCount val="3"/>
                <c:pt idx="0">
                  <c:v>0.33967393876050039</c:v>
                </c:pt>
                <c:pt idx="1">
                  <c:v>0.19969693975361921</c:v>
                </c:pt>
                <c:pt idx="2">
                  <c:v>0.12965534760351013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9-471E-AEAB-0376486E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0"/>
        <c:axId val="1424228784"/>
        <c:axId val="1424233584"/>
      </c:barChart>
      <c:catAx>
        <c:axId val="142422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SU Read/Write</a:t>
                </a:r>
                <a:r>
                  <a:rPr lang="en-US" altLang="zh-CN" baseline="0"/>
                  <a:t> Data Channel BW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4233584"/>
        <c:crosses val="autoZero"/>
        <c:auto val="1"/>
        <c:lblAlgn val="ctr"/>
        <c:lblOffset val="100"/>
        <c:noMultiLvlLbl val="0"/>
      </c:catAx>
      <c:valAx>
        <c:axId val="1424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Communication time/</a:t>
                </a:r>
              </a:p>
              <a:p>
                <a:pPr>
                  <a:defRPr/>
                </a:pPr>
                <a:r>
                  <a:rPr lang="en-US"/>
                  <a:t>Computation 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351853608352731E-2"/>
              <c:y val="0.19895769015506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42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Sheet1!$C$90</c:f>
              <c:strCache>
                <c:ptCount val="1"/>
                <c:pt idx="0">
                  <c:v>Normalized Speedup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Sheet1!$A$91:$A$99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Sheet1!$C$91:$C$99</c:f>
              <c:numCache>
                <c:formatCode>0.0000</c:formatCode>
                <c:ptCount val="9"/>
                <c:pt idx="0" formatCode="General">
                  <c:v>1</c:v>
                </c:pt>
                <c:pt idx="1">
                  <c:v>1.9507468057834425</c:v>
                </c:pt>
                <c:pt idx="2">
                  <c:v>3.3366440668366746</c:v>
                </c:pt>
                <c:pt idx="3">
                  <c:v>1.8690248789447319</c:v>
                </c:pt>
                <c:pt idx="4">
                  <c:v>3.1044668907600315</c:v>
                </c:pt>
                <c:pt idx="5">
                  <c:v>1.7245343016797647</c:v>
                </c:pt>
                <c:pt idx="6">
                  <c:v>2.9750642530040108</c:v>
                </c:pt>
                <c:pt idx="7" formatCode="General">
                  <c:v>1.3802973037961417</c:v>
                </c:pt>
                <c:pt idx="8" formatCode="General">
                  <c:v>1.7037038728187333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C-4060-A525-A110084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179232"/>
        <c:axId val="214180192"/>
      </c:barChart>
      <c:lineChart>
        <c:grouping val="standar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Batch Training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Sheet1!$A$91:$A$99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Sheet1!$D$91:$D$99</c:f>
              <c:numCache>
                <c:formatCode>General</c:formatCode>
                <c:ptCount val="9"/>
                <c:pt idx="0">
                  <c:v>223.87180000000001</c:v>
                </c:pt>
                <c:pt idx="1">
                  <c:v>114.7621</c:v>
                </c:pt>
                <c:pt idx="2">
                  <c:v>67.094899999999996</c:v>
                </c:pt>
                <c:pt idx="3">
                  <c:v>119.78</c:v>
                </c:pt>
                <c:pt idx="4">
                  <c:v>72.112799999999993</c:v>
                </c:pt>
                <c:pt idx="5">
                  <c:v>129.8158</c:v>
                </c:pt>
                <c:pt idx="6">
                  <c:v>75.249399999999994</c:v>
                </c:pt>
                <c:pt idx="7">
                  <c:v>162.191</c:v>
                </c:pt>
                <c:pt idx="8">
                  <c:v>131.40299999999999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060-A525-A110084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43072"/>
        <c:axId val="195723872"/>
      </c:lineChart>
      <c:catAx>
        <c:axId val="2141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80192"/>
        <c:crosses val="autoZero"/>
        <c:auto val="1"/>
        <c:lblAlgn val="ctr"/>
        <c:lblOffset val="100"/>
        <c:noMultiLvlLbl val="0"/>
      </c:catAx>
      <c:valAx>
        <c:axId val="2141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Normalized</a:t>
                </a:r>
                <a:r>
                  <a:rPr lang="en-US" altLang="zh-CN" baseline="0"/>
                  <a:t> Speedup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9232"/>
        <c:crosses val="autoZero"/>
        <c:crossBetween val="between"/>
      </c:valAx>
      <c:valAx>
        <c:axId val="195723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 Batch Training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743072"/>
        <c:crosses val="max"/>
        <c:crossBetween val="between"/>
      </c:valAx>
      <c:catAx>
        <c:axId val="1957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2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rgbClr val="F2C791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Sheet2!$B$41:$B$49</c:f>
              <c:numCache>
                <c:formatCode>0.00%</c:formatCode>
                <c:ptCount val="9"/>
                <c:pt idx="0">
                  <c:v>0.99218799999999996</c:v>
                </c:pt>
                <c:pt idx="1">
                  <c:v>0.53906200000000004</c:v>
                </c:pt>
                <c:pt idx="2">
                  <c:v>0.32031199999999999</c:v>
                </c:pt>
                <c:pt idx="3">
                  <c:v>0.53906200000000004</c:v>
                </c:pt>
                <c:pt idx="4">
                  <c:v>0.32031199999999999</c:v>
                </c:pt>
                <c:pt idx="5">
                  <c:v>0.734375</c:v>
                </c:pt>
                <c:pt idx="6">
                  <c:v>0.53125</c:v>
                </c:pt>
                <c:pt idx="7">
                  <c:v>0.83593799999999996</c:v>
                </c:pt>
                <c:pt idx="8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E7D-9574-3A3E6B7FC913}"/>
            </c:ext>
          </c:extLst>
        </c:ser>
        <c:ser>
          <c:idx val="1"/>
          <c:order val="1"/>
          <c:tx>
            <c:strRef>
              <c:f>Sheet2!$C$40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rgbClr val="F27E63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Sheet2!$C$41:$C$49</c:f>
              <c:numCache>
                <c:formatCode>0.00%</c:formatCode>
                <c:ptCount val="9"/>
                <c:pt idx="0">
                  <c:v>0.8125</c:v>
                </c:pt>
                <c:pt idx="1">
                  <c:v>0.453125</c:v>
                </c:pt>
                <c:pt idx="2">
                  <c:v>0.28125</c:v>
                </c:pt>
                <c:pt idx="3">
                  <c:v>0.546875</c:v>
                </c:pt>
                <c:pt idx="4">
                  <c:v>0.375</c:v>
                </c:pt>
                <c:pt idx="5">
                  <c:v>0.72656200000000004</c:v>
                </c:pt>
                <c:pt idx="6">
                  <c:v>0.64843799999999996</c:v>
                </c:pt>
                <c:pt idx="7" formatCode="0%">
                  <c:v>0.75</c:v>
                </c:pt>
                <c:pt idx="8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E7D-9574-3A3E6B7FC913}"/>
            </c:ext>
          </c:extLst>
        </c:ser>
        <c:ser>
          <c:idx val="2"/>
          <c:order val="2"/>
          <c:tx>
            <c:strRef>
              <c:f>Sheet2!$D$40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rgbClr val="D1406C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Sheet2!$D$41:$D$49</c:f>
              <c:numCache>
                <c:formatCode>0.00%</c:formatCode>
                <c:ptCount val="9"/>
                <c:pt idx="0">
                  <c:v>0.625</c:v>
                </c:pt>
                <c:pt idx="1">
                  <c:v>0.359375</c:v>
                </c:pt>
                <c:pt idx="2">
                  <c:v>0.234375</c:v>
                </c:pt>
                <c:pt idx="3">
                  <c:v>0.4375</c:v>
                </c:pt>
                <c:pt idx="4">
                  <c:v>0.34375</c:v>
                </c:pt>
                <c:pt idx="5">
                  <c:v>0.4375</c:v>
                </c:pt>
                <c:pt idx="6">
                  <c:v>0.34375</c:v>
                </c:pt>
                <c:pt idx="7">
                  <c:v>0.5625</c:v>
                </c:pt>
                <c:pt idx="8">
                  <c:v>0.453125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E7D-9574-3A3E6B7F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214172512"/>
        <c:axId val="214170592"/>
      </c:barChart>
      <c:lineChart>
        <c:grouping val="standard"/>
        <c:varyColors val="0"/>
        <c:ser>
          <c:idx val="3"/>
          <c:order val="3"/>
          <c:tx>
            <c:strRef>
              <c:f>Sheet2!$F$40</c:f>
              <c:strCache>
                <c:ptCount val="1"/>
                <c:pt idx="0">
                  <c:v>Average Decrease</c:v>
                </c:pt>
              </c:strCache>
            </c:strRef>
          </c:tx>
          <c:spPr>
            <a:ln w="22225" cap="rnd">
              <a:solidFill>
                <a:srgbClr val="62ABD9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62ABD9"/>
              </a:solidFill>
              <a:ln w="9525">
                <a:noFill/>
              </a:ln>
              <a:effectLst/>
            </c:spPr>
          </c:marker>
          <c:cat>
            <c:strRef>
              <c:f>Sheet2!$A$41:$A$47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</c:strCache>
            </c:strRef>
          </c:cat>
          <c:val>
            <c:numRef>
              <c:f>Sheet2!$F$41:$F$49</c:f>
              <c:numCache>
                <c:formatCode>0.00%</c:formatCode>
                <c:ptCount val="9"/>
                <c:pt idx="0">
                  <c:v>0</c:v>
                </c:pt>
                <c:pt idx="1">
                  <c:v>0.44373022379828203</c:v>
                </c:pt>
                <c:pt idx="2">
                  <c:v>0.65594882964397072</c:v>
                </c:pt>
                <c:pt idx="3">
                  <c:v>0.37299068851638573</c:v>
                </c:pt>
                <c:pt idx="4">
                  <c:v>0.57234756067445702</c:v>
                </c:pt>
                <c:pt idx="5">
                  <c:v>0.21864988426497567</c:v>
                </c:pt>
                <c:pt idx="6">
                  <c:v>0.37299027694090764</c:v>
                </c:pt>
                <c:pt idx="7">
                  <c:v>0.11575560318855753</c:v>
                </c:pt>
                <c:pt idx="8">
                  <c:v>0.24758857927437602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6-4E7D-9574-3A3E6B7F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3072"/>
        <c:axId val="214162912"/>
      </c:lineChart>
      <c:catAx>
        <c:axId val="2141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0592"/>
        <c:crosses val="autoZero"/>
        <c:auto val="1"/>
        <c:lblAlgn val="ctr"/>
        <c:lblOffset val="100"/>
        <c:noMultiLvlLbl val="0"/>
      </c:catAx>
      <c:valAx>
        <c:axId val="214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 Memory Allocation Rate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2512"/>
        <c:crosses val="autoZero"/>
        <c:crossBetween val="between"/>
      </c:valAx>
      <c:valAx>
        <c:axId val="21416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Decrease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83072"/>
        <c:crosses val="max"/>
        <c:crossBetween val="between"/>
      </c:valAx>
      <c:catAx>
        <c:axId val="214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6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Basic_pipe</c:v>
                </c:pt>
              </c:strCache>
            </c:strRef>
          </c:tx>
          <c:spPr>
            <a:solidFill>
              <a:srgbClr val="A1C7E0"/>
            </a:solidFill>
            <a:ln>
              <a:noFill/>
            </a:ln>
            <a:effectLst/>
          </c:spPr>
          <c:invertIfNegative val="0"/>
          <c:cat>
            <c:strRef>
              <c:f>Sheet2!$B$15:$D$15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Sheet2!$B$16:$D$16</c:f>
              <c:numCache>
                <c:formatCode>0.00%</c:formatCode>
                <c:ptCount val="3"/>
                <c:pt idx="0">
                  <c:v>0.99218799999999996</c:v>
                </c:pt>
                <c:pt idx="1">
                  <c:v>0.8125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184-983C-8E94E23EF9C7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Gpipe_2</c:v>
                </c:pt>
              </c:strCache>
            </c:strRef>
          </c:tx>
          <c:spPr>
            <a:solidFill>
              <a:srgbClr val="CCF5AC"/>
            </a:solidFill>
            <a:ln>
              <a:noFill/>
            </a:ln>
            <a:effectLst/>
          </c:spPr>
          <c:invertIfNegative val="0"/>
          <c:cat>
            <c:strRef>
              <c:f>Sheet2!$B$15:$D$15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Sheet2!$B$17:$D$17</c:f>
              <c:numCache>
                <c:formatCode>0%</c:formatCode>
                <c:ptCount val="3"/>
                <c:pt idx="0" formatCode="0.00%">
                  <c:v>0.83593799999999996</c:v>
                </c:pt>
                <c:pt idx="1">
                  <c:v>0.75</c:v>
                </c:pt>
                <c:pt idx="2" formatCode="0.00%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A-4184-983C-8E94E23EF9C7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Gpipe_4</c:v>
                </c:pt>
              </c:strCache>
            </c:strRef>
          </c:tx>
          <c:spPr>
            <a:solidFill>
              <a:srgbClr val="EF798A"/>
            </a:solidFill>
            <a:ln>
              <a:noFill/>
            </a:ln>
            <a:effectLst/>
          </c:spPr>
          <c:invertIfNegative val="0"/>
          <c:cat>
            <c:strRef>
              <c:f>Sheet2!$B$15:$D$15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Sheet2!$B$18:$D$18</c:f>
              <c:numCache>
                <c:formatCode>0.00%</c:formatCode>
                <c:ptCount val="3"/>
                <c:pt idx="0">
                  <c:v>0.78125</c:v>
                </c:pt>
                <c:pt idx="1">
                  <c:v>0.59375</c:v>
                </c:pt>
                <c:pt idx="2">
                  <c:v>0.453125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A-4184-983C-8E94E23E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937600"/>
        <c:axId val="2088938080"/>
      </c:barChart>
      <c:catAx>
        <c:axId val="20889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38080"/>
        <c:crosses val="autoZero"/>
        <c:auto val="1"/>
        <c:lblAlgn val="ctr"/>
        <c:lblOffset val="100"/>
        <c:noMultiLvlLbl val="0"/>
      </c:catAx>
      <c:valAx>
        <c:axId val="20889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Basic_pipe</c:v>
                </c:pt>
              </c:strCache>
            </c:strRef>
          </c:tx>
          <c:spPr>
            <a:solidFill>
              <a:srgbClr val="2A7AAC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Sheet2!$B$23:$D$23</c:f>
              <c:numCache>
                <c:formatCode>0.00%</c:formatCode>
                <c:ptCount val="3"/>
                <c:pt idx="0">
                  <c:v>0.99218799999999996</c:v>
                </c:pt>
                <c:pt idx="1">
                  <c:v>0.8125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A97-87F4-4A33A6B07691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Bp + ddd_2</c:v>
                </c:pt>
              </c:strCache>
            </c:strRef>
          </c:tx>
          <c:spPr>
            <a:solidFill>
              <a:srgbClr val="62ABD9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Sheet2!$B$24:$D$24</c:f>
              <c:numCache>
                <c:formatCode>0.00%</c:formatCode>
                <c:ptCount val="3"/>
                <c:pt idx="0">
                  <c:v>0.53906200000000004</c:v>
                </c:pt>
                <c:pt idx="1">
                  <c:v>0.453125</c:v>
                </c:pt>
                <c:pt idx="2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B-4A97-87F4-4A33A6B07691}"/>
            </c:ext>
          </c:extLst>
        </c:ser>
        <c:ser>
          <c:idx val="2"/>
          <c:order val="2"/>
          <c:tx>
            <c:strRef>
              <c:f>Sheet2!$A$25</c:f>
              <c:strCache>
                <c:ptCount val="1"/>
                <c:pt idx="0">
                  <c:v>Bp + ddd_4</c:v>
                </c:pt>
              </c:strCache>
            </c:strRef>
          </c:tx>
          <c:spPr>
            <a:solidFill>
              <a:srgbClr val="A5CFE9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Sheet2!$B$25:$D$25</c:f>
              <c:numCache>
                <c:formatCode>0.00%</c:formatCode>
                <c:ptCount val="3"/>
                <c:pt idx="0">
                  <c:v>0.32031199999999999</c:v>
                </c:pt>
                <c:pt idx="1">
                  <c:v>0.28125</c:v>
                </c:pt>
                <c:pt idx="2">
                  <c:v>0.234375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B-4A97-87F4-4A33A6B07691}"/>
            </c:ext>
          </c:extLst>
        </c:ser>
        <c:ser>
          <c:idx val="3"/>
          <c:order val="3"/>
          <c:tx>
            <c:strRef>
              <c:f>Sheet2!$A$26</c:f>
              <c:strCache>
                <c:ptCount val="1"/>
                <c:pt idx="0">
                  <c:v>Max Allocation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90B-4A97-87F4-4A33A6B07691}"/>
            </c:ext>
          </c:extLst>
        </c:ser>
        <c:ser>
          <c:idx val="4"/>
          <c:order val="4"/>
          <c:tx>
            <c:strRef>
              <c:f>Sheet2!$A$27</c:f>
              <c:strCache>
                <c:ptCount val="1"/>
                <c:pt idx="0">
                  <c:v>Basic_pipe</c:v>
                </c:pt>
              </c:strCache>
            </c:strRef>
          </c:tx>
          <c:spPr>
            <a:solidFill>
              <a:srgbClr val="E37613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Sheet2!$B$27:$D$27</c:f>
              <c:numCache>
                <c:formatCode>0.00%</c:formatCode>
                <c:ptCount val="3"/>
                <c:pt idx="0">
                  <c:v>0.99218799999999996</c:v>
                </c:pt>
                <c:pt idx="1">
                  <c:v>0.8125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B-4A97-87F4-4A33A6B07691}"/>
            </c:ext>
          </c:extLst>
        </c:ser>
        <c:ser>
          <c:idx val="5"/>
          <c:order val="5"/>
          <c:tx>
            <c:strRef>
              <c:f>Sheet2!$A$28</c:f>
              <c:strCache>
                <c:ptCount val="1"/>
                <c:pt idx="0">
                  <c:v>Bp + ddt_2</c:v>
                </c:pt>
              </c:strCache>
            </c:strRef>
          </c:tx>
          <c:spPr>
            <a:solidFill>
              <a:srgbClr val="F2A663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Sheet2!$B$28:$D$28</c:f>
              <c:numCache>
                <c:formatCode>0.00%</c:formatCode>
                <c:ptCount val="3"/>
                <c:pt idx="0">
                  <c:v>0.53906200000000004</c:v>
                </c:pt>
                <c:pt idx="1">
                  <c:v>0.546875</c:v>
                </c:pt>
                <c:pt idx="2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0B-4A97-87F4-4A33A6B07691}"/>
            </c:ext>
          </c:extLst>
        </c:ser>
        <c:ser>
          <c:idx val="6"/>
          <c:order val="6"/>
          <c:tx>
            <c:strRef>
              <c:f>Sheet2!$A$29</c:f>
              <c:strCache>
                <c:ptCount val="1"/>
                <c:pt idx="0">
                  <c:v>Bp + ddt_4</c:v>
                </c:pt>
              </c:strCache>
            </c:strRef>
          </c:tx>
          <c:spPr>
            <a:solidFill>
              <a:srgbClr val="F9D5B5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Sheet2!$B$29:$D$29</c:f>
              <c:numCache>
                <c:formatCode>0.00%</c:formatCode>
                <c:ptCount val="3"/>
                <c:pt idx="0">
                  <c:v>0.32031199999999999</c:v>
                </c:pt>
                <c:pt idx="1">
                  <c:v>0.375</c:v>
                </c:pt>
                <c:pt idx="2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0B-4A97-87F4-4A33A6B07691}"/>
            </c:ext>
          </c:extLst>
        </c:ser>
        <c:ser>
          <c:idx val="7"/>
          <c:order val="7"/>
          <c:tx>
            <c:strRef>
              <c:f>Sheet2!$A$30</c:f>
              <c:strCache>
                <c:ptCount val="1"/>
                <c:pt idx="0">
                  <c:v>Max Allocation Rate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A90B-4A97-87F4-4A33A6B07691}"/>
            </c:ext>
          </c:extLst>
        </c:ser>
        <c:ser>
          <c:idx val="8"/>
          <c:order val="8"/>
          <c:tx>
            <c:strRef>
              <c:f>Sheet2!$A$31</c:f>
              <c:strCache>
                <c:ptCount val="1"/>
                <c:pt idx="0">
                  <c:v>Basic_pipe</c:v>
                </c:pt>
              </c:strCache>
            </c:strRef>
          </c:tx>
          <c:spPr>
            <a:solidFill>
              <a:srgbClr val="CD1111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Sheet2!$B$31:$D$31</c:f>
              <c:numCache>
                <c:formatCode>0.00%</c:formatCode>
                <c:ptCount val="3"/>
                <c:pt idx="0">
                  <c:v>0.99218799999999996</c:v>
                </c:pt>
                <c:pt idx="1">
                  <c:v>0.8125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0B-4A97-87F4-4A33A6B07691}"/>
            </c:ext>
          </c:extLst>
        </c:ser>
        <c:ser>
          <c:idx val="9"/>
          <c:order val="9"/>
          <c:tx>
            <c:strRef>
              <c:f>Sheet2!$A$32</c:f>
              <c:strCache>
                <c:ptCount val="1"/>
                <c:pt idx="0">
                  <c:v>Bp + dtt_2</c:v>
                </c:pt>
              </c:strCache>
            </c:strRef>
          </c:tx>
          <c:spPr>
            <a:solidFill>
              <a:srgbClr val="F26363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Sheet2!$B$32:$D$32</c:f>
              <c:numCache>
                <c:formatCode>0.00%</c:formatCode>
                <c:ptCount val="3"/>
                <c:pt idx="0">
                  <c:v>0.734375</c:v>
                </c:pt>
                <c:pt idx="1">
                  <c:v>0.72656200000000004</c:v>
                </c:pt>
                <c:pt idx="2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0B-4A97-87F4-4A33A6B07691}"/>
            </c:ext>
          </c:extLst>
        </c:ser>
        <c:ser>
          <c:idx val="10"/>
          <c:order val="10"/>
          <c:tx>
            <c:strRef>
              <c:f>Sheet2!$A$33</c:f>
              <c:strCache>
                <c:ptCount val="1"/>
                <c:pt idx="0">
                  <c:v>Bp + dtt_4</c:v>
                </c:pt>
              </c:strCache>
            </c:strRef>
          </c:tx>
          <c:spPr>
            <a:solidFill>
              <a:srgbClr val="F8AAAA"/>
            </a:solidFill>
            <a:ln>
              <a:noFill/>
            </a:ln>
            <a:effectLst/>
          </c:spPr>
          <c:invertIfNegative val="0"/>
          <c:cat>
            <c:strRef>
              <c:f>Sheet2!$B$21:$D$22</c:f>
              <c:strCache>
                <c:ptCount val="3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</c:strCache>
            </c:strRef>
          </c:cat>
          <c:val>
            <c:numRef>
              <c:f>Sheet2!$B$33:$D$33</c:f>
              <c:numCache>
                <c:formatCode>0.00%</c:formatCode>
                <c:ptCount val="3"/>
                <c:pt idx="0">
                  <c:v>0.53125</c:v>
                </c:pt>
                <c:pt idx="1">
                  <c:v>0.64843799999999996</c:v>
                </c:pt>
                <c:pt idx="2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0B-4A97-87F4-4A33A6B0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24832"/>
        <c:axId val="232823392"/>
      </c:barChart>
      <c:catAx>
        <c:axId val="2328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823392"/>
        <c:crosses val="autoZero"/>
        <c:auto val="1"/>
        <c:lblAlgn val="ctr"/>
        <c:lblOffset val="100"/>
        <c:noMultiLvlLbl val="0"/>
      </c:catAx>
      <c:valAx>
        <c:axId val="232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8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0600232139979321"/>
          <c:y val="4.1478872502895128E-2"/>
          <c:w val="0.58576677736583027"/>
          <c:h val="0.15976635419055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rgbClr val="F2C791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Sheet2!$B$41:$B$49</c:f>
              <c:numCache>
                <c:formatCode>0.00%</c:formatCode>
                <c:ptCount val="9"/>
                <c:pt idx="0">
                  <c:v>0.99218799999999996</c:v>
                </c:pt>
                <c:pt idx="1">
                  <c:v>0.53906200000000004</c:v>
                </c:pt>
                <c:pt idx="2">
                  <c:v>0.32031199999999999</c:v>
                </c:pt>
                <c:pt idx="3">
                  <c:v>0.53906200000000004</c:v>
                </c:pt>
                <c:pt idx="4">
                  <c:v>0.32031199999999999</c:v>
                </c:pt>
                <c:pt idx="5">
                  <c:v>0.734375</c:v>
                </c:pt>
                <c:pt idx="6">
                  <c:v>0.53125</c:v>
                </c:pt>
                <c:pt idx="7">
                  <c:v>0.83593799999999996</c:v>
                </c:pt>
                <c:pt idx="8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1C5-8268-5C3FD64417FF}"/>
            </c:ext>
          </c:extLst>
        </c:ser>
        <c:ser>
          <c:idx val="1"/>
          <c:order val="1"/>
          <c:tx>
            <c:strRef>
              <c:f>Sheet2!$C$40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rgbClr val="F27E63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Sheet2!$C$41:$C$49</c:f>
              <c:numCache>
                <c:formatCode>0.00%</c:formatCode>
                <c:ptCount val="9"/>
                <c:pt idx="0">
                  <c:v>0.8125</c:v>
                </c:pt>
                <c:pt idx="1">
                  <c:v>0.453125</c:v>
                </c:pt>
                <c:pt idx="2">
                  <c:v>0.28125</c:v>
                </c:pt>
                <c:pt idx="3">
                  <c:v>0.546875</c:v>
                </c:pt>
                <c:pt idx="4">
                  <c:v>0.375</c:v>
                </c:pt>
                <c:pt idx="5">
                  <c:v>0.72656200000000004</c:v>
                </c:pt>
                <c:pt idx="6">
                  <c:v>0.64843799999999996</c:v>
                </c:pt>
                <c:pt idx="7" formatCode="0%">
                  <c:v>0.75</c:v>
                </c:pt>
                <c:pt idx="8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1C5-8268-5C3FD64417FF}"/>
            </c:ext>
          </c:extLst>
        </c:ser>
        <c:ser>
          <c:idx val="2"/>
          <c:order val="2"/>
          <c:tx>
            <c:strRef>
              <c:f>Sheet2!$D$40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rgbClr val="D1406C"/>
            </a:solidFill>
            <a:ln>
              <a:noFill/>
            </a:ln>
            <a:effectLst/>
          </c:spPr>
          <c:invertIfNegative val="0"/>
          <c:cat>
            <c:strRef>
              <c:f>Sheet2!$A$41:$A$49</c:f>
              <c:strCache>
                <c:ptCount val="9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  <c:pt idx="7">
                  <c:v>Gpipe_2</c:v>
                </c:pt>
                <c:pt idx="8">
                  <c:v>Gpipe_4</c:v>
                </c:pt>
              </c:strCache>
            </c:strRef>
          </c:cat>
          <c:val>
            <c:numRef>
              <c:f>Sheet2!$D$41:$D$49</c:f>
              <c:numCache>
                <c:formatCode>0.00%</c:formatCode>
                <c:ptCount val="9"/>
                <c:pt idx="0">
                  <c:v>0.625</c:v>
                </c:pt>
                <c:pt idx="1">
                  <c:v>0.359375</c:v>
                </c:pt>
                <c:pt idx="2">
                  <c:v>0.234375</c:v>
                </c:pt>
                <c:pt idx="3">
                  <c:v>0.4375</c:v>
                </c:pt>
                <c:pt idx="4">
                  <c:v>0.34375</c:v>
                </c:pt>
                <c:pt idx="5">
                  <c:v>0.4375</c:v>
                </c:pt>
                <c:pt idx="6">
                  <c:v>0.34375</c:v>
                </c:pt>
                <c:pt idx="7">
                  <c:v>0.5625</c:v>
                </c:pt>
                <c:pt idx="8">
                  <c:v>0.453125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1C5-8268-5C3FD644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214172512"/>
        <c:axId val="214170592"/>
      </c:barChart>
      <c:lineChart>
        <c:grouping val="standard"/>
        <c:varyColors val="0"/>
        <c:ser>
          <c:idx val="3"/>
          <c:order val="3"/>
          <c:tx>
            <c:strRef>
              <c:f>Sheet2!$F$40</c:f>
              <c:strCache>
                <c:ptCount val="1"/>
                <c:pt idx="0">
                  <c:v>Average Decrease</c:v>
                </c:pt>
              </c:strCache>
            </c:strRef>
          </c:tx>
          <c:spPr>
            <a:ln w="22225" cap="rnd">
              <a:solidFill>
                <a:srgbClr val="62ABD9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62ABD9"/>
              </a:solidFill>
              <a:ln w="9525">
                <a:noFill/>
              </a:ln>
              <a:effectLst/>
            </c:spPr>
          </c:marker>
          <c:cat>
            <c:strRef>
              <c:f>Sheet2!$A$41:$A$47</c:f>
              <c:strCache>
                <c:ptCount val="7"/>
                <c:pt idx="0">
                  <c:v>Basic_pipe</c:v>
                </c:pt>
                <c:pt idx="1">
                  <c:v>Bp + ddd_2</c:v>
                </c:pt>
                <c:pt idx="2">
                  <c:v>Bp + ddd_4</c:v>
                </c:pt>
                <c:pt idx="3">
                  <c:v>Bp + ddt_2</c:v>
                </c:pt>
                <c:pt idx="4">
                  <c:v>Bp + ddt_4</c:v>
                </c:pt>
                <c:pt idx="5">
                  <c:v>Bp + dtt_2</c:v>
                </c:pt>
                <c:pt idx="6">
                  <c:v>Bp + dtt_4</c:v>
                </c:pt>
              </c:strCache>
            </c:strRef>
          </c:cat>
          <c:val>
            <c:numRef>
              <c:f>Sheet2!$F$41:$F$49</c:f>
              <c:numCache>
                <c:formatCode>0.00%</c:formatCode>
                <c:ptCount val="9"/>
                <c:pt idx="0">
                  <c:v>0</c:v>
                </c:pt>
                <c:pt idx="1">
                  <c:v>0.44373022379828203</c:v>
                </c:pt>
                <c:pt idx="2">
                  <c:v>0.65594882964397072</c:v>
                </c:pt>
                <c:pt idx="3">
                  <c:v>0.37299068851638573</c:v>
                </c:pt>
                <c:pt idx="4">
                  <c:v>0.57234756067445702</c:v>
                </c:pt>
                <c:pt idx="5">
                  <c:v>0.21864988426497567</c:v>
                </c:pt>
                <c:pt idx="6">
                  <c:v>0.37299027694090764</c:v>
                </c:pt>
                <c:pt idx="7">
                  <c:v>0.11575560318855753</c:v>
                </c:pt>
                <c:pt idx="8">
                  <c:v>0.24758857927437602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F-41C5-8268-5C3FD644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3072"/>
        <c:axId val="214162912"/>
      </c:lineChart>
      <c:catAx>
        <c:axId val="2141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0592"/>
        <c:crosses val="autoZero"/>
        <c:auto val="1"/>
        <c:lblAlgn val="ctr"/>
        <c:lblOffset val="100"/>
        <c:noMultiLvlLbl val="0"/>
      </c:catAx>
      <c:valAx>
        <c:axId val="214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 Memory Allocation Rate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72512"/>
        <c:crosses val="autoZero"/>
        <c:crossBetween val="between"/>
      </c:valAx>
      <c:valAx>
        <c:axId val="21416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Decrease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183072"/>
        <c:crosses val="max"/>
        <c:crossBetween val="between"/>
      </c:valAx>
      <c:catAx>
        <c:axId val="214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6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0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5.png"/><Relationship Id="rId7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6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322729</xdr:colOff>
      <xdr:row>33</xdr:row>
      <xdr:rowOff>75439</xdr:rowOff>
    </xdr:from>
    <xdr:to>
      <xdr:col>19</xdr:col>
      <xdr:colOff>463826</xdr:colOff>
      <xdr:row>51</xdr:row>
      <xdr:rowOff>57978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1A3FF2-2265-2F0C-F400-2ACA29667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1962</xdr:colOff>
      <xdr:row>72</xdr:row>
      <xdr:rowOff>21423</xdr:rowOff>
    </xdr:from>
    <xdr:to>
      <xdr:col>32</xdr:col>
      <xdr:colOff>388880</xdr:colOff>
      <xdr:row>76</xdr:row>
      <xdr:rowOff>189948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41980F7-ED94-44B5-80E0-196471AAB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9371" y="14568696"/>
          <a:ext cx="1772373" cy="85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109931</xdr:colOff>
      <xdr:row>93</xdr:row>
      <xdr:rowOff>111267</xdr:rowOff>
    </xdr:from>
    <xdr:to>
      <xdr:col>31</xdr:col>
      <xdr:colOff>181226</xdr:colOff>
      <xdr:row>97</xdr:row>
      <xdr:rowOff>131996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25FF16B-DE96-4922-B789-8965D5CD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8645" y="19338160"/>
          <a:ext cx="1432010" cy="72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615936</xdr:colOff>
      <xdr:row>84</xdr:row>
      <xdr:rowOff>164203</xdr:rowOff>
    </xdr:from>
    <xdr:to>
      <xdr:col>33</xdr:col>
      <xdr:colOff>159136</xdr:colOff>
      <xdr:row>89</xdr:row>
      <xdr:rowOff>19596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4A935E4-E0A2-4CFE-B62D-1DDF017C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3345" y="16789658"/>
          <a:ext cx="1621382" cy="721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376704</xdr:colOff>
      <xdr:row>111</xdr:row>
      <xdr:rowOff>103852</xdr:rowOff>
    </xdr:from>
    <xdr:to>
      <xdr:col>36</xdr:col>
      <xdr:colOff>893</xdr:colOff>
      <xdr:row>116</xdr:row>
      <xdr:rowOff>74033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80B22A0-E3DD-4C08-A8CD-4DE3B5719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46847" y="22514816"/>
          <a:ext cx="1665260" cy="854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642745</xdr:colOff>
      <xdr:row>94</xdr:row>
      <xdr:rowOff>5463</xdr:rowOff>
    </xdr:from>
    <xdr:to>
      <xdr:col>34</xdr:col>
      <xdr:colOff>181351</xdr:colOff>
      <xdr:row>98</xdr:row>
      <xdr:rowOff>51848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8B59D54-73D5-4EC3-8680-045268E2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2174" y="19409249"/>
          <a:ext cx="1579677" cy="75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430300</xdr:colOff>
      <xdr:row>106</xdr:row>
      <xdr:rowOff>59434</xdr:rowOff>
    </xdr:from>
    <xdr:to>
      <xdr:col>34</xdr:col>
      <xdr:colOff>411153</xdr:colOff>
      <xdr:row>110</xdr:row>
      <xdr:rowOff>151762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C18D4C5-A234-4D64-9AE0-91F62C28B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5157" y="21585934"/>
          <a:ext cx="5396496" cy="799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35997</xdr:colOff>
      <xdr:row>53</xdr:row>
      <xdr:rowOff>64486</xdr:rowOff>
    </xdr:from>
    <xdr:to>
      <xdr:col>18</xdr:col>
      <xdr:colOff>204107</xdr:colOff>
      <xdr:row>72</xdr:row>
      <xdr:rowOff>122464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0E98B52-4093-B602-1A45-AFAF8F00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47021</xdr:colOff>
      <xdr:row>74</xdr:row>
      <xdr:rowOff>127268</xdr:rowOff>
    </xdr:from>
    <xdr:to>
      <xdr:col>18</xdr:col>
      <xdr:colOff>240125</xdr:colOff>
      <xdr:row>91</xdr:row>
      <xdr:rowOff>20812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0F55F3C-7D2E-A6EF-578D-8AF59980B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44823</xdr:colOff>
      <xdr:row>93</xdr:row>
      <xdr:rowOff>174812</xdr:rowOff>
    </xdr:from>
    <xdr:to>
      <xdr:col>18</xdr:col>
      <xdr:colOff>168089</xdr:colOff>
      <xdr:row>113</xdr:row>
      <xdr:rowOff>22411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CE5284C-0906-3574-BF95-14A9A662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44823</xdr:colOff>
      <xdr:row>117</xdr:row>
      <xdr:rowOff>11204</xdr:rowOff>
    </xdr:from>
    <xdr:to>
      <xdr:col>19</xdr:col>
      <xdr:colOff>224118</xdr:colOff>
      <xdr:row>136</xdr:row>
      <xdr:rowOff>156881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9D32A34-BCE7-4D26-999E-D9AEEE163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40999</xdr:colOff>
      <xdr:row>10</xdr:row>
      <xdr:rowOff>91108</xdr:rowOff>
    </xdr:from>
    <xdr:to>
      <xdr:col>8</xdr:col>
      <xdr:colOff>538369</xdr:colOff>
      <xdr:row>19</xdr:row>
      <xdr:rowOff>236674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8798645-A762-4EE8-F61B-264D0C471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21</xdr:row>
      <xdr:rowOff>242887</xdr:rowOff>
    </xdr:from>
    <xdr:to>
      <xdr:col>13</xdr:col>
      <xdr:colOff>200025</xdr:colOff>
      <xdr:row>34</xdr:row>
      <xdr:rowOff>33337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608D97D-9D2A-4A57-0522-6D13507A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148965</xdr:colOff>
      <xdr:row>64</xdr:row>
      <xdr:rowOff>175736</xdr:rowOff>
    </xdr:from>
    <xdr:to>
      <xdr:col>19</xdr:col>
      <xdr:colOff>369697</xdr:colOff>
      <xdr:row>69</xdr:row>
      <xdr:rowOff>41145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1DDEA11-0D23-2123-996B-DA4EA2B63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4315" y="13758386"/>
          <a:ext cx="1592332" cy="770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485361</xdr:colOff>
      <xdr:row>60</xdr:row>
      <xdr:rowOff>119026</xdr:rowOff>
    </xdr:from>
    <xdr:to>
      <xdr:col>23</xdr:col>
      <xdr:colOff>451815</xdr:colOff>
      <xdr:row>65</xdr:row>
      <xdr:rowOff>33740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FD78304-FEA9-886C-F0A7-C4C1A4BAB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8332" y="12893732"/>
          <a:ext cx="5434925" cy="811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611038</xdr:colOff>
      <xdr:row>41</xdr:row>
      <xdr:rowOff>143605</xdr:rowOff>
    </xdr:from>
    <xdr:to>
      <xdr:col>22</xdr:col>
      <xdr:colOff>1438</xdr:colOff>
      <xdr:row>45</xdr:row>
      <xdr:rowOff>162656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BE7C455-5081-097D-F98F-8960B5A9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7988" y="9563830"/>
          <a:ext cx="1447800" cy="74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551451</xdr:colOff>
      <xdr:row>47</xdr:row>
      <xdr:rowOff>113009</xdr:rowOff>
    </xdr:from>
    <xdr:to>
      <xdr:col>21</xdr:col>
      <xdr:colOff>96492</xdr:colOff>
      <xdr:row>51</xdr:row>
      <xdr:rowOff>141584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2A2E5BB-F9A5-5FF7-16A3-2802424DB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5098" y="10556891"/>
          <a:ext cx="1595717" cy="745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556518</xdr:colOff>
      <xdr:row>34</xdr:row>
      <xdr:rowOff>100609</xdr:rowOff>
    </xdr:from>
    <xdr:to>
      <xdr:col>20</xdr:col>
      <xdr:colOff>261243</xdr:colOff>
      <xdr:row>39</xdr:row>
      <xdr:rowOff>89842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5815F72-F14C-7106-9806-CF4F5A50A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6606" y="8213668"/>
          <a:ext cx="1755401" cy="885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155104</xdr:colOff>
      <xdr:row>52</xdr:row>
      <xdr:rowOff>164703</xdr:rowOff>
    </xdr:from>
    <xdr:to>
      <xdr:col>21</xdr:col>
      <xdr:colOff>456006</xdr:colOff>
      <xdr:row>57</xdr:row>
      <xdr:rowOff>134885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E0CA0EB-3BEF-4517-D591-33A87E5F1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2310" y="11505056"/>
          <a:ext cx="1668019" cy="866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307730</xdr:colOff>
      <xdr:row>37</xdr:row>
      <xdr:rowOff>174382</xdr:rowOff>
    </xdr:from>
    <xdr:to>
      <xdr:col>15</xdr:col>
      <xdr:colOff>400050</xdr:colOff>
      <xdr:row>55</xdr:row>
      <xdr:rowOff>67236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2B8CEE95-716A-6361-B7AE-AAADE4EA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A79" zoomScale="85" zoomScaleNormal="85" workbookViewId="0">
      <selection activeCell="B23" sqref="B23:B28"/>
    </sheetView>
  </sheetViews>
  <sheetFormatPr defaultRowHeight="14.25" x14ac:dyDescent="0.2"/>
  <cols>
    <col min="1" max="1" width="17.125" customWidth="1"/>
    <col min="2" max="4" width="8.625" customWidth="1"/>
    <col min="5" max="5" width="8.625" style="5" customWidth="1"/>
    <col min="6" max="6" width="8.625" customWidth="1"/>
    <col min="7" max="7" width="8.625" style="5" customWidth="1"/>
    <col min="8" max="8" width="8.625" customWidth="1"/>
    <col min="9" max="9" width="8.625" style="5" customWidth="1"/>
    <col min="10" max="10" width="8.625" customWidth="1"/>
    <col min="11" max="11" width="8.625" style="5" customWidth="1"/>
    <col min="12" max="12" width="8.625" customWidth="1"/>
    <col min="13" max="13" width="8.625" style="5" customWidth="1"/>
    <col min="14" max="14" width="8.625" customWidth="1"/>
    <col min="15" max="15" width="8.625" style="5" customWidth="1"/>
    <col min="16" max="16" width="8.625" customWidth="1"/>
    <col min="17" max="17" width="8.625" style="5" customWidth="1"/>
    <col min="18" max="18" width="8.625" customWidth="1"/>
    <col min="19" max="19" width="8.625" style="5" customWidth="1"/>
    <col min="20" max="20" width="8.625" customWidth="1"/>
    <col min="21" max="21" width="8.625" style="5" customWidth="1"/>
    <col min="22" max="22" width="8.625" customWidth="1"/>
    <col min="23" max="23" width="8.625" style="5" customWidth="1"/>
    <col min="24" max="24" width="8.625" customWidth="1"/>
    <col min="25" max="25" width="8.625" style="5" customWidth="1"/>
    <col min="26" max="26" width="8.625" customWidth="1"/>
    <col min="27" max="27" width="8.625" style="4" customWidth="1"/>
  </cols>
  <sheetData>
    <row r="1" spans="1:27" ht="20.100000000000001" customHeight="1" x14ac:dyDescent="0.2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20.100000000000001" customHeight="1" x14ac:dyDescent="0.2">
      <c r="A2" s="1"/>
      <c r="D2" s="17" t="s">
        <v>0</v>
      </c>
      <c r="E2" s="17"/>
      <c r="F2" s="17"/>
      <c r="G2" s="17"/>
      <c r="H2" s="17"/>
      <c r="I2" s="17"/>
      <c r="J2" s="17"/>
      <c r="K2" s="17"/>
      <c r="L2" s="17" t="s">
        <v>6</v>
      </c>
      <c r="M2" s="17"/>
      <c r="N2" s="17"/>
      <c r="O2" s="17"/>
      <c r="P2" s="17"/>
      <c r="Q2" s="17"/>
      <c r="R2" s="17"/>
      <c r="S2" s="17"/>
      <c r="T2" s="17" t="s">
        <v>7</v>
      </c>
      <c r="U2" s="17"/>
      <c r="V2" s="17"/>
      <c r="W2" s="17"/>
      <c r="X2" s="17"/>
      <c r="Y2" s="17"/>
      <c r="Z2" s="17"/>
      <c r="AA2" s="17"/>
    </row>
    <row r="3" spans="1:27" ht="20.100000000000001" customHeight="1" x14ac:dyDescent="0.2">
      <c r="A3" s="1"/>
      <c r="B3" s="8" t="s">
        <v>1</v>
      </c>
      <c r="C3" s="7" t="s">
        <v>10</v>
      </c>
      <c r="D3" s="18" t="s">
        <v>3</v>
      </c>
      <c r="E3" s="18"/>
      <c r="F3" s="17" t="s">
        <v>2</v>
      </c>
      <c r="G3" s="17"/>
      <c r="H3" s="17" t="s">
        <v>4</v>
      </c>
      <c r="I3" s="17"/>
      <c r="J3" s="17" t="s">
        <v>5</v>
      </c>
      <c r="K3" s="17"/>
      <c r="L3" s="18" t="s">
        <v>3</v>
      </c>
      <c r="M3" s="18"/>
      <c r="N3" s="17" t="s">
        <v>2</v>
      </c>
      <c r="O3" s="17"/>
      <c r="P3" s="17" t="s">
        <v>4</v>
      </c>
      <c r="Q3" s="17"/>
      <c r="R3" s="17" t="s">
        <v>5</v>
      </c>
      <c r="S3" s="17"/>
      <c r="T3" s="18" t="s">
        <v>3</v>
      </c>
      <c r="U3" s="18"/>
      <c r="V3" s="17" t="s">
        <v>2</v>
      </c>
      <c r="W3" s="17"/>
      <c r="X3" s="17" t="s">
        <v>4</v>
      </c>
      <c r="Y3" s="17"/>
      <c r="Z3" s="17" t="s">
        <v>5</v>
      </c>
      <c r="AA3" s="17"/>
    </row>
    <row r="4" spans="1:27" ht="20.100000000000001" customHeight="1" x14ac:dyDescent="0.2">
      <c r="A4" s="8" t="s">
        <v>24</v>
      </c>
      <c r="B4" s="1">
        <v>22387180</v>
      </c>
      <c r="C4" s="13">
        <f>22387180/B4</f>
        <v>1</v>
      </c>
      <c r="D4" s="1">
        <v>8028960</v>
      </c>
      <c r="E4" s="6">
        <f>D4/B4</f>
        <v>0.3586409721992676</v>
      </c>
      <c r="F4" s="1">
        <v>1506740</v>
      </c>
      <c r="G4" s="6">
        <f>F4/B4</f>
        <v>6.7303697919970262E-2</v>
      </c>
      <c r="H4" s="1">
        <v>0</v>
      </c>
      <c r="I4" s="6">
        <f>H4/B4</f>
        <v>0</v>
      </c>
      <c r="J4" s="1">
        <v>9535700</v>
      </c>
      <c r="K4" s="6">
        <f>J4/B4</f>
        <v>0.42594467011923787</v>
      </c>
      <c r="L4">
        <v>6398980</v>
      </c>
      <c r="M4" s="5">
        <f>L4/B4</f>
        <v>0.28583233797200003</v>
      </c>
      <c r="N4">
        <v>1508190</v>
      </c>
      <c r="O4" s="5">
        <f>N4/B4</f>
        <v>6.7368467131635162E-2</v>
      </c>
      <c r="P4">
        <v>501770</v>
      </c>
      <c r="Q4" s="5">
        <f>P4/B4</f>
        <v>2.2413274025580712E-2</v>
      </c>
      <c r="R4">
        <v>7405400</v>
      </c>
      <c r="S4" s="5">
        <f>R4/B4</f>
        <v>0.33078753107805448</v>
      </c>
      <c r="T4">
        <v>9034660</v>
      </c>
      <c r="U4" s="5">
        <f>T4/B4</f>
        <v>0.40356400404159881</v>
      </c>
      <c r="V4">
        <v>1009310</v>
      </c>
      <c r="W4" s="5">
        <f>V4/B4</f>
        <v>4.5084284845165849E-2</v>
      </c>
      <c r="X4">
        <v>250890</v>
      </c>
      <c r="Y4" s="5">
        <f>X4/B4</f>
        <v>1.1206860354899545E-2</v>
      </c>
      <c r="Z4">
        <v>9793080</v>
      </c>
      <c r="AA4" s="5">
        <f>Z4/B4</f>
        <v>0.43744142853186513</v>
      </c>
    </row>
    <row r="5" spans="1:27" ht="20.100000000000001" customHeight="1" x14ac:dyDescent="0.2">
      <c r="A5" s="8" t="s">
        <v>25</v>
      </c>
      <c r="B5" s="1">
        <v>16219100</v>
      </c>
      <c r="C5" s="13">
        <f t="shared" ref="C5:C14" si="0">22387180/B5</f>
        <v>1.3802973037961417</v>
      </c>
      <c r="D5" s="1">
        <v>8031220</v>
      </c>
      <c r="E5" s="6">
        <f t="shared" ref="E5:E14" si="1">D5/B5</f>
        <v>0.49517050884451047</v>
      </c>
      <c r="F5" s="1">
        <v>1506750</v>
      </c>
      <c r="G5" s="6">
        <f t="shared" ref="G5:G14" si="2">F5/B5</f>
        <v>9.2899729331467215E-2</v>
      </c>
      <c r="H5" s="1">
        <v>501770</v>
      </c>
      <c r="I5" s="6">
        <f t="shared" ref="I5:I14" si="3">H5/B5</f>
        <v>3.0936981706753148E-2</v>
      </c>
      <c r="J5" s="1">
        <v>9036200</v>
      </c>
      <c r="K5" s="6">
        <f t="shared" ref="K5:K14" si="4">J5/B5</f>
        <v>0.55713325646922451</v>
      </c>
      <c r="L5">
        <v>6403420</v>
      </c>
      <c r="M5" s="5">
        <f t="shared" ref="M5:M14" si="5">L5/B5</f>
        <v>0.39480735675838979</v>
      </c>
      <c r="N5">
        <v>1508210</v>
      </c>
      <c r="O5" s="5">
        <f t="shared" ref="O5:O14" si="6">N5/B5</f>
        <v>9.2989746656719552E-2</v>
      </c>
      <c r="P5">
        <v>501780</v>
      </c>
      <c r="Q5" s="5">
        <f t="shared" ref="Q5:Q14" si="7">P5/B5</f>
        <v>3.0937598263775425E-2</v>
      </c>
      <c r="R5">
        <v>7409850</v>
      </c>
      <c r="S5" s="5">
        <f t="shared" ref="S5:S14" si="8">R5/B5</f>
        <v>0.45685950515133394</v>
      </c>
      <c r="T5">
        <v>9043420</v>
      </c>
      <c r="U5" s="5">
        <f t="shared" ref="U5:U14" si="9">T5/B5</f>
        <v>0.55757841063930802</v>
      </c>
      <c r="V5">
        <v>1009330</v>
      </c>
      <c r="W5" s="5">
        <f t="shared" ref="W5:W14" si="10">V5/B5</f>
        <v>6.2230949929404221E-2</v>
      </c>
      <c r="X5">
        <v>376340</v>
      </c>
      <c r="Y5" s="5">
        <f t="shared" ref="Y5:Y14" si="11">X5/B5</f>
        <v>2.3203506976342707E-2</v>
      </c>
      <c r="Z5">
        <v>9676410</v>
      </c>
      <c r="AA5" s="5">
        <f t="shared" ref="AA5:AA14" si="12">Z5/B5</f>
        <v>0.59660585359236951</v>
      </c>
    </row>
    <row r="6" spans="1:27" ht="20.100000000000001" customHeight="1" x14ac:dyDescent="0.2">
      <c r="A6" s="8" t="s">
        <v>26</v>
      </c>
      <c r="B6" s="1">
        <v>13140300</v>
      </c>
      <c r="C6" s="13">
        <f t="shared" si="0"/>
        <v>1.7037038728187333</v>
      </c>
      <c r="D6" s="1">
        <v>8032820</v>
      </c>
      <c r="E6" s="6">
        <f t="shared" si="1"/>
        <v>0.61131176609362037</v>
      </c>
      <c r="F6" s="1">
        <v>1506770</v>
      </c>
      <c r="G6" s="6">
        <f t="shared" si="2"/>
        <v>0.1146678538541738</v>
      </c>
      <c r="H6" s="1">
        <v>752670</v>
      </c>
      <c r="I6" s="6">
        <f t="shared" si="3"/>
        <v>5.7279514166343234E-2</v>
      </c>
      <c r="J6" s="1">
        <v>8786920</v>
      </c>
      <c r="K6" s="6">
        <f t="shared" si="4"/>
        <v>0.668700105781451</v>
      </c>
      <c r="L6">
        <v>6406500</v>
      </c>
      <c r="M6" s="5">
        <f t="shared" si="5"/>
        <v>0.48754594643957899</v>
      </c>
      <c r="N6">
        <v>1508250</v>
      </c>
      <c r="O6" s="5">
        <f t="shared" si="6"/>
        <v>0.11478048446382502</v>
      </c>
      <c r="P6">
        <v>501800</v>
      </c>
      <c r="Q6" s="5">
        <f t="shared" si="7"/>
        <v>3.818786481282771E-2</v>
      </c>
      <c r="R6">
        <v>7412950</v>
      </c>
      <c r="S6" s="5">
        <f t="shared" si="8"/>
        <v>0.56413856609057633</v>
      </c>
      <c r="T6">
        <v>9049380</v>
      </c>
      <c r="U6" s="5">
        <f t="shared" si="9"/>
        <v>0.68867377457135681</v>
      </c>
      <c r="V6">
        <v>1009370</v>
      </c>
      <c r="W6" s="5">
        <f t="shared" si="10"/>
        <v>7.6814836799768652E-2</v>
      </c>
      <c r="X6">
        <v>439080</v>
      </c>
      <c r="Y6" s="5">
        <f t="shared" si="11"/>
        <v>3.3414762220040639E-2</v>
      </c>
      <c r="Z6">
        <v>9619670</v>
      </c>
      <c r="AA6" s="5">
        <f t="shared" si="12"/>
        <v>0.73207384915108487</v>
      </c>
    </row>
    <row r="7" spans="1:27" ht="20.100000000000001" customHeight="1" x14ac:dyDescent="0.2">
      <c r="C7" s="13"/>
      <c r="E7" s="6"/>
      <c r="G7" s="6"/>
      <c r="I7" s="6"/>
      <c r="K7" s="6"/>
      <c r="AA7" s="5"/>
    </row>
    <row r="8" spans="1:27" ht="20.100000000000001" customHeight="1" x14ac:dyDescent="0.2">
      <c r="A8" s="8" t="s">
        <v>11</v>
      </c>
      <c r="C8" s="13"/>
      <c r="E8" s="6"/>
      <c r="G8" s="6"/>
      <c r="I8" s="6"/>
      <c r="K8" s="6"/>
      <c r="AA8" s="5"/>
    </row>
    <row r="9" spans="1:27" ht="20.100000000000001" customHeight="1" x14ac:dyDescent="0.2">
      <c r="A9" s="8" t="s">
        <v>30</v>
      </c>
      <c r="B9" s="1">
        <v>11727120</v>
      </c>
      <c r="C9" s="13">
        <f t="shared" si="0"/>
        <v>1.9090092026004679</v>
      </c>
      <c r="D9" s="1">
        <v>4016340</v>
      </c>
      <c r="E9" s="6">
        <f t="shared" si="1"/>
        <v>0.34248306489572888</v>
      </c>
      <c r="F9" s="1">
        <v>754820</v>
      </c>
      <c r="G9" s="6">
        <f t="shared" si="2"/>
        <v>6.4365334370246066E-2</v>
      </c>
      <c r="H9" s="1">
        <v>0</v>
      </c>
      <c r="I9" s="6">
        <f t="shared" si="3"/>
        <v>0</v>
      </c>
      <c r="J9" s="1">
        <v>4771160</v>
      </c>
      <c r="K9" s="6">
        <f t="shared" si="4"/>
        <v>0.40684839926597494</v>
      </c>
      <c r="L9">
        <v>3203160</v>
      </c>
      <c r="M9" s="5">
        <f t="shared" si="5"/>
        <v>0.2731412316067372</v>
      </c>
      <c r="N9">
        <v>756990</v>
      </c>
      <c r="O9" s="5">
        <f t="shared" si="6"/>
        <v>6.4550375539774468E-2</v>
      </c>
      <c r="P9">
        <v>250890</v>
      </c>
      <c r="Q9" s="5">
        <f t="shared" si="7"/>
        <v>2.1393999549761577E-2</v>
      </c>
      <c r="R9">
        <v>3709260</v>
      </c>
      <c r="S9" s="5">
        <f t="shared" si="8"/>
        <v>0.31629760759675007</v>
      </c>
      <c r="T9">
        <v>4524600</v>
      </c>
      <c r="U9" s="5">
        <f t="shared" si="9"/>
        <v>0.38582362933098663</v>
      </c>
      <c r="V9">
        <v>510430</v>
      </c>
      <c r="W9" s="5">
        <f t="shared" si="10"/>
        <v>4.3525605604786168E-2</v>
      </c>
      <c r="X9">
        <v>125450</v>
      </c>
      <c r="Y9" s="5">
        <f t="shared" si="11"/>
        <v>1.0697426137022559E-2</v>
      </c>
      <c r="Z9">
        <v>4909580</v>
      </c>
      <c r="AA9" s="5">
        <f t="shared" si="12"/>
        <v>0.41865180879875025</v>
      </c>
    </row>
    <row r="10" spans="1:27" ht="20.100000000000001" customHeight="1" x14ac:dyDescent="0.2">
      <c r="A10" s="8" t="s">
        <v>34</v>
      </c>
      <c r="B10" s="1">
        <v>12479920</v>
      </c>
      <c r="C10" s="13">
        <f t="shared" si="0"/>
        <v>1.7938560503592971</v>
      </c>
      <c r="D10" s="1">
        <v>4016340</v>
      </c>
      <c r="E10" s="6">
        <f t="shared" si="1"/>
        <v>0.32182417836011767</v>
      </c>
      <c r="F10" s="1">
        <v>754820</v>
      </c>
      <c r="G10" s="6">
        <f t="shared" si="2"/>
        <v>6.0482759504868623E-2</v>
      </c>
      <c r="H10" s="1">
        <v>0</v>
      </c>
      <c r="I10" s="6">
        <f t="shared" si="3"/>
        <v>0</v>
      </c>
      <c r="J10" s="1">
        <v>4771160</v>
      </c>
      <c r="K10" s="6">
        <f t="shared" si="4"/>
        <v>0.38230693786498632</v>
      </c>
      <c r="L10">
        <v>3203160</v>
      </c>
      <c r="M10" s="5">
        <f t="shared" si="5"/>
        <v>0.25666510682760785</v>
      </c>
      <c r="N10">
        <v>882430</v>
      </c>
      <c r="O10" s="5">
        <f t="shared" si="6"/>
        <v>7.0707985307598128E-2</v>
      </c>
      <c r="P10">
        <v>250890</v>
      </c>
      <c r="Q10" s="5">
        <f t="shared" si="7"/>
        <v>2.0103494253168288E-2</v>
      </c>
      <c r="R10">
        <v>4085600</v>
      </c>
      <c r="S10" s="5">
        <f t="shared" si="8"/>
        <v>0.32737389342239376</v>
      </c>
      <c r="T10">
        <v>4893700</v>
      </c>
      <c r="U10" s="5">
        <f t="shared" si="9"/>
        <v>0.39212591106353245</v>
      </c>
      <c r="V10">
        <v>755560</v>
      </c>
      <c r="W10" s="5">
        <f t="shared" si="10"/>
        <v>6.0542054756761263E-2</v>
      </c>
      <c r="X10">
        <v>250900</v>
      </c>
      <c r="Y10" s="5">
        <f t="shared" si="11"/>
        <v>2.0104295540356028E-2</v>
      </c>
      <c r="Z10">
        <v>5398360</v>
      </c>
      <c r="AA10" s="5">
        <f t="shared" si="12"/>
        <v>0.4325636702799377</v>
      </c>
    </row>
    <row r="11" spans="1:27" ht="20.100000000000001" customHeight="1" x14ac:dyDescent="0.2">
      <c r="A11" s="8" t="s">
        <v>32</v>
      </c>
      <c r="B11" s="1">
        <v>14110850</v>
      </c>
      <c r="C11" s="13">
        <f t="shared" si="0"/>
        <v>1.586522427777207</v>
      </c>
      <c r="D11" s="1">
        <v>4518120</v>
      </c>
      <c r="E11" s="6">
        <f t="shared" si="1"/>
        <v>0.32018765701570068</v>
      </c>
      <c r="F11" s="1">
        <v>1005700</v>
      </c>
      <c r="G11" s="6">
        <f t="shared" si="2"/>
        <v>7.127139754160805E-2</v>
      </c>
      <c r="H11" s="1">
        <v>0</v>
      </c>
      <c r="I11" s="6">
        <f t="shared" si="3"/>
        <v>0</v>
      </c>
      <c r="J11" s="1">
        <v>5523820</v>
      </c>
      <c r="K11" s="6">
        <f t="shared" si="4"/>
        <v>0.39145905455730873</v>
      </c>
      <c r="L11">
        <v>4203080</v>
      </c>
      <c r="M11" s="5">
        <f t="shared" si="5"/>
        <v>0.29786157460393953</v>
      </c>
      <c r="N11">
        <v>1381320</v>
      </c>
      <c r="O11" s="5">
        <f t="shared" si="6"/>
        <v>9.7890630259693787E-2</v>
      </c>
      <c r="P11">
        <v>501780</v>
      </c>
      <c r="Q11" s="5">
        <f t="shared" si="7"/>
        <v>3.5559870596030711E-2</v>
      </c>
      <c r="R11">
        <v>5082620</v>
      </c>
      <c r="S11" s="5">
        <f t="shared" si="8"/>
        <v>0.36019233426760261</v>
      </c>
      <c r="T11">
        <v>4893700</v>
      </c>
      <c r="U11" s="5">
        <f t="shared" si="9"/>
        <v>0.34680405503566403</v>
      </c>
      <c r="V11">
        <v>755560</v>
      </c>
      <c r="W11" s="5">
        <f t="shared" si="10"/>
        <v>5.3544612833387073E-2</v>
      </c>
      <c r="X11">
        <v>250900</v>
      </c>
      <c r="Y11" s="5">
        <f t="shared" si="11"/>
        <v>1.7780643972545949E-2</v>
      </c>
      <c r="Z11">
        <v>5398360</v>
      </c>
      <c r="AA11" s="5">
        <f t="shared" si="12"/>
        <v>0.38256802389650518</v>
      </c>
    </row>
    <row r="12" spans="1:27" ht="20.100000000000001" customHeight="1" x14ac:dyDescent="0.2">
      <c r="A12" s="8" t="s">
        <v>31</v>
      </c>
      <c r="B12" s="1">
        <v>7086030</v>
      </c>
      <c r="C12" s="13">
        <f t="shared" si="0"/>
        <v>3.1593402793948093</v>
      </c>
      <c r="D12" s="1">
        <v>2009300</v>
      </c>
      <c r="E12" s="6">
        <f t="shared" si="1"/>
        <v>0.28355793018093345</v>
      </c>
      <c r="F12" s="1">
        <v>379940</v>
      </c>
      <c r="G12" s="6">
        <f t="shared" si="2"/>
        <v>5.3618175480487661E-2</v>
      </c>
      <c r="H12" s="1">
        <v>0</v>
      </c>
      <c r="I12" s="6">
        <f>H12/B12</f>
        <v>0</v>
      </c>
      <c r="J12" s="1">
        <v>2389240</v>
      </c>
      <c r="K12" s="6">
        <f>J12/B12</f>
        <v>0.33717610566142114</v>
      </c>
      <c r="L12">
        <v>1603800</v>
      </c>
      <c r="M12" s="5">
        <f>L12/B12</f>
        <v>0.22633265735538799</v>
      </c>
      <c r="N12">
        <v>383550</v>
      </c>
      <c r="O12" s="5">
        <f>N12/B12</f>
        <v>5.4127628587516567E-2</v>
      </c>
      <c r="P12">
        <v>125450</v>
      </c>
      <c r="Q12" s="5">
        <f>P12/B12</f>
        <v>1.7703848276115118E-2</v>
      </c>
      <c r="R12">
        <v>1861900</v>
      </c>
      <c r="S12" s="5">
        <f>R12/B12</f>
        <v>0.26275643766678947</v>
      </c>
      <c r="T12">
        <v>2266680</v>
      </c>
      <c r="U12" s="5">
        <f>T12/B12</f>
        <v>0.31988010211641782</v>
      </c>
      <c r="V12">
        <v>265310</v>
      </c>
      <c r="W12" s="5">
        <f>V12/B12</f>
        <v>3.7441275298015955E-2</v>
      </c>
      <c r="X12">
        <v>62730</v>
      </c>
      <c r="Y12" s="5">
        <f>X12/B12</f>
        <v>8.8526297517792056E-3</v>
      </c>
      <c r="Z12">
        <v>2469260</v>
      </c>
      <c r="AA12" s="5">
        <f>Z12/B12</f>
        <v>0.34846874766265457</v>
      </c>
    </row>
    <row r="13" spans="1:27" ht="20.100000000000001" customHeight="1" x14ac:dyDescent="0.2">
      <c r="A13" s="8" t="s">
        <v>35</v>
      </c>
      <c r="B13" s="1">
        <v>8090040</v>
      </c>
      <c r="C13" s="13">
        <f t="shared" si="0"/>
        <v>2.7672520778636445</v>
      </c>
      <c r="D13" s="1">
        <v>2009300</v>
      </c>
      <c r="E13" s="6">
        <f>D13/B13</f>
        <v>0.24836712797464536</v>
      </c>
      <c r="F13" s="1">
        <v>379940</v>
      </c>
      <c r="G13" s="6">
        <f>F13/B13</f>
        <v>4.6963921068375436E-2</v>
      </c>
      <c r="H13" s="1">
        <v>0</v>
      </c>
      <c r="I13" s="6">
        <f>H13/B13</f>
        <v>0</v>
      </c>
      <c r="J13" s="1">
        <v>2389240</v>
      </c>
      <c r="K13" s="6">
        <f>J13/B13</f>
        <v>0.29533104904302082</v>
      </c>
      <c r="L13">
        <v>1729260</v>
      </c>
      <c r="M13" s="5">
        <f>L13/B13</f>
        <v>0.21375172434252487</v>
      </c>
      <c r="N13">
        <v>571710</v>
      </c>
      <c r="O13" s="5">
        <f>N13/B13</f>
        <v>7.0668377412225397E-2</v>
      </c>
      <c r="P13">
        <v>125450</v>
      </c>
      <c r="Q13" s="5">
        <f>P13/B13</f>
        <v>1.5506721845627463E-2</v>
      </c>
      <c r="R13">
        <v>2175520</v>
      </c>
      <c r="S13" s="5">
        <f>R13/B13</f>
        <v>0.26891337990912284</v>
      </c>
      <c r="T13">
        <v>2823220</v>
      </c>
      <c r="U13" s="5">
        <f>T13/B13</f>
        <v>0.34897478875258958</v>
      </c>
      <c r="V13">
        <v>628700</v>
      </c>
      <c r="W13" s="5">
        <f>V13/B13</f>
        <v>7.771284196369857E-2</v>
      </c>
      <c r="X13">
        <v>250920</v>
      </c>
      <c r="Y13" s="5">
        <f>X13/B13</f>
        <v>3.1015915866917841E-2</v>
      </c>
      <c r="Z13">
        <v>3201000</v>
      </c>
      <c r="AA13" s="5">
        <f>Z13/B13</f>
        <v>0.39567171484937036</v>
      </c>
    </row>
    <row r="14" spans="1:27" ht="20.100000000000001" customHeight="1" x14ac:dyDescent="0.2">
      <c r="A14" s="8" t="s">
        <v>33</v>
      </c>
      <c r="B14" s="1">
        <v>9470270</v>
      </c>
      <c r="C14" s="13">
        <f t="shared" si="0"/>
        <v>2.3639431610714374</v>
      </c>
      <c r="D14" s="1">
        <v>2260200</v>
      </c>
      <c r="E14" s="6">
        <f t="shared" si="1"/>
        <v>0.23866267804402619</v>
      </c>
      <c r="F14" s="1">
        <v>756260</v>
      </c>
      <c r="G14" s="6">
        <f t="shared" si="2"/>
        <v>7.9856223740189039E-2</v>
      </c>
      <c r="H14" s="1">
        <v>0</v>
      </c>
      <c r="I14" s="6">
        <f t="shared" si="3"/>
        <v>0</v>
      </c>
      <c r="J14" s="1">
        <v>3016460</v>
      </c>
      <c r="K14" s="6">
        <f t="shared" si="4"/>
        <v>0.31851890178421521</v>
      </c>
      <c r="L14">
        <v>2854240</v>
      </c>
      <c r="M14" s="5">
        <f t="shared" si="5"/>
        <v>0.30138950631819367</v>
      </c>
      <c r="N14">
        <v>1317900</v>
      </c>
      <c r="O14" s="5">
        <f t="shared" si="6"/>
        <v>0.13916181904000624</v>
      </c>
      <c r="P14">
        <v>501800</v>
      </c>
      <c r="Q14" s="5">
        <f t="shared" si="7"/>
        <v>5.2986873658301188E-2</v>
      </c>
      <c r="R14">
        <v>3670340</v>
      </c>
      <c r="S14" s="5">
        <f t="shared" si="8"/>
        <v>0.38756445169989873</v>
      </c>
      <c r="T14">
        <v>2823220</v>
      </c>
      <c r="U14" s="5">
        <f t="shared" si="9"/>
        <v>0.29811399252608428</v>
      </c>
      <c r="V14">
        <v>628700</v>
      </c>
      <c r="W14" s="5">
        <f t="shared" si="10"/>
        <v>6.638670280783969E-2</v>
      </c>
      <c r="X14">
        <v>250920</v>
      </c>
      <c r="Y14" s="5">
        <f t="shared" si="11"/>
        <v>2.6495548701356984E-2</v>
      </c>
      <c r="Z14">
        <v>3201000</v>
      </c>
      <c r="AA14" s="5">
        <f t="shared" si="12"/>
        <v>0.33800514663256698</v>
      </c>
    </row>
    <row r="15" spans="1:27" ht="20.100000000000001" customHeight="1" x14ac:dyDescent="0.2">
      <c r="A15" s="8" t="s">
        <v>12</v>
      </c>
      <c r="C15" s="13"/>
      <c r="E15" s="6"/>
      <c r="G15" s="6"/>
      <c r="I15" s="6"/>
      <c r="K15" s="6"/>
      <c r="AA15" s="5"/>
    </row>
    <row r="16" spans="1:27" ht="20.100000000000001" customHeight="1" x14ac:dyDescent="0.2">
      <c r="A16" s="8" t="s">
        <v>30</v>
      </c>
      <c r="B16" s="1">
        <v>11476210</v>
      </c>
      <c r="C16" s="13">
        <f t="shared" ref="C16:C21" si="13">22387180/B16</f>
        <v>1.9507468057834425</v>
      </c>
      <c r="D16" s="1">
        <v>4016340</v>
      </c>
      <c r="E16" s="6">
        <f t="shared" ref="E16:E21" si="14">D16/B16</f>
        <v>0.34997093988346328</v>
      </c>
      <c r="F16" s="1">
        <v>754820</v>
      </c>
      <c r="G16" s="6">
        <f t="shared" ref="G16:G21" si="15">F16/B16</f>
        <v>6.5772585200166253E-2</v>
      </c>
      <c r="H16" s="1">
        <v>0</v>
      </c>
      <c r="I16" s="6">
        <f t="shared" ref="I16:I21" si="16">H16/B16</f>
        <v>0</v>
      </c>
      <c r="J16" s="1">
        <v>4771160</v>
      </c>
      <c r="K16" s="6">
        <f t="shared" ref="K16:K21" si="17">J16/B16</f>
        <v>0.41574352508362955</v>
      </c>
      <c r="L16">
        <v>3203160</v>
      </c>
      <c r="M16" s="5">
        <f t="shared" ref="M16:M21" si="18">L16/B16</f>
        <v>0.27911305213132209</v>
      </c>
      <c r="N16">
        <v>756990</v>
      </c>
      <c r="O16" s="5">
        <f t="shared" ref="O16:O21" si="19">N16/B16</f>
        <v>6.5961672015412753E-2</v>
      </c>
      <c r="P16">
        <v>250890</v>
      </c>
      <c r="Q16" s="5">
        <f t="shared" ref="Q16:Q21" si="20">P16/B16</f>
        <v>2.1861747040181383E-2</v>
      </c>
      <c r="R16">
        <v>3709260</v>
      </c>
      <c r="S16" s="5">
        <f t="shared" ref="S16:S21" si="21">R16/B16</f>
        <v>0.32321297710655345</v>
      </c>
      <c r="T16">
        <v>4524600</v>
      </c>
      <c r="U16" s="5">
        <f t="shared" ref="U16:U21" si="22">T16/B16</f>
        <v>0.39425908030612894</v>
      </c>
      <c r="V16">
        <v>510430</v>
      </c>
      <c r="W16" s="5">
        <f t="shared" ref="W16:W21" si="23">V16/B16</f>
        <v>4.447722723791217E-2</v>
      </c>
      <c r="X16">
        <v>125450</v>
      </c>
      <c r="Y16" s="5">
        <f t="shared" ref="Y16:Y21" si="24">X16/B16</f>
        <v>1.093130920399679E-2</v>
      </c>
      <c r="Z16">
        <v>4909580</v>
      </c>
      <c r="AA16" s="5">
        <f t="shared" ref="AA16:AA21" si="25">Z16/B16</f>
        <v>0.42780499834004432</v>
      </c>
    </row>
    <row r="17" spans="1:27" ht="20.100000000000001" customHeight="1" x14ac:dyDescent="0.2">
      <c r="A17" s="8" t="s">
        <v>34</v>
      </c>
      <c r="B17" s="1">
        <v>11978000</v>
      </c>
      <c r="C17" s="13">
        <f t="shared" si="13"/>
        <v>1.8690248789447319</v>
      </c>
      <c r="D17" s="1">
        <v>4016340</v>
      </c>
      <c r="E17" s="6">
        <f t="shared" si="14"/>
        <v>0.33530973451327434</v>
      </c>
      <c r="F17" s="1">
        <v>754820</v>
      </c>
      <c r="G17" s="6">
        <f t="shared" si="15"/>
        <v>6.3017198196693935E-2</v>
      </c>
      <c r="H17" s="1">
        <v>0</v>
      </c>
      <c r="I17" s="6">
        <f t="shared" si="16"/>
        <v>0</v>
      </c>
      <c r="J17" s="1">
        <v>4771160</v>
      </c>
      <c r="K17" s="6">
        <f t="shared" si="17"/>
        <v>0.39832693270996827</v>
      </c>
      <c r="L17">
        <v>3454060</v>
      </c>
      <c r="M17" s="5">
        <f t="shared" si="18"/>
        <v>0.28836700617799299</v>
      </c>
      <c r="N17">
        <v>756990</v>
      </c>
      <c r="O17" s="5">
        <f t="shared" si="19"/>
        <v>6.3198363666722324E-2</v>
      </c>
      <c r="P17">
        <v>250890</v>
      </c>
      <c r="Q17" s="5">
        <f t="shared" si="20"/>
        <v>2.0945900818166639E-2</v>
      </c>
      <c r="R17">
        <v>3960160</v>
      </c>
      <c r="S17" s="5">
        <f t="shared" si="21"/>
        <v>0.33061946902654865</v>
      </c>
      <c r="T17">
        <v>4893700</v>
      </c>
      <c r="U17" s="5">
        <f t="shared" si="22"/>
        <v>0.40855735515111036</v>
      </c>
      <c r="V17">
        <v>504700</v>
      </c>
      <c r="W17" s="5">
        <f t="shared" si="23"/>
        <v>4.2135581900150272E-2</v>
      </c>
      <c r="X17">
        <v>125450</v>
      </c>
      <c r="Y17" s="5">
        <f t="shared" si="24"/>
        <v>1.0473367841041911E-2</v>
      </c>
      <c r="Z17">
        <v>5272950</v>
      </c>
      <c r="AA17" s="5">
        <f t="shared" si="25"/>
        <v>0.44021956921021871</v>
      </c>
    </row>
    <row r="18" spans="1:27" ht="20.100000000000001" customHeight="1" x14ac:dyDescent="0.2">
      <c r="A18" s="8" t="s">
        <v>32</v>
      </c>
      <c r="B18" s="1">
        <v>12981580</v>
      </c>
      <c r="C18" s="13">
        <f t="shared" si="13"/>
        <v>1.7245343016797647</v>
      </c>
      <c r="D18" s="1">
        <v>4518120</v>
      </c>
      <c r="E18" s="6">
        <f t="shared" si="14"/>
        <v>0.34804083940475661</v>
      </c>
      <c r="F18" s="1">
        <v>754820</v>
      </c>
      <c r="G18" s="6">
        <f t="shared" si="15"/>
        <v>5.814546457364974E-2</v>
      </c>
      <c r="H18" s="1">
        <v>0</v>
      </c>
      <c r="I18" s="6">
        <f t="shared" si="16"/>
        <v>0</v>
      </c>
      <c r="J18" s="1">
        <v>5272940</v>
      </c>
      <c r="K18" s="6">
        <f t="shared" si="17"/>
        <v>0.40618630397840633</v>
      </c>
      <c r="L18">
        <v>4203080</v>
      </c>
      <c r="M18" s="5">
        <f t="shared" si="18"/>
        <v>0.32377260703242594</v>
      </c>
      <c r="N18">
        <v>754140</v>
      </c>
      <c r="O18" s="5">
        <f t="shared" si="19"/>
        <v>5.8093082660200066E-2</v>
      </c>
      <c r="P18">
        <v>250890</v>
      </c>
      <c r="Q18" s="5">
        <f t="shared" si="20"/>
        <v>1.9326615096159329E-2</v>
      </c>
      <c r="R18">
        <v>4706330</v>
      </c>
      <c r="S18" s="5">
        <f t="shared" si="21"/>
        <v>0.36253907459646667</v>
      </c>
      <c r="T18">
        <v>4893700</v>
      </c>
      <c r="U18" s="5">
        <f t="shared" si="22"/>
        <v>0.37697260271862132</v>
      </c>
      <c r="V18">
        <v>504670</v>
      </c>
      <c r="W18" s="5">
        <f t="shared" si="23"/>
        <v>3.8875853324479764E-2</v>
      </c>
      <c r="X18">
        <v>125450</v>
      </c>
      <c r="Y18" s="5">
        <f t="shared" si="24"/>
        <v>9.6636927092079699E-3</v>
      </c>
      <c r="Z18">
        <v>5272920</v>
      </c>
      <c r="AA18" s="5">
        <f t="shared" si="25"/>
        <v>0.40618476333389308</v>
      </c>
    </row>
    <row r="19" spans="1:27" ht="20.100000000000001" customHeight="1" x14ac:dyDescent="0.2">
      <c r="A19" s="8" t="s">
        <v>31</v>
      </c>
      <c r="B19" s="1">
        <v>6835000</v>
      </c>
      <c r="C19" s="13">
        <f t="shared" si="13"/>
        <v>3.2753738112655451</v>
      </c>
      <c r="D19" s="1">
        <v>2009300</v>
      </c>
      <c r="E19" s="6">
        <f t="shared" si="14"/>
        <v>0.29397220190197515</v>
      </c>
      <c r="F19" s="1">
        <v>379220</v>
      </c>
      <c r="G19" s="6">
        <f t="shared" si="15"/>
        <v>5.5482077542062913E-2</v>
      </c>
      <c r="H19" s="1">
        <v>0</v>
      </c>
      <c r="I19" s="6">
        <f t="shared" si="16"/>
        <v>0</v>
      </c>
      <c r="J19" s="1">
        <v>2388520</v>
      </c>
      <c r="K19" s="6">
        <f t="shared" si="17"/>
        <v>0.34945427944403806</v>
      </c>
      <c r="L19">
        <v>1603800</v>
      </c>
      <c r="M19" s="5">
        <f t="shared" si="18"/>
        <v>0.2346452084857352</v>
      </c>
      <c r="N19">
        <v>382110</v>
      </c>
      <c r="O19" s="5">
        <f t="shared" si="19"/>
        <v>5.590490124359912E-2</v>
      </c>
      <c r="P19">
        <v>125450</v>
      </c>
      <c r="Q19" s="5">
        <f t="shared" si="20"/>
        <v>1.835405998536942E-2</v>
      </c>
      <c r="R19">
        <v>1860460</v>
      </c>
      <c r="S19" s="5">
        <f t="shared" si="21"/>
        <v>0.27219604974396489</v>
      </c>
      <c r="T19">
        <v>2266680</v>
      </c>
      <c r="U19" s="5">
        <f t="shared" si="22"/>
        <v>0.3316283833211412</v>
      </c>
      <c r="V19">
        <v>262430</v>
      </c>
      <c r="W19" s="5">
        <f t="shared" si="23"/>
        <v>3.8395025603511337E-2</v>
      </c>
      <c r="X19">
        <v>62730</v>
      </c>
      <c r="Y19" s="5">
        <f t="shared" si="24"/>
        <v>9.1777615215801016E-3</v>
      </c>
      <c r="Z19">
        <v>2466380</v>
      </c>
      <c r="AA19" s="5">
        <f t="shared" si="25"/>
        <v>0.3608456474030724</v>
      </c>
    </row>
    <row r="20" spans="1:27" ht="20.100000000000001" customHeight="1" x14ac:dyDescent="0.2">
      <c r="A20" s="8" t="s">
        <v>35</v>
      </c>
      <c r="B20" s="1">
        <v>7462390</v>
      </c>
      <c r="C20" s="13">
        <f t="shared" si="13"/>
        <v>3.0000013400532537</v>
      </c>
      <c r="D20" s="1">
        <v>2009300</v>
      </c>
      <c r="E20" s="6">
        <f t="shared" si="14"/>
        <v>0.26925690026921673</v>
      </c>
      <c r="F20" s="1">
        <v>379220</v>
      </c>
      <c r="G20" s="6">
        <f t="shared" si="15"/>
        <v>5.0817499487429633E-2</v>
      </c>
      <c r="H20" s="1">
        <v>0</v>
      </c>
      <c r="I20" s="6">
        <f t="shared" si="16"/>
        <v>0</v>
      </c>
      <c r="J20" s="1">
        <v>2388520</v>
      </c>
      <c r="K20" s="6">
        <f t="shared" si="17"/>
        <v>0.32007439975664631</v>
      </c>
      <c r="L20">
        <v>1729260</v>
      </c>
      <c r="M20" s="5">
        <f t="shared" si="18"/>
        <v>0.23173004895214536</v>
      </c>
      <c r="N20">
        <v>444830</v>
      </c>
      <c r="O20" s="5">
        <f t="shared" si="19"/>
        <v>5.9609588885062292E-2</v>
      </c>
      <c r="P20">
        <v>125450</v>
      </c>
      <c r="Q20" s="5">
        <f t="shared" si="20"/>
        <v>1.6810968067871017E-2</v>
      </c>
      <c r="R20">
        <v>2048640</v>
      </c>
      <c r="S20" s="5">
        <f t="shared" si="21"/>
        <v>0.27452866976933665</v>
      </c>
      <c r="T20">
        <v>2823220</v>
      </c>
      <c r="U20" s="5">
        <f t="shared" si="22"/>
        <v>0.37832651469569401</v>
      </c>
      <c r="V20">
        <v>377820</v>
      </c>
      <c r="W20" s="5">
        <f t="shared" si="23"/>
        <v>5.0629892031909346E-2</v>
      </c>
      <c r="X20">
        <v>125460</v>
      </c>
      <c r="Y20" s="5">
        <f t="shared" si="24"/>
        <v>1.6812308121124733E-2</v>
      </c>
      <c r="Z20">
        <v>3075580</v>
      </c>
      <c r="AA20" s="5">
        <f t="shared" si="25"/>
        <v>0.4121440986064786</v>
      </c>
    </row>
    <row r="21" spans="1:27" ht="20.100000000000001" customHeight="1" x14ac:dyDescent="0.2">
      <c r="A21" s="8" t="s">
        <v>33</v>
      </c>
      <c r="B21" s="1">
        <v>8089760</v>
      </c>
      <c r="C21" s="13">
        <f t="shared" si="13"/>
        <v>2.7673478570439669</v>
      </c>
      <c r="D21" s="1">
        <v>2260200</v>
      </c>
      <c r="E21" s="6">
        <f t="shared" si="14"/>
        <v>0.27939024149047686</v>
      </c>
      <c r="F21" s="1">
        <v>504660</v>
      </c>
      <c r="G21" s="6">
        <f t="shared" si="15"/>
        <v>6.2382567591622001E-2</v>
      </c>
      <c r="H21" s="1">
        <v>0</v>
      </c>
      <c r="I21" s="6">
        <f t="shared" si="16"/>
        <v>0</v>
      </c>
      <c r="J21" s="1">
        <v>2764860</v>
      </c>
      <c r="K21" s="6">
        <f t="shared" si="17"/>
        <v>0.34177280908209884</v>
      </c>
      <c r="L21">
        <v>2854240</v>
      </c>
      <c r="M21" s="5">
        <f t="shared" si="18"/>
        <v>0.35282134451454678</v>
      </c>
      <c r="N21">
        <v>690700</v>
      </c>
      <c r="O21" s="5">
        <f t="shared" si="19"/>
        <v>8.5379541543877696E-2</v>
      </c>
      <c r="P21">
        <v>250900</v>
      </c>
      <c r="Q21" s="5">
        <f t="shared" si="20"/>
        <v>3.1014517117936749E-2</v>
      </c>
      <c r="R21">
        <v>3294040</v>
      </c>
      <c r="S21" s="5">
        <f t="shared" si="21"/>
        <v>0.40718636894048771</v>
      </c>
      <c r="T21">
        <v>2823220</v>
      </c>
      <c r="U21" s="5">
        <f t="shared" si="22"/>
        <v>0.34898686734835149</v>
      </c>
      <c r="V21">
        <v>377800</v>
      </c>
      <c r="W21" s="5">
        <f t="shared" si="23"/>
        <v>4.6701014616008389E-2</v>
      </c>
      <c r="X21">
        <v>125460</v>
      </c>
      <c r="Y21" s="5">
        <f t="shared" si="24"/>
        <v>1.550849468958288E-2</v>
      </c>
      <c r="Z21">
        <v>3075560</v>
      </c>
      <c r="AA21" s="5">
        <f t="shared" si="25"/>
        <v>0.38017938727477701</v>
      </c>
    </row>
    <row r="22" spans="1:27" ht="20.100000000000001" customHeight="1" x14ac:dyDescent="0.2">
      <c r="A22" s="8" t="s">
        <v>13</v>
      </c>
      <c r="C22" s="13"/>
      <c r="E22" s="6"/>
      <c r="G22" s="6"/>
      <c r="I22" s="6"/>
      <c r="K22" s="6"/>
      <c r="AA22" s="5"/>
    </row>
    <row r="23" spans="1:27" ht="20.100000000000001" customHeight="1" x14ac:dyDescent="0.2">
      <c r="A23" s="8" t="s">
        <v>30</v>
      </c>
      <c r="B23" s="1">
        <v>11476210</v>
      </c>
      <c r="C23" s="13">
        <f t="shared" ref="C23:C28" si="26">22387180/B23</f>
        <v>1.9507468057834425</v>
      </c>
      <c r="D23" s="1">
        <v>4016340</v>
      </c>
      <c r="E23" s="6">
        <f t="shared" ref="E23:E28" si="27">D23/B23</f>
        <v>0.34997093988346328</v>
      </c>
      <c r="F23" s="1">
        <v>754820</v>
      </c>
      <c r="G23" s="6">
        <f t="shared" ref="G23:G28" si="28">F23/B23</f>
        <v>6.5772585200166253E-2</v>
      </c>
      <c r="H23" s="1">
        <v>0</v>
      </c>
      <c r="I23" s="6">
        <f t="shared" ref="I23:I28" si="29">H23/B23</f>
        <v>0</v>
      </c>
      <c r="J23" s="1">
        <v>4771160</v>
      </c>
      <c r="K23" s="6">
        <f t="shared" ref="K23:K28" si="30">J23/B23</f>
        <v>0.41574352508362955</v>
      </c>
      <c r="L23">
        <v>3203160</v>
      </c>
      <c r="M23" s="5">
        <f t="shared" ref="M23:M28" si="31">L23/B23</f>
        <v>0.27911305213132209</v>
      </c>
      <c r="N23">
        <v>756990</v>
      </c>
      <c r="O23" s="5">
        <f t="shared" ref="O23:O28" si="32">N23/B23</f>
        <v>6.5961672015412753E-2</v>
      </c>
      <c r="P23">
        <v>250890</v>
      </c>
      <c r="Q23" s="5">
        <f t="shared" ref="Q23:Q28" si="33">P23/B23</f>
        <v>2.1861747040181383E-2</v>
      </c>
      <c r="R23">
        <v>3709260</v>
      </c>
      <c r="S23" s="5">
        <f t="shared" ref="S23:S28" si="34">R23/B23</f>
        <v>0.32321297710655345</v>
      </c>
      <c r="T23">
        <v>4524600</v>
      </c>
      <c r="U23" s="5">
        <f t="shared" ref="U23:U28" si="35">T23/B23</f>
        <v>0.39425908030612894</v>
      </c>
      <c r="V23">
        <v>510430</v>
      </c>
      <c r="W23" s="5">
        <f t="shared" ref="W23:W28" si="36">V23/B23</f>
        <v>4.447722723791217E-2</v>
      </c>
      <c r="X23">
        <v>125450</v>
      </c>
      <c r="Y23" s="5">
        <f t="shared" ref="Y23:Y28" si="37">X23/B23</f>
        <v>1.093130920399679E-2</v>
      </c>
      <c r="Z23">
        <v>4909580</v>
      </c>
      <c r="AA23" s="5">
        <f t="shared" ref="AA23:AA28" si="38">Z23/B23</f>
        <v>0.42780499834004432</v>
      </c>
    </row>
    <row r="24" spans="1:27" ht="20.100000000000001" customHeight="1" x14ac:dyDescent="0.2">
      <c r="A24" s="8" t="s">
        <v>34</v>
      </c>
      <c r="B24" s="1">
        <v>11978000</v>
      </c>
      <c r="C24" s="13">
        <f t="shared" si="26"/>
        <v>1.8690248789447319</v>
      </c>
      <c r="D24" s="1">
        <v>4016340</v>
      </c>
      <c r="E24" s="6">
        <f t="shared" si="27"/>
        <v>0.33530973451327434</v>
      </c>
      <c r="F24" s="1">
        <v>754820</v>
      </c>
      <c r="G24" s="6">
        <f t="shared" si="28"/>
        <v>6.3017198196693935E-2</v>
      </c>
      <c r="H24" s="1">
        <v>0</v>
      </c>
      <c r="I24" s="6">
        <f t="shared" si="29"/>
        <v>0</v>
      </c>
      <c r="J24" s="1">
        <v>4771160</v>
      </c>
      <c r="K24" s="6">
        <f t="shared" si="30"/>
        <v>0.39832693270996827</v>
      </c>
      <c r="L24">
        <v>3454060</v>
      </c>
      <c r="M24" s="5">
        <f t="shared" si="31"/>
        <v>0.28836700617799299</v>
      </c>
      <c r="N24">
        <v>756990</v>
      </c>
      <c r="O24" s="5">
        <f t="shared" si="32"/>
        <v>6.3198363666722324E-2</v>
      </c>
      <c r="P24">
        <v>250890</v>
      </c>
      <c r="Q24" s="5">
        <f t="shared" si="33"/>
        <v>2.0945900818166639E-2</v>
      </c>
      <c r="R24">
        <v>3960160</v>
      </c>
      <c r="S24" s="5">
        <f t="shared" si="34"/>
        <v>0.33061946902654865</v>
      </c>
      <c r="T24">
        <v>4893700</v>
      </c>
      <c r="U24" s="5">
        <f t="shared" si="35"/>
        <v>0.40855735515111036</v>
      </c>
      <c r="V24">
        <v>504700</v>
      </c>
      <c r="W24" s="5">
        <f t="shared" si="36"/>
        <v>4.2135581900150272E-2</v>
      </c>
      <c r="X24">
        <v>125450</v>
      </c>
      <c r="Y24" s="5">
        <f t="shared" si="37"/>
        <v>1.0473367841041911E-2</v>
      </c>
      <c r="Z24">
        <v>5272950</v>
      </c>
      <c r="AA24" s="5">
        <f t="shared" si="38"/>
        <v>0.44021956921021871</v>
      </c>
    </row>
    <row r="25" spans="1:27" ht="20.100000000000001" customHeight="1" x14ac:dyDescent="0.2">
      <c r="A25" s="8" t="s">
        <v>32</v>
      </c>
      <c r="B25" s="1">
        <v>12981580</v>
      </c>
      <c r="C25" s="13">
        <f t="shared" si="26"/>
        <v>1.7245343016797647</v>
      </c>
      <c r="D25" s="1">
        <v>4518120</v>
      </c>
      <c r="E25" s="6">
        <f t="shared" si="27"/>
        <v>0.34804083940475661</v>
      </c>
      <c r="F25" s="1">
        <v>754820</v>
      </c>
      <c r="G25" s="6">
        <f t="shared" si="28"/>
        <v>5.814546457364974E-2</v>
      </c>
      <c r="H25" s="1">
        <v>0</v>
      </c>
      <c r="I25" s="6">
        <f t="shared" si="29"/>
        <v>0</v>
      </c>
      <c r="J25" s="1">
        <v>5272940</v>
      </c>
      <c r="K25" s="6">
        <f t="shared" si="30"/>
        <v>0.40618630397840633</v>
      </c>
      <c r="L25">
        <v>4203080</v>
      </c>
      <c r="M25" s="5">
        <f t="shared" si="31"/>
        <v>0.32377260703242594</v>
      </c>
      <c r="N25">
        <v>754140</v>
      </c>
      <c r="O25" s="5">
        <f t="shared" si="32"/>
        <v>5.8093082660200066E-2</v>
      </c>
      <c r="P25">
        <v>250890</v>
      </c>
      <c r="Q25" s="5">
        <f t="shared" si="33"/>
        <v>1.9326615096159329E-2</v>
      </c>
      <c r="R25">
        <v>4706330</v>
      </c>
      <c r="S25" s="5">
        <f t="shared" si="34"/>
        <v>0.36253907459646667</v>
      </c>
      <c r="T25">
        <v>4893700</v>
      </c>
      <c r="U25" s="5">
        <f t="shared" si="35"/>
        <v>0.37697260271862132</v>
      </c>
      <c r="V25">
        <v>504670</v>
      </c>
      <c r="W25" s="5">
        <f t="shared" si="36"/>
        <v>3.8875853324479764E-2</v>
      </c>
      <c r="X25">
        <v>125450</v>
      </c>
      <c r="Y25" s="5">
        <f t="shared" si="37"/>
        <v>9.6636927092079699E-3</v>
      </c>
      <c r="Z25">
        <v>5272920</v>
      </c>
      <c r="AA25" s="5">
        <f t="shared" si="38"/>
        <v>0.40618476333389308</v>
      </c>
    </row>
    <row r="26" spans="1:27" ht="20.100000000000001" customHeight="1" x14ac:dyDescent="0.2">
      <c r="A26" s="8" t="s">
        <v>31</v>
      </c>
      <c r="B26" s="1">
        <v>6709490</v>
      </c>
      <c r="C26" s="13">
        <f t="shared" si="26"/>
        <v>3.3366440668366746</v>
      </c>
      <c r="D26" s="1">
        <v>2009300</v>
      </c>
      <c r="E26" s="6">
        <f t="shared" si="27"/>
        <v>0.29947134581018825</v>
      </c>
      <c r="F26" s="1">
        <v>378500</v>
      </c>
      <c r="G26" s="6">
        <f t="shared" si="28"/>
        <v>5.6412633449040094E-2</v>
      </c>
      <c r="H26" s="1">
        <v>0</v>
      </c>
      <c r="I26" s="6">
        <f t="shared" si="29"/>
        <v>0</v>
      </c>
      <c r="J26" s="1">
        <v>2387800</v>
      </c>
      <c r="K26" s="6">
        <f t="shared" si="30"/>
        <v>0.35588397925922832</v>
      </c>
      <c r="L26">
        <v>1603800</v>
      </c>
      <c r="M26" s="5">
        <f t="shared" si="31"/>
        <v>0.23903456149424174</v>
      </c>
      <c r="N26">
        <v>380670</v>
      </c>
      <c r="O26" s="5">
        <f t="shared" si="32"/>
        <v>5.673605594463961E-2</v>
      </c>
      <c r="P26">
        <v>125450</v>
      </c>
      <c r="Q26" s="5">
        <f t="shared" si="33"/>
        <v>1.8697397268644861E-2</v>
      </c>
      <c r="R26">
        <v>1859020</v>
      </c>
      <c r="S26" s="5">
        <f t="shared" si="34"/>
        <v>0.2770732201702365</v>
      </c>
      <c r="T26">
        <v>2266680</v>
      </c>
      <c r="U26" s="5">
        <f t="shared" si="35"/>
        <v>0.33783193655553551</v>
      </c>
      <c r="V26">
        <v>259550</v>
      </c>
      <c r="W26" s="5">
        <f t="shared" si="36"/>
        <v>3.868401324094678E-2</v>
      </c>
      <c r="X26">
        <v>62730</v>
      </c>
      <c r="Y26" s="5">
        <f t="shared" si="37"/>
        <v>9.3494438474459318E-3</v>
      </c>
      <c r="Z26">
        <v>2463500</v>
      </c>
      <c r="AA26" s="5">
        <f t="shared" si="38"/>
        <v>0.36716650594903638</v>
      </c>
    </row>
    <row r="27" spans="1:27" ht="20.100000000000001" customHeight="1" x14ac:dyDescent="0.2">
      <c r="A27" s="8" t="s">
        <v>35</v>
      </c>
      <c r="B27" s="1">
        <v>7211280</v>
      </c>
      <c r="C27" s="13">
        <f t="shared" si="26"/>
        <v>3.1044668907600315</v>
      </c>
      <c r="D27" s="1">
        <v>2009300</v>
      </c>
      <c r="E27" s="6">
        <f t="shared" si="27"/>
        <v>0.27863291953716957</v>
      </c>
      <c r="F27" s="1">
        <v>378500</v>
      </c>
      <c r="G27" s="6">
        <f t="shared" si="28"/>
        <v>5.2487214475100123E-2</v>
      </c>
      <c r="H27" s="1">
        <v>0</v>
      </c>
      <c r="I27" s="6">
        <f t="shared" si="29"/>
        <v>0</v>
      </c>
      <c r="J27" s="1">
        <v>2387800</v>
      </c>
      <c r="K27" s="6">
        <f t="shared" si="30"/>
        <v>0.33112013401226964</v>
      </c>
      <c r="L27">
        <v>1729260</v>
      </c>
      <c r="M27" s="5">
        <f t="shared" si="31"/>
        <v>0.23979931440742835</v>
      </c>
      <c r="N27">
        <v>380670</v>
      </c>
      <c r="O27" s="5">
        <f t="shared" si="32"/>
        <v>5.2788131926648253E-2</v>
      </c>
      <c r="P27">
        <v>125450</v>
      </c>
      <c r="Q27" s="5">
        <f t="shared" si="33"/>
        <v>1.7396356818761716E-2</v>
      </c>
      <c r="R27">
        <v>1984480</v>
      </c>
      <c r="S27" s="5">
        <f t="shared" si="34"/>
        <v>0.2751910895153149</v>
      </c>
      <c r="T27">
        <v>2823220</v>
      </c>
      <c r="U27" s="5">
        <f t="shared" si="35"/>
        <v>0.39150053804595025</v>
      </c>
      <c r="V27">
        <v>252380</v>
      </c>
      <c r="W27" s="5">
        <f t="shared" si="36"/>
        <v>3.4997947659777456E-2</v>
      </c>
      <c r="X27">
        <v>62730</v>
      </c>
      <c r="Y27" s="5">
        <f t="shared" si="37"/>
        <v>8.6988717675641498E-3</v>
      </c>
      <c r="Z27">
        <v>3012870</v>
      </c>
      <c r="AA27" s="5">
        <f t="shared" si="38"/>
        <v>0.41779961393816356</v>
      </c>
    </row>
    <row r="28" spans="1:27" ht="20.100000000000001" customHeight="1" x14ac:dyDescent="0.2">
      <c r="A28" s="8" t="s">
        <v>33</v>
      </c>
      <c r="B28" s="1">
        <v>7524940</v>
      </c>
      <c r="C28" s="13">
        <f t="shared" si="26"/>
        <v>2.9750642530040108</v>
      </c>
      <c r="D28" s="1">
        <v>2260200</v>
      </c>
      <c r="E28" s="6">
        <f t="shared" si="27"/>
        <v>0.30036119889328022</v>
      </c>
      <c r="F28" s="1">
        <v>378500</v>
      </c>
      <c r="G28" s="6">
        <f t="shared" si="28"/>
        <v>5.0299404380632934E-2</v>
      </c>
      <c r="H28" s="1">
        <v>0</v>
      </c>
      <c r="I28" s="6">
        <f t="shared" si="29"/>
        <v>0</v>
      </c>
      <c r="J28" s="1">
        <v>2638700</v>
      </c>
      <c r="K28" s="6">
        <f t="shared" si="30"/>
        <v>0.35066060327391313</v>
      </c>
      <c r="L28">
        <v>2854240</v>
      </c>
      <c r="M28" s="5">
        <f t="shared" si="31"/>
        <v>0.37930402102873911</v>
      </c>
      <c r="N28">
        <v>377100</v>
      </c>
      <c r="O28" s="5">
        <f t="shared" si="32"/>
        <v>5.0113356385565862E-2</v>
      </c>
      <c r="P28">
        <v>125450</v>
      </c>
      <c r="Q28" s="5">
        <f t="shared" si="33"/>
        <v>1.6671229272259978E-2</v>
      </c>
      <c r="R28">
        <v>3105890</v>
      </c>
      <c r="S28" s="5">
        <f t="shared" si="34"/>
        <v>0.41274614814204497</v>
      </c>
      <c r="T28">
        <v>2823220</v>
      </c>
      <c r="U28" s="5">
        <f t="shared" si="35"/>
        <v>0.37518172902375302</v>
      </c>
      <c r="V28">
        <v>252350</v>
      </c>
      <c r="W28" s="5">
        <f t="shared" si="36"/>
        <v>3.353515111083942E-2</v>
      </c>
      <c r="X28">
        <v>62730</v>
      </c>
      <c r="Y28" s="5">
        <f t="shared" si="37"/>
        <v>8.3362790932552285E-3</v>
      </c>
      <c r="Z28">
        <v>3012840</v>
      </c>
      <c r="AA28" s="5">
        <f t="shared" si="38"/>
        <v>0.40038060104133721</v>
      </c>
    </row>
    <row r="29" spans="1:27" ht="20.100000000000001" customHeight="1" x14ac:dyDescent="0.2"/>
    <row r="30" spans="1:27" ht="20.100000000000001" customHeight="1" x14ac:dyDescent="0.2"/>
    <row r="35" spans="1:7" x14ac:dyDescent="0.2">
      <c r="A35" s="1"/>
      <c r="B35" s="7" t="s">
        <v>14</v>
      </c>
      <c r="C35" s="7" t="s">
        <v>14</v>
      </c>
      <c r="D35" s="7" t="s">
        <v>15</v>
      </c>
      <c r="E35" s="7" t="s">
        <v>15</v>
      </c>
      <c r="F35" s="7" t="s">
        <v>16</v>
      </c>
      <c r="G35" s="7" t="s">
        <v>16</v>
      </c>
    </row>
    <row r="36" spans="1:7" x14ac:dyDescent="0.2">
      <c r="A36" s="8" t="s">
        <v>24</v>
      </c>
      <c r="B36">
        <v>9535700</v>
      </c>
      <c r="C36" s="5">
        <v>0.42594467011923787</v>
      </c>
      <c r="D36">
        <v>7405400</v>
      </c>
      <c r="E36" s="5">
        <v>0.33078753107805448</v>
      </c>
      <c r="F36">
        <v>9793080</v>
      </c>
      <c r="G36" s="5">
        <v>0.43744142853186513</v>
      </c>
    </row>
    <row r="37" spans="1:7" x14ac:dyDescent="0.2">
      <c r="A37" s="8" t="s">
        <v>30</v>
      </c>
      <c r="B37">
        <v>4771160</v>
      </c>
      <c r="C37" s="5">
        <v>0.41574352508362955</v>
      </c>
      <c r="D37">
        <v>3709260</v>
      </c>
      <c r="E37" s="5">
        <v>0.32321297710655345</v>
      </c>
      <c r="F37">
        <v>4909580</v>
      </c>
      <c r="G37" s="5">
        <v>0.42780499834004432</v>
      </c>
    </row>
    <row r="38" spans="1:7" x14ac:dyDescent="0.2">
      <c r="A38" s="8" t="s">
        <v>31</v>
      </c>
      <c r="B38">
        <v>2387800</v>
      </c>
      <c r="C38" s="5">
        <v>0.35588397925922832</v>
      </c>
      <c r="D38">
        <v>1859020</v>
      </c>
      <c r="E38" s="5">
        <v>0.2770732201702365</v>
      </c>
      <c r="F38">
        <v>2463500</v>
      </c>
      <c r="G38" s="5">
        <v>0.36716650594903638</v>
      </c>
    </row>
    <row r="39" spans="1:7" x14ac:dyDescent="0.2">
      <c r="A39" s="8" t="s">
        <v>34</v>
      </c>
      <c r="B39">
        <v>4771160</v>
      </c>
      <c r="C39" s="5">
        <v>0.39832693270996827</v>
      </c>
      <c r="D39">
        <v>3960160</v>
      </c>
      <c r="E39" s="5">
        <v>0.33061946902654865</v>
      </c>
      <c r="F39">
        <v>5272950</v>
      </c>
      <c r="G39" s="5">
        <v>0.44021956921021871</v>
      </c>
    </row>
    <row r="40" spans="1:7" x14ac:dyDescent="0.2">
      <c r="A40" s="8" t="s">
        <v>35</v>
      </c>
      <c r="B40">
        <v>2387800</v>
      </c>
      <c r="C40" s="5">
        <v>0.33112013401226964</v>
      </c>
      <c r="D40">
        <v>1984480</v>
      </c>
      <c r="E40" s="5">
        <v>0.2751910895153149</v>
      </c>
      <c r="F40">
        <v>3012870</v>
      </c>
      <c r="G40" s="5">
        <v>0.41779961393816356</v>
      </c>
    </row>
    <row r="41" spans="1:7" x14ac:dyDescent="0.2">
      <c r="A41" s="8" t="s">
        <v>32</v>
      </c>
      <c r="B41">
        <v>5272940</v>
      </c>
      <c r="C41" s="5">
        <v>0.40618630397840633</v>
      </c>
      <c r="D41">
        <v>4706330</v>
      </c>
      <c r="E41" s="5">
        <v>0.36253907459646667</v>
      </c>
      <c r="F41">
        <v>5272920</v>
      </c>
      <c r="G41" s="5">
        <v>0.40618476333389308</v>
      </c>
    </row>
    <row r="42" spans="1:7" x14ac:dyDescent="0.2">
      <c r="A42" s="8" t="s">
        <v>33</v>
      </c>
      <c r="B42">
        <v>2638700</v>
      </c>
      <c r="C42" s="5">
        <v>0.35066060327391313</v>
      </c>
      <c r="D42">
        <v>3105890</v>
      </c>
      <c r="E42" s="5">
        <v>0.41274614814204497</v>
      </c>
      <c r="F42">
        <v>3012840</v>
      </c>
      <c r="G42" s="5">
        <v>0.40038060104133721</v>
      </c>
    </row>
    <row r="43" spans="1:7" x14ac:dyDescent="0.2">
      <c r="A43" s="8" t="s">
        <v>25</v>
      </c>
      <c r="B43">
        <v>9036200</v>
      </c>
      <c r="C43" s="5">
        <v>0.55713325646922451</v>
      </c>
      <c r="D43">
        <v>7409850</v>
      </c>
      <c r="E43" s="5">
        <v>0.45685950515133394</v>
      </c>
      <c r="F43">
        <v>9676410</v>
      </c>
      <c r="G43" s="5">
        <v>0.59660585359236951</v>
      </c>
    </row>
    <row r="44" spans="1:7" x14ac:dyDescent="0.2">
      <c r="A44" s="8" t="s">
        <v>26</v>
      </c>
      <c r="B44">
        <v>8786920</v>
      </c>
      <c r="C44" s="5">
        <v>0.668700105781451</v>
      </c>
      <c r="D44">
        <v>7412950</v>
      </c>
      <c r="E44" s="5">
        <v>0.56413856609057633</v>
      </c>
      <c r="F44">
        <v>9619670</v>
      </c>
      <c r="G44" s="5">
        <v>0.73207384915108487</v>
      </c>
    </row>
    <row r="45" spans="1:7" x14ac:dyDescent="0.2">
      <c r="A45" s="8"/>
      <c r="B45" s="1"/>
      <c r="C45" s="1"/>
    </row>
    <row r="46" spans="1:7" x14ac:dyDescent="0.2">
      <c r="A46" s="8"/>
      <c r="B46" s="1"/>
      <c r="C46" s="1"/>
    </row>
    <row r="51" spans="1:6" x14ac:dyDescent="0.2">
      <c r="A51" s="17" t="s">
        <v>19</v>
      </c>
      <c r="B51" s="17"/>
      <c r="C51" s="17"/>
      <c r="D51" s="17"/>
      <c r="E51" s="17"/>
    </row>
    <row r="52" spans="1:6" x14ac:dyDescent="0.2">
      <c r="B52" s="7" t="s">
        <v>14</v>
      </c>
      <c r="C52" s="7" t="s">
        <v>15</v>
      </c>
      <c r="D52" s="7" t="s">
        <v>16</v>
      </c>
      <c r="E52" s="15" t="s">
        <v>17</v>
      </c>
      <c r="F52" s="15" t="s">
        <v>22</v>
      </c>
    </row>
    <row r="53" spans="1:6" x14ac:dyDescent="0.2">
      <c r="A53" s="8" t="s">
        <v>11</v>
      </c>
    </row>
    <row r="54" spans="1:6" x14ac:dyDescent="0.2">
      <c r="A54" s="8" t="s">
        <v>24</v>
      </c>
      <c r="B54">
        <f>F4/D4</f>
        <v>0.18766315936310557</v>
      </c>
      <c r="C54">
        <f>N4/L4</f>
        <v>0.23569225095249555</v>
      </c>
      <c r="D54">
        <f>V4/T4</f>
        <v>0.11171532741685908</v>
      </c>
      <c r="E54" s="16">
        <f>AVERAGE(B54:D54)</f>
        <v>0.17835691257748673</v>
      </c>
      <c r="F54" s="5">
        <f>(E54-E54)/E54</f>
        <v>0</v>
      </c>
    </row>
    <row r="55" spans="1:6" x14ac:dyDescent="0.2">
      <c r="A55" s="8" t="s">
        <v>30</v>
      </c>
      <c r="B55">
        <f t="shared" ref="B55:B60" si="39">F9/D9</f>
        <v>0.18793727622661427</v>
      </c>
      <c r="C55">
        <f t="shared" ref="C55:C60" si="40">N9/L9</f>
        <v>0.23632600307196644</v>
      </c>
      <c r="D55">
        <f t="shared" ref="D55:D60" si="41">V9/T9</f>
        <v>0.11281218229235733</v>
      </c>
      <c r="E55" s="16">
        <f t="shared" ref="E55:E74" si="42">AVERAGE(B55:D55)</f>
        <v>0.17902515386364601</v>
      </c>
      <c r="F55" s="5">
        <f>(E55-E54)/E54</f>
        <v>3.7466520164670431E-3</v>
      </c>
    </row>
    <row r="56" spans="1:6" x14ac:dyDescent="0.2">
      <c r="A56" s="8" t="s">
        <v>34</v>
      </c>
      <c r="B56">
        <f t="shared" si="39"/>
        <v>0.18793727622661427</v>
      </c>
      <c r="C56">
        <f t="shared" si="40"/>
        <v>0.27548733126038039</v>
      </c>
      <c r="D56">
        <f t="shared" si="41"/>
        <v>0.15439442548582871</v>
      </c>
      <c r="E56" s="16">
        <f>AVERAGE(B56:D56)</f>
        <v>0.20593967765760779</v>
      </c>
      <c r="F56" s="5">
        <f>(E56-E54)/E54</f>
        <v>0.15464926299471454</v>
      </c>
    </row>
    <row r="57" spans="1:6" x14ac:dyDescent="0.2">
      <c r="A57" s="8" t="s">
        <v>32</v>
      </c>
      <c r="B57">
        <f t="shared" si="39"/>
        <v>0.22259258275565943</v>
      </c>
      <c r="C57">
        <f t="shared" si="40"/>
        <v>0.32864470816639224</v>
      </c>
      <c r="D57">
        <f t="shared" si="41"/>
        <v>0.15439442548582871</v>
      </c>
      <c r="E57" s="16">
        <f>AVERAGE(B57:D57)</f>
        <v>0.23521057213596011</v>
      </c>
      <c r="F57" s="5">
        <f>(E57-E54)/E54</f>
        <v>0.31876342069878255</v>
      </c>
    </row>
    <row r="58" spans="1:6" x14ac:dyDescent="0.2">
      <c r="A58" s="8" t="s">
        <v>31</v>
      </c>
      <c r="B58">
        <f t="shared" si="39"/>
        <v>0.18909072811426866</v>
      </c>
      <c r="C58">
        <f t="shared" si="40"/>
        <v>0.2391507669285447</v>
      </c>
      <c r="D58">
        <f t="shared" si="41"/>
        <v>0.11704784089505356</v>
      </c>
      <c r="E58" s="16">
        <f>AVERAGE(B58:D58)</f>
        <v>0.18176311197928899</v>
      </c>
      <c r="F58" s="5">
        <f>(E58-E54)/E54</f>
        <v>1.9097658467946633E-2</v>
      </c>
    </row>
    <row r="59" spans="1:6" x14ac:dyDescent="0.2">
      <c r="A59" s="8" t="s">
        <v>35</v>
      </c>
      <c r="B59">
        <f t="shared" si="39"/>
        <v>0.18909072811426866</v>
      </c>
      <c r="C59">
        <f t="shared" si="40"/>
        <v>0.33060962492626905</v>
      </c>
      <c r="D59">
        <f t="shared" si="41"/>
        <v>0.22268898633475251</v>
      </c>
      <c r="E59" s="16">
        <f>AVERAGE(B59:D59)</f>
        <v>0.24746311312509675</v>
      </c>
      <c r="F59" s="5">
        <f>(E59-E54)/E54</f>
        <v>0.38746017493203128</v>
      </c>
    </row>
    <row r="60" spans="1:6" x14ac:dyDescent="0.2">
      <c r="A60" s="8" t="s">
        <v>33</v>
      </c>
      <c r="B60">
        <f t="shared" si="39"/>
        <v>0.33459870807893105</v>
      </c>
      <c r="C60">
        <f t="shared" si="40"/>
        <v>0.4617341218678177</v>
      </c>
      <c r="D60">
        <f t="shared" si="41"/>
        <v>0.22268898633475251</v>
      </c>
      <c r="E60" s="16">
        <f t="shared" si="42"/>
        <v>0.33967393876050039</v>
      </c>
      <c r="F60" s="5">
        <f>(E60-E54)/E54</f>
        <v>0.90446186722889066</v>
      </c>
    </row>
    <row r="61" spans="1:6" x14ac:dyDescent="0.2">
      <c r="A61" s="8" t="s">
        <v>12</v>
      </c>
      <c r="E61" s="16"/>
    </row>
    <row r="62" spans="1:6" x14ac:dyDescent="0.2">
      <c r="A62" s="8" t="s">
        <v>30</v>
      </c>
      <c r="B62">
        <f t="shared" ref="B62:B74" si="43">F16/D16</f>
        <v>0.18793727622661427</v>
      </c>
      <c r="C62">
        <f t="shared" ref="C62:C74" si="44">N16/L16</f>
        <v>0.23632600307196644</v>
      </c>
      <c r="D62">
        <f t="shared" ref="D62:D74" si="45">V16/T16</f>
        <v>0.11281218229235733</v>
      </c>
      <c r="E62" s="16">
        <f t="shared" si="42"/>
        <v>0.17902515386364601</v>
      </c>
    </row>
    <row r="63" spans="1:6" x14ac:dyDescent="0.2">
      <c r="A63" s="8" t="s">
        <v>34</v>
      </c>
      <c r="B63">
        <f t="shared" si="43"/>
        <v>0.18793727622661427</v>
      </c>
      <c r="C63">
        <f t="shared" si="44"/>
        <v>0.21915948188508597</v>
      </c>
      <c r="D63">
        <f t="shared" si="45"/>
        <v>0.10313259905592906</v>
      </c>
      <c r="E63" s="16">
        <f t="shared" si="42"/>
        <v>0.17007645238920976</v>
      </c>
    </row>
    <row r="64" spans="1:6" x14ac:dyDescent="0.2">
      <c r="A64" s="8" t="s">
        <v>32</v>
      </c>
      <c r="B64">
        <f t="shared" si="43"/>
        <v>0.16706506245960709</v>
      </c>
      <c r="C64">
        <f t="shared" si="44"/>
        <v>0.17942556411012875</v>
      </c>
      <c r="D64">
        <f t="shared" si="45"/>
        <v>0.10312646872509552</v>
      </c>
      <c r="E64" s="16">
        <f t="shared" si="42"/>
        <v>0.14987236509827712</v>
      </c>
    </row>
    <row r="65" spans="1:5" x14ac:dyDescent="0.2">
      <c r="A65" s="8" t="s">
        <v>31</v>
      </c>
      <c r="B65">
        <f t="shared" si="43"/>
        <v>0.18873239436619718</v>
      </c>
      <c r="C65">
        <f t="shared" si="44"/>
        <v>0.23825289936401048</v>
      </c>
      <c r="D65">
        <f t="shared" si="45"/>
        <v>0.11577726013376392</v>
      </c>
      <c r="E65" s="16">
        <f t="shared" si="42"/>
        <v>0.18092085128799051</v>
      </c>
    </row>
    <row r="66" spans="1:5" x14ac:dyDescent="0.2">
      <c r="A66" s="8" t="s">
        <v>35</v>
      </c>
      <c r="B66">
        <f t="shared" si="43"/>
        <v>0.18873239436619718</v>
      </c>
      <c r="C66">
        <f t="shared" si="44"/>
        <v>0.25723719972705089</v>
      </c>
      <c r="D66">
        <f t="shared" si="45"/>
        <v>0.13382591508986194</v>
      </c>
      <c r="E66" s="16">
        <f t="shared" si="42"/>
        <v>0.19326516972770336</v>
      </c>
    </row>
    <row r="67" spans="1:5" x14ac:dyDescent="0.2">
      <c r="A67" s="8" t="s">
        <v>33</v>
      </c>
      <c r="B67">
        <f t="shared" si="43"/>
        <v>0.22328112556410937</v>
      </c>
      <c r="C67">
        <f t="shared" si="44"/>
        <v>0.24199086271651998</v>
      </c>
      <c r="D67">
        <f t="shared" si="45"/>
        <v>0.13381883098022826</v>
      </c>
      <c r="E67" s="16">
        <f t="shared" si="42"/>
        <v>0.19969693975361921</v>
      </c>
    </row>
    <row r="68" spans="1:5" x14ac:dyDescent="0.2">
      <c r="A68" s="8" t="s">
        <v>13</v>
      </c>
      <c r="E68" s="16"/>
    </row>
    <row r="69" spans="1:5" x14ac:dyDescent="0.2">
      <c r="A69" s="8" t="s">
        <v>30</v>
      </c>
      <c r="B69">
        <f t="shared" si="43"/>
        <v>0.18793727622661427</v>
      </c>
      <c r="C69">
        <f t="shared" si="44"/>
        <v>0.23632600307196644</v>
      </c>
      <c r="D69">
        <f t="shared" si="45"/>
        <v>0.11281218229235733</v>
      </c>
      <c r="E69" s="16">
        <f t="shared" si="42"/>
        <v>0.17902515386364601</v>
      </c>
    </row>
    <row r="70" spans="1:5" x14ac:dyDescent="0.2">
      <c r="A70" s="8" t="s">
        <v>34</v>
      </c>
      <c r="B70">
        <f t="shared" si="43"/>
        <v>0.18793727622661427</v>
      </c>
      <c r="C70">
        <f t="shared" si="44"/>
        <v>0.21915948188508597</v>
      </c>
      <c r="D70">
        <f t="shared" si="45"/>
        <v>0.10313259905592906</v>
      </c>
      <c r="E70" s="16">
        <f t="shared" si="42"/>
        <v>0.17007645238920976</v>
      </c>
    </row>
    <row r="71" spans="1:5" x14ac:dyDescent="0.2">
      <c r="A71" s="8" t="s">
        <v>32</v>
      </c>
      <c r="B71">
        <f t="shared" si="43"/>
        <v>0.16706506245960709</v>
      </c>
      <c r="C71">
        <f t="shared" si="44"/>
        <v>0.17942556411012875</v>
      </c>
      <c r="D71">
        <f t="shared" si="45"/>
        <v>0.10312646872509552</v>
      </c>
      <c r="E71" s="16">
        <f t="shared" si="42"/>
        <v>0.14987236509827712</v>
      </c>
    </row>
    <row r="72" spans="1:5" x14ac:dyDescent="0.2">
      <c r="A72" s="8" t="s">
        <v>31</v>
      </c>
      <c r="B72">
        <f t="shared" si="43"/>
        <v>0.18837406061812573</v>
      </c>
      <c r="C72">
        <f t="shared" si="44"/>
        <v>0.23735503179947626</v>
      </c>
      <c r="D72">
        <f t="shared" si="45"/>
        <v>0.11450667937247427</v>
      </c>
      <c r="E72" s="16">
        <f t="shared" si="42"/>
        <v>0.1800785905966921</v>
      </c>
    </row>
    <row r="73" spans="1:5" x14ac:dyDescent="0.2">
      <c r="A73" s="8" t="s">
        <v>35</v>
      </c>
      <c r="B73">
        <f t="shared" si="43"/>
        <v>0.18837406061812573</v>
      </c>
      <c r="C73">
        <f t="shared" si="44"/>
        <v>0.22013462405884598</v>
      </c>
      <c r="D73">
        <f t="shared" si="45"/>
        <v>8.9394379467416643E-2</v>
      </c>
      <c r="E73" s="16">
        <f t="shared" si="42"/>
        <v>0.16596768804812945</v>
      </c>
    </row>
    <row r="74" spans="1:5" x14ac:dyDescent="0.2">
      <c r="A74" s="8" t="s">
        <v>33</v>
      </c>
      <c r="B74">
        <f t="shared" si="43"/>
        <v>0.1674630563666932</v>
      </c>
      <c r="C74">
        <f t="shared" si="44"/>
        <v>0.13211923314087112</v>
      </c>
      <c r="D74">
        <f t="shared" si="45"/>
        <v>8.9383753302966121E-2</v>
      </c>
      <c r="E74" s="16">
        <f t="shared" si="42"/>
        <v>0.12965534760351013</v>
      </c>
    </row>
    <row r="75" spans="1:5" x14ac:dyDescent="0.2">
      <c r="A75" s="8"/>
      <c r="B75" s="1"/>
      <c r="C75" s="1"/>
    </row>
    <row r="76" spans="1:5" x14ac:dyDescent="0.2">
      <c r="A76" s="8"/>
      <c r="B76" s="1"/>
      <c r="C76" s="1"/>
    </row>
    <row r="77" spans="1:5" ht="42.75" x14ac:dyDescent="0.2">
      <c r="A77" s="8"/>
      <c r="B77" s="10" t="s">
        <v>36</v>
      </c>
      <c r="C77" s="10" t="s">
        <v>37</v>
      </c>
      <c r="D77" s="10" t="s">
        <v>38</v>
      </c>
    </row>
    <row r="78" spans="1:5" x14ac:dyDescent="0.2">
      <c r="A78" s="8" t="s">
        <v>24</v>
      </c>
      <c r="B78" s="1">
        <v>0.17835691257748673</v>
      </c>
      <c r="C78" s="1">
        <v>0.17835691257748673</v>
      </c>
      <c r="D78" s="1">
        <v>0.17835691257748673</v>
      </c>
    </row>
    <row r="79" spans="1:5" x14ac:dyDescent="0.2">
      <c r="A79" s="8" t="s">
        <v>30</v>
      </c>
      <c r="B79" s="1">
        <v>0.17902515386364601</v>
      </c>
      <c r="C79" s="1">
        <v>0.17902515386364601</v>
      </c>
      <c r="D79">
        <v>0.17902515386364601</v>
      </c>
    </row>
    <row r="80" spans="1:5" x14ac:dyDescent="0.2">
      <c r="A80" s="8" t="s">
        <v>34</v>
      </c>
      <c r="B80">
        <v>0.20593967765760779</v>
      </c>
      <c r="C80">
        <v>0.17007645238920976</v>
      </c>
      <c r="D80">
        <v>0.17007645238920976</v>
      </c>
    </row>
    <row r="81" spans="1:4" x14ac:dyDescent="0.2">
      <c r="A81" s="8" t="s">
        <v>32</v>
      </c>
      <c r="B81">
        <v>0.23521057213596011</v>
      </c>
      <c r="C81">
        <v>0.14987236509827712</v>
      </c>
      <c r="D81">
        <v>0.14987236509827712</v>
      </c>
    </row>
    <row r="82" spans="1:4" x14ac:dyDescent="0.2">
      <c r="A82" s="8" t="s">
        <v>31</v>
      </c>
      <c r="B82">
        <v>0.18176311197928899</v>
      </c>
      <c r="C82">
        <v>0.18092085128799051</v>
      </c>
      <c r="D82">
        <v>0.1800785905966921</v>
      </c>
    </row>
    <row r="83" spans="1:4" x14ac:dyDescent="0.2">
      <c r="A83" s="8" t="s">
        <v>35</v>
      </c>
      <c r="B83">
        <v>0.24746311312509675</v>
      </c>
      <c r="C83">
        <v>0.19326516972770336</v>
      </c>
      <c r="D83">
        <v>0.16596768804812945</v>
      </c>
    </row>
    <row r="84" spans="1:4" x14ac:dyDescent="0.2">
      <c r="A84" s="8" t="s">
        <v>33</v>
      </c>
      <c r="B84">
        <v>0.33967393876050039</v>
      </c>
      <c r="C84">
        <v>0.19969693975361921</v>
      </c>
      <c r="D84">
        <v>0.12965534760351013</v>
      </c>
    </row>
    <row r="90" spans="1:4" x14ac:dyDescent="0.2">
      <c r="A90" s="1"/>
      <c r="B90" s="8" t="s">
        <v>1</v>
      </c>
      <c r="C90" s="7" t="s">
        <v>21</v>
      </c>
      <c r="D90" s="8" t="s">
        <v>20</v>
      </c>
    </row>
    <row r="91" spans="1:4" x14ac:dyDescent="0.2">
      <c r="A91" s="8" t="s">
        <v>24</v>
      </c>
      <c r="B91" s="1">
        <v>22387180</v>
      </c>
      <c r="C91" s="1">
        <f>22387180/B91</f>
        <v>1</v>
      </c>
      <c r="D91">
        <f>B91/100000</f>
        <v>223.87180000000001</v>
      </c>
    </row>
    <row r="92" spans="1:4" x14ac:dyDescent="0.2">
      <c r="A92" s="8" t="s">
        <v>30</v>
      </c>
      <c r="B92" s="1">
        <v>11476210</v>
      </c>
      <c r="C92" s="13">
        <f t="shared" ref="C92:C97" si="46">22387180/B92</f>
        <v>1.9507468057834425</v>
      </c>
      <c r="D92">
        <f t="shared" ref="D92:D99" si="47">B92/100000</f>
        <v>114.7621</v>
      </c>
    </row>
    <row r="93" spans="1:4" x14ac:dyDescent="0.2">
      <c r="A93" s="8" t="s">
        <v>31</v>
      </c>
      <c r="B93" s="1">
        <v>6709490</v>
      </c>
      <c r="C93" s="13">
        <f>22387180/B93</f>
        <v>3.3366440668366746</v>
      </c>
      <c r="D93">
        <f t="shared" si="47"/>
        <v>67.094899999999996</v>
      </c>
    </row>
    <row r="94" spans="1:4" x14ac:dyDescent="0.2">
      <c r="A94" s="8" t="s">
        <v>34</v>
      </c>
      <c r="B94" s="1">
        <v>11978000</v>
      </c>
      <c r="C94" s="13">
        <f>22387180/B94</f>
        <v>1.8690248789447319</v>
      </c>
      <c r="D94">
        <f t="shared" si="47"/>
        <v>119.78</v>
      </c>
    </row>
    <row r="95" spans="1:4" x14ac:dyDescent="0.2">
      <c r="A95" s="8" t="s">
        <v>35</v>
      </c>
      <c r="B95" s="1">
        <v>7211280</v>
      </c>
      <c r="C95" s="13">
        <f>22387180/B95</f>
        <v>3.1044668907600315</v>
      </c>
      <c r="D95">
        <f t="shared" si="47"/>
        <v>72.112799999999993</v>
      </c>
    </row>
    <row r="96" spans="1:4" x14ac:dyDescent="0.2">
      <c r="A96" s="8" t="s">
        <v>32</v>
      </c>
      <c r="B96" s="1">
        <v>12981580</v>
      </c>
      <c r="C96" s="13">
        <f>22387180/B96</f>
        <v>1.7245343016797647</v>
      </c>
      <c r="D96">
        <f t="shared" si="47"/>
        <v>129.8158</v>
      </c>
    </row>
    <row r="97" spans="1:4" x14ac:dyDescent="0.2">
      <c r="A97" s="8" t="s">
        <v>33</v>
      </c>
      <c r="B97" s="1">
        <v>7524940</v>
      </c>
      <c r="C97" s="13">
        <f t="shared" si="46"/>
        <v>2.9750642530040108</v>
      </c>
      <c r="D97">
        <f t="shared" si="47"/>
        <v>75.249399999999994</v>
      </c>
    </row>
    <row r="98" spans="1:4" x14ac:dyDescent="0.2">
      <c r="A98" s="8" t="s">
        <v>25</v>
      </c>
      <c r="B98" s="1">
        <v>16219100</v>
      </c>
      <c r="C98" s="1">
        <f>22387180/B98</f>
        <v>1.3802973037961417</v>
      </c>
      <c r="D98">
        <f t="shared" si="47"/>
        <v>162.191</v>
      </c>
    </row>
    <row r="99" spans="1:4" x14ac:dyDescent="0.2">
      <c r="A99" s="8" t="s">
        <v>26</v>
      </c>
      <c r="B99" s="1">
        <v>13140300</v>
      </c>
      <c r="C99" s="1">
        <f>22387180/B99</f>
        <v>1.7037038728187333</v>
      </c>
      <c r="D99">
        <f t="shared" si="47"/>
        <v>131.40299999999999</v>
      </c>
    </row>
  </sheetData>
  <mergeCells count="17">
    <mergeCell ref="N3:O3"/>
    <mergeCell ref="P3:Q3"/>
    <mergeCell ref="R3:S3"/>
    <mergeCell ref="A51:E51"/>
    <mergeCell ref="A1:AA1"/>
    <mergeCell ref="T2:AA2"/>
    <mergeCell ref="T3:U3"/>
    <mergeCell ref="V3:W3"/>
    <mergeCell ref="X3:Y3"/>
    <mergeCell ref="Z3:AA3"/>
    <mergeCell ref="D3:E3"/>
    <mergeCell ref="F3:G3"/>
    <mergeCell ref="H3:I3"/>
    <mergeCell ref="J3:K3"/>
    <mergeCell ref="D2:K2"/>
    <mergeCell ref="L2:S2"/>
    <mergeCell ref="L3:M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8BC9-2F80-42EE-A523-60416BE2A117}">
  <dimension ref="A1:R49"/>
  <sheetViews>
    <sheetView topLeftCell="E13" zoomScaleNormal="100" workbookViewId="0">
      <selection activeCell="A43" sqref="A43"/>
    </sheetView>
  </sheetViews>
  <sheetFormatPr defaultRowHeight="14.25" x14ac:dyDescent="0.2"/>
  <cols>
    <col min="1" max="1" width="16.125" customWidth="1"/>
    <col min="5" max="5" width="9.875" bestFit="1" customWidth="1"/>
    <col min="6" max="6" width="9.75" customWidth="1"/>
  </cols>
  <sheetData>
    <row r="1" spans="1:18" s="2" customFormat="1" ht="20.100000000000001" customHeight="1" x14ac:dyDescent="0.2">
      <c r="A1" s="17" t="s">
        <v>9</v>
      </c>
      <c r="B1" s="17"/>
      <c r="C1" s="17"/>
      <c r="D1" s="17"/>
      <c r="E1" s="19"/>
      <c r="F1" s="19"/>
      <c r="G1" s="19"/>
      <c r="H1" s="19"/>
      <c r="I1" s="19"/>
      <c r="J1" s="19"/>
      <c r="O1" s="19"/>
      <c r="P1" s="19"/>
      <c r="Q1" s="19"/>
      <c r="R1" s="19"/>
    </row>
    <row r="2" spans="1:18" s="2" customFormat="1" ht="20.100000000000001" customHeight="1" x14ac:dyDescent="0.2">
      <c r="A2" s="8" t="s">
        <v>27</v>
      </c>
      <c r="B2" s="11">
        <v>0.99218799999999996</v>
      </c>
      <c r="C2" s="11">
        <v>0.8125</v>
      </c>
      <c r="D2" s="11">
        <v>0.625</v>
      </c>
      <c r="E2" s="3"/>
      <c r="J2" s="3"/>
      <c r="O2" s="3"/>
      <c r="P2" s="3"/>
      <c r="Q2" s="3"/>
      <c r="R2" s="3"/>
    </row>
    <row r="3" spans="1:18" s="2" customFormat="1" ht="20.100000000000001" customHeight="1" x14ac:dyDescent="0.2">
      <c r="A3" s="8" t="s">
        <v>28</v>
      </c>
      <c r="B3" s="11">
        <v>0.83593799999999996</v>
      </c>
      <c r="C3" s="12">
        <v>0.75</v>
      </c>
      <c r="D3" s="6">
        <v>0.5625</v>
      </c>
    </row>
    <row r="4" spans="1:18" s="2" customFormat="1" ht="20.100000000000001" customHeight="1" x14ac:dyDescent="0.2">
      <c r="A4" s="8" t="s">
        <v>29</v>
      </c>
      <c r="B4" s="11">
        <v>0.78125</v>
      </c>
      <c r="C4" s="11">
        <v>0.59375</v>
      </c>
      <c r="D4" s="11">
        <v>0.453125</v>
      </c>
    </row>
    <row r="5" spans="1:18" s="2" customFormat="1" ht="20.100000000000001" customHeight="1" x14ac:dyDescent="0.2">
      <c r="A5" s="8" t="s">
        <v>30</v>
      </c>
      <c r="B5" s="11">
        <v>0.53906200000000004</v>
      </c>
      <c r="C5" s="11">
        <v>0.453125</v>
      </c>
      <c r="D5" s="6">
        <v>0.359375</v>
      </c>
    </row>
    <row r="6" spans="1:18" s="2" customFormat="1" ht="20.100000000000001" customHeight="1" x14ac:dyDescent="0.2">
      <c r="A6" s="8" t="s">
        <v>34</v>
      </c>
      <c r="B6" s="11">
        <v>0.53906200000000004</v>
      </c>
      <c r="C6" s="11">
        <v>0.546875</v>
      </c>
      <c r="D6" s="6">
        <v>0.4375</v>
      </c>
    </row>
    <row r="7" spans="1:18" s="2" customFormat="1" ht="20.100000000000001" customHeight="1" x14ac:dyDescent="0.2">
      <c r="A7" s="8" t="s">
        <v>32</v>
      </c>
      <c r="B7" s="11">
        <v>0.734375</v>
      </c>
      <c r="C7" s="11">
        <v>0.72656200000000004</v>
      </c>
      <c r="D7" s="6">
        <v>0.4375</v>
      </c>
    </row>
    <row r="8" spans="1:18" s="2" customFormat="1" ht="20.100000000000001" customHeight="1" x14ac:dyDescent="0.2">
      <c r="A8" s="8" t="s">
        <v>31</v>
      </c>
      <c r="B8" s="11">
        <v>0.32031199999999999</v>
      </c>
      <c r="C8" s="11">
        <v>0.28125</v>
      </c>
      <c r="D8" s="6">
        <v>0.234375</v>
      </c>
    </row>
    <row r="9" spans="1:18" s="2" customFormat="1" ht="20.100000000000001" customHeight="1" x14ac:dyDescent="0.2">
      <c r="A9" s="8" t="s">
        <v>35</v>
      </c>
      <c r="B9" s="11">
        <v>0.32031199999999999</v>
      </c>
      <c r="C9" s="11">
        <v>0.375</v>
      </c>
      <c r="D9" s="6">
        <v>0.34375</v>
      </c>
    </row>
    <row r="10" spans="1:18" s="2" customFormat="1" ht="20.100000000000001" customHeight="1" x14ac:dyDescent="0.2">
      <c r="A10" s="8" t="s">
        <v>33</v>
      </c>
      <c r="B10" s="11">
        <v>0.53125</v>
      </c>
      <c r="C10" s="11">
        <v>0.64843799999999996</v>
      </c>
      <c r="D10" s="11">
        <v>0.34375</v>
      </c>
    </row>
    <row r="11" spans="1:18" s="2" customFormat="1" ht="20.100000000000001" customHeight="1" x14ac:dyDescent="0.2"/>
    <row r="12" spans="1:18" s="2" customFormat="1" ht="20.100000000000001" customHeight="1" x14ac:dyDescent="0.2"/>
    <row r="13" spans="1:18" s="2" customFormat="1" ht="20.100000000000001" customHeight="1" x14ac:dyDescent="0.2"/>
    <row r="14" spans="1:18" s="2" customFormat="1" ht="20.100000000000001" customHeight="1" x14ac:dyDescent="0.2">
      <c r="A14" s="17" t="s">
        <v>9</v>
      </c>
      <c r="B14" s="17"/>
      <c r="C14" s="17"/>
      <c r="D14" s="17"/>
    </row>
    <row r="15" spans="1:18" s="2" customFormat="1" ht="20.100000000000001" customHeight="1" x14ac:dyDescent="0.2">
      <c r="A15"/>
      <c r="B15" s="8" t="s">
        <v>0</v>
      </c>
      <c r="C15" s="8" t="s">
        <v>6</v>
      </c>
      <c r="D15" s="9" t="s">
        <v>7</v>
      </c>
    </row>
    <row r="16" spans="1:18" s="2" customFormat="1" ht="20.100000000000001" customHeight="1" x14ac:dyDescent="0.2">
      <c r="A16" s="8" t="s">
        <v>27</v>
      </c>
      <c r="B16" s="11">
        <v>0.99218799999999996</v>
      </c>
      <c r="C16" s="11">
        <v>0.8125</v>
      </c>
      <c r="D16" s="11">
        <v>0.625</v>
      </c>
    </row>
    <row r="17" spans="1:4" s="2" customFormat="1" ht="20.100000000000001" customHeight="1" x14ac:dyDescent="0.2">
      <c r="A17" s="8" t="s">
        <v>28</v>
      </c>
      <c r="B17" s="11">
        <v>0.83593799999999996</v>
      </c>
      <c r="C17" s="12">
        <v>0.75</v>
      </c>
      <c r="D17" s="6">
        <v>0.5625</v>
      </c>
    </row>
    <row r="18" spans="1:4" s="2" customFormat="1" ht="20.100000000000001" customHeight="1" x14ac:dyDescent="0.2">
      <c r="A18" s="8" t="s">
        <v>29</v>
      </c>
      <c r="B18" s="11">
        <v>0.78125</v>
      </c>
      <c r="C18" s="11">
        <v>0.59375</v>
      </c>
      <c r="D18" s="11">
        <v>0.453125</v>
      </c>
    </row>
    <row r="19" spans="1:4" s="2" customFormat="1" ht="20.100000000000001" customHeight="1" x14ac:dyDescent="0.2"/>
    <row r="20" spans="1:4" s="2" customFormat="1" ht="20.100000000000001" customHeight="1" x14ac:dyDescent="0.2"/>
    <row r="21" spans="1:4" s="2" customFormat="1" ht="20.100000000000001" customHeight="1" x14ac:dyDescent="0.2">
      <c r="A21" s="17" t="s">
        <v>9</v>
      </c>
      <c r="B21" s="17"/>
      <c r="C21" s="17"/>
      <c r="D21" s="17"/>
    </row>
    <row r="22" spans="1:4" s="2" customFormat="1" ht="20.100000000000001" customHeight="1" x14ac:dyDescent="0.2">
      <c r="A22"/>
      <c r="B22" s="8" t="s">
        <v>0</v>
      </c>
      <c r="C22" s="8" t="s">
        <v>6</v>
      </c>
      <c r="D22" s="9" t="s">
        <v>7</v>
      </c>
    </row>
    <row r="23" spans="1:4" s="2" customFormat="1" ht="20.100000000000001" customHeight="1" x14ac:dyDescent="0.2">
      <c r="A23" s="8" t="s">
        <v>27</v>
      </c>
      <c r="B23" s="11">
        <v>0.99218799999999996</v>
      </c>
      <c r="C23" s="11">
        <v>0.8125</v>
      </c>
      <c r="D23" s="11">
        <v>0.625</v>
      </c>
    </row>
    <row r="24" spans="1:4" s="2" customFormat="1" ht="20.100000000000001" customHeight="1" x14ac:dyDescent="0.2">
      <c r="A24" s="8" t="s">
        <v>30</v>
      </c>
      <c r="B24" s="11">
        <v>0.53906200000000004</v>
      </c>
      <c r="C24" s="11">
        <v>0.453125</v>
      </c>
      <c r="D24" s="6">
        <v>0.359375</v>
      </c>
    </row>
    <row r="25" spans="1:4" s="2" customFormat="1" ht="20.100000000000001" customHeight="1" x14ac:dyDescent="0.2">
      <c r="A25" s="8" t="s">
        <v>31</v>
      </c>
      <c r="B25" s="11">
        <v>0.32031199999999999</v>
      </c>
      <c r="C25" s="11">
        <v>0.28125</v>
      </c>
      <c r="D25" s="6">
        <v>0.234375</v>
      </c>
    </row>
    <row r="26" spans="1:4" s="2" customFormat="1" ht="20.100000000000001" customHeight="1" x14ac:dyDescent="0.2">
      <c r="A26" s="17" t="s">
        <v>9</v>
      </c>
      <c r="B26" s="17"/>
      <c r="C26" s="17"/>
      <c r="D26" s="17"/>
    </row>
    <row r="27" spans="1:4" s="2" customFormat="1" ht="20.100000000000001" customHeight="1" x14ac:dyDescent="0.2">
      <c r="A27" s="8" t="s">
        <v>27</v>
      </c>
      <c r="B27" s="11">
        <v>0.99218799999999996</v>
      </c>
      <c r="C27" s="11">
        <v>0.8125</v>
      </c>
      <c r="D27" s="11">
        <v>0.625</v>
      </c>
    </row>
    <row r="28" spans="1:4" s="2" customFormat="1" ht="20.100000000000001" customHeight="1" x14ac:dyDescent="0.2">
      <c r="A28" s="8" t="s">
        <v>34</v>
      </c>
      <c r="B28" s="11">
        <v>0.53906200000000004</v>
      </c>
      <c r="C28" s="11">
        <v>0.546875</v>
      </c>
      <c r="D28" s="6">
        <v>0.4375</v>
      </c>
    </row>
    <row r="29" spans="1:4" s="2" customFormat="1" ht="20.100000000000001" customHeight="1" x14ac:dyDescent="0.2">
      <c r="A29" s="8" t="s">
        <v>35</v>
      </c>
      <c r="B29" s="11">
        <v>0.32031199999999999</v>
      </c>
      <c r="C29" s="11">
        <v>0.375</v>
      </c>
      <c r="D29" s="6">
        <v>0.34375</v>
      </c>
    </row>
    <row r="30" spans="1:4" s="2" customFormat="1" ht="20.100000000000001" customHeight="1" x14ac:dyDescent="0.2">
      <c r="A30" s="17" t="s">
        <v>9</v>
      </c>
      <c r="B30" s="17"/>
      <c r="C30" s="17"/>
      <c r="D30" s="17"/>
    </row>
    <row r="31" spans="1:4" x14ac:dyDescent="0.2">
      <c r="A31" s="8" t="s">
        <v>27</v>
      </c>
      <c r="B31" s="11">
        <v>0.99218799999999996</v>
      </c>
      <c r="C31" s="11">
        <v>0.8125</v>
      </c>
      <c r="D31" s="11">
        <v>0.625</v>
      </c>
    </row>
    <row r="32" spans="1:4" x14ac:dyDescent="0.2">
      <c r="A32" s="8" t="s">
        <v>32</v>
      </c>
      <c r="B32" s="11">
        <v>0.734375</v>
      </c>
      <c r="C32" s="11">
        <v>0.72656200000000004</v>
      </c>
      <c r="D32" s="6">
        <v>0.4375</v>
      </c>
    </row>
    <row r="33" spans="1:6" x14ac:dyDescent="0.2">
      <c r="A33" s="8" t="s">
        <v>33</v>
      </c>
      <c r="B33" s="11">
        <v>0.53125</v>
      </c>
      <c r="C33" s="11">
        <v>0.64843799999999996</v>
      </c>
      <c r="D33" s="11">
        <v>0.34375</v>
      </c>
    </row>
    <row r="39" spans="1:6" x14ac:dyDescent="0.2">
      <c r="A39" s="17" t="s">
        <v>18</v>
      </c>
      <c r="B39" s="17"/>
      <c r="C39" s="17"/>
      <c r="D39" s="17"/>
    </row>
    <row r="40" spans="1:6" x14ac:dyDescent="0.2">
      <c r="B40" s="8" t="s">
        <v>14</v>
      </c>
      <c r="C40" s="8" t="s">
        <v>15</v>
      </c>
      <c r="D40" s="9" t="s">
        <v>16</v>
      </c>
      <c r="E40" s="7" t="s">
        <v>17</v>
      </c>
      <c r="F40" s="7" t="s">
        <v>23</v>
      </c>
    </row>
    <row r="41" spans="1:6" x14ac:dyDescent="0.2">
      <c r="A41" s="8" t="s">
        <v>27</v>
      </c>
      <c r="B41" s="11">
        <v>0.99218799999999996</v>
      </c>
      <c r="C41" s="11">
        <v>0.8125</v>
      </c>
      <c r="D41" s="11">
        <v>0.625</v>
      </c>
      <c r="E41" s="14">
        <f>AVERAGE(B41:D41)</f>
        <v>0.80989600000000006</v>
      </c>
      <c r="F41" s="14">
        <f>(E41-E41)/E41</f>
        <v>0</v>
      </c>
    </row>
    <row r="42" spans="1:6" x14ac:dyDescent="0.2">
      <c r="A42" s="8" t="s">
        <v>30</v>
      </c>
      <c r="B42" s="11">
        <v>0.53906200000000004</v>
      </c>
      <c r="C42" s="11">
        <v>0.453125</v>
      </c>
      <c r="D42" s="6">
        <v>0.359375</v>
      </c>
      <c r="E42" s="14">
        <f t="shared" ref="E42:E49" si="0">AVERAGE(B42:D42)</f>
        <v>0.45052066666666662</v>
      </c>
      <c r="F42" s="14">
        <f>(E41-E42)/E41</f>
        <v>0.44373022379828203</v>
      </c>
    </row>
    <row r="43" spans="1:6" x14ac:dyDescent="0.2">
      <c r="A43" s="8" t="s">
        <v>31</v>
      </c>
      <c r="B43" s="11">
        <v>0.32031199999999999</v>
      </c>
      <c r="C43" s="11">
        <v>0.28125</v>
      </c>
      <c r="D43" s="6">
        <v>0.234375</v>
      </c>
      <c r="E43" s="14">
        <f t="shared" si="0"/>
        <v>0.27864566666666662</v>
      </c>
      <c r="F43" s="14">
        <f>(E41-E43)/E41</f>
        <v>0.65594882964397072</v>
      </c>
    </row>
    <row r="44" spans="1:6" x14ac:dyDescent="0.2">
      <c r="A44" s="8" t="s">
        <v>34</v>
      </c>
      <c r="B44" s="11">
        <v>0.53906200000000004</v>
      </c>
      <c r="C44" s="11">
        <v>0.546875</v>
      </c>
      <c r="D44" s="6">
        <v>0.4375</v>
      </c>
      <c r="E44" s="14">
        <f t="shared" si="0"/>
        <v>0.50781233333333331</v>
      </c>
      <c r="F44" s="14">
        <f>(E41-E44)/E41</f>
        <v>0.37299068851638573</v>
      </c>
    </row>
    <row r="45" spans="1:6" x14ac:dyDescent="0.2">
      <c r="A45" s="8" t="s">
        <v>35</v>
      </c>
      <c r="B45" s="11">
        <v>0.32031199999999999</v>
      </c>
      <c r="C45" s="11">
        <v>0.375</v>
      </c>
      <c r="D45" s="6">
        <v>0.34375</v>
      </c>
      <c r="E45" s="14">
        <f t="shared" si="0"/>
        <v>0.346354</v>
      </c>
      <c r="F45" s="14">
        <f>(E41-E45)/E41</f>
        <v>0.57234756067445702</v>
      </c>
    </row>
    <row r="46" spans="1:6" x14ac:dyDescent="0.2">
      <c r="A46" s="8" t="s">
        <v>32</v>
      </c>
      <c r="B46" s="11">
        <v>0.734375</v>
      </c>
      <c r="C46" s="11">
        <v>0.72656200000000004</v>
      </c>
      <c r="D46" s="6">
        <v>0.4375</v>
      </c>
      <c r="E46" s="14">
        <f t="shared" si="0"/>
        <v>0.63281233333333331</v>
      </c>
      <c r="F46" s="14">
        <f>(E41-E46)/E41</f>
        <v>0.21864988426497567</v>
      </c>
    </row>
    <row r="47" spans="1:6" x14ac:dyDescent="0.2">
      <c r="A47" s="8" t="s">
        <v>33</v>
      </c>
      <c r="B47" s="11">
        <v>0.53125</v>
      </c>
      <c r="C47" s="11">
        <v>0.64843799999999996</v>
      </c>
      <c r="D47" s="11">
        <v>0.34375</v>
      </c>
      <c r="E47" s="14">
        <f t="shared" si="0"/>
        <v>0.50781266666666669</v>
      </c>
      <c r="F47" s="14">
        <f>(E41-E47)/E41</f>
        <v>0.37299027694090764</v>
      </c>
    </row>
    <row r="48" spans="1:6" x14ac:dyDescent="0.2">
      <c r="A48" s="8" t="s">
        <v>28</v>
      </c>
      <c r="B48" s="11">
        <v>0.83593799999999996</v>
      </c>
      <c r="C48" s="12">
        <v>0.75</v>
      </c>
      <c r="D48" s="6">
        <v>0.5625</v>
      </c>
      <c r="E48" s="14">
        <f t="shared" si="0"/>
        <v>0.71614600000000006</v>
      </c>
      <c r="F48" s="14">
        <f>(E41-E48)/E41</f>
        <v>0.11575560318855753</v>
      </c>
    </row>
    <row r="49" spans="1:6" x14ac:dyDescent="0.2">
      <c r="A49" s="8" t="s">
        <v>29</v>
      </c>
      <c r="B49" s="11">
        <v>0.78125</v>
      </c>
      <c r="C49" s="11">
        <v>0.59375</v>
      </c>
      <c r="D49" s="11">
        <v>0.453125</v>
      </c>
      <c r="E49" s="14">
        <f t="shared" si="0"/>
        <v>0.609375</v>
      </c>
      <c r="F49" s="14">
        <f>(E41-E49)/E41</f>
        <v>0.24758857927437602</v>
      </c>
    </row>
  </sheetData>
  <mergeCells count="11">
    <mergeCell ref="A39:D39"/>
    <mergeCell ref="Q1:R1"/>
    <mergeCell ref="E1:F1"/>
    <mergeCell ref="G1:H1"/>
    <mergeCell ref="I1:J1"/>
    <mergeCell ref="A14:D14"/>
    <mergeCell ref="A30:D30"/>
    <mergeCell ref="A1:D1"/>
    <mergeCell ref="A21:D21"/>
    <mergeCell ref="A26:D26"/>
    <mergeCell ref="O1:P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2023-05-20T12:31:18Z</dcterms:modified>
</cp:coreProperties>
</file>