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25" windowWidth="11400" windowHeight="3195"/>
  </bookViews>
  <sheets>
    <sheet name="UST Bill 03-Dec-2019" sheetId="1" r:id="rId1"/>
  </sheets>
  <calcPr calcId="125725"/>
  <fileRecoveryPr autoRecover="0"/>
</workbook>
</file>

<file path=xl/sharedStrings.xml><?xml version="1.0" encoding="utf-8"?>
<sst xmlns="http://schemas.openxmlformats.org/spreadsheetml/2006/main" count="49" uniqueCount="49">
  <si>
    <t/>
  </si>
  <si>
    <t>${BondInfomation.sectionHeader}:removable:section</t>
  </si>
  <si>
    <t>${SchedulesHistory.sectionHeader}:removable:section</t>
  </si>
  <si>
    <t>${Euro Conversion.sectionHeader}:removable:section</t>
  </si>
  <si>
    <t>${component:Principal / Coupon Information}:removable</t>
  </si>
  <si>
    <t>${component:Market Conventions}:removable</t>
  </si>
  <si>
    <t>${component:Bond Type}:removable</t>
  </si>
  <si>
    <t>${component:Covenants}:removable</t>
  </si>
  <si>
    <t>${component:Trading Restrictions}:removable</t>
  </si>
  <si>
    <t>${component:Redemption}:removable</t>
  </si>
  <si>
    <t>${styletemplate:component.title}:removable</t>
  </si>
  <si>
    <t>${styletemplate:component.headers}:removable</t>
  </si>
  <si>
    <t>${styletemplate:component.columns}:removable</t>
  </si>
  <si>
    <t>${styletemplate:component.remarks}:removable</t>
  </si>
  <si>
    <t>${component:Asset Status History}:removable:insertallcolumn</t>
  </si>
  <si>
    <t>${component:Amount Outstanding History}:removable:insertallcolumn</t>
  </si>
  <si>
    <t>${component:Historical Bond Ratings}:removable:insertallcolumn</t>
  </si>
  <si>
    <t>${component:Auction History}:removable:insertallcolumn</t>
  </si>
  <si>
    <t>${component:Redenomination}:removable</t>
  </si>
  <si>
    <t>${component:Odd Lot}:removable</t>
  </si>
  <si>
    <t>${component:Pre Principal History}:removable</t>
  </si>
  <si>
    <t>${component:BOT Auction Results}:removable:insertallcolumn</t>
  </si>
  <si>
    <t>${banner.keyFact}:removable</t>
  </si>
  <si>
    <t>${banner.realtime}:removable</t>
  </si>
  <si>
    <t>${title.updateDateTime}:removable</t>
  </si>
  <si>
    <t>${banner.codeids}:removable</t>
  </si>
  <si>
    <t>${banner.countryCurrency}:removable</t>
  </si>
  <si>
    <t>${banner.status}:removable</t>
  </si>
  <si>
    <t>${banner.issuerName}:removable:section</t>
  </si>
  <si>
    <t>${title.issuerName}:removable:section</t>
  </si>
  <si>
    <t>${component:Issuance Linked Security Information}:removable:columnIndex(1)</t>
  </si>
  <si>
    <t>${component:Regulations}:removable:columnIndex(1)</t>
  </si>
  <si>
    <t>${component:Medium Term Note}:removable:columnIndex(1)</t>
  </si>
  <si>
    <t>${component:Preferred}:removable:columnIndex(1)</t>
  </si>
  <si>
    <t>${component:Tax Details}:removable:columnIndex(1)</t>
  </si>
  <si>
    <t>${component:Contingent Capital (CoCo)}:removable:columnIndex(1)</t>
  </si>
  <si>
    <t>${component:More Bond Information}:removable:columnIndex(1)</t>
  </si>
  <si>
    <t>${component:Issuance Details}:removable:columnIndex(1)</t>
  </si>
  <si>
    <t>${component:Issuer}:removable:columnIndex(2)</t>
  </si>
  <si>
    <t>${component:Guarantor(s)}:removable:columnIndex(2)</t>
  </si>
  <si>
    <t>${component:Borrower}:removable:columnIndex(2)</t>
  </si>
  <si>
    <t>${component:Identifiers}:removable:columnIndex(2)</t>
  </si>
  <si>
    <t>${component:Bond Ratings}:removable:columnIndex(2)</t>
  </si>
  <si>
    <t>${component:CLN Underlying Details}:removable:columnIndex(2)</t>
  </si>
  <si>
    <t>${component:Harmonization Dates}:removable:columnIndex(2)</t>
  </si>
  <si>
    <t>${component:Pre Conversion Details}:removable:columnIndex(2)</t>
  </si>
  <si>
    <t>${component:Post Conversion Details}:removable:columnIndex(1)</t>
  </si>
  <si>
    <t>${component:Pre Clearing Codes}:removable:columnIndex(1)</t>
  </si>
  <si>
    <t>${component:Eligible To Trade On (MiFID)}:removable:insertallcolumn</t>
  </si>
</sst>
</file>

<file path=xl/styles.xml><?xml version="1.0" encoding="utf-8"?>
<styleSheet xmlns:x14ac="http://schemas.microsoft.com/office/spreadsheetml/2009/9/ac" xmlns="http://schemas.openxmlformats.org/spreadsheetml/2006/main" xmlns:mc="http://schemas.openxmlformats.org/markup-compatibility/2006" mc:Ignorable="x14ac">
  <numFmts count="4">
    <numFmt numFmtId="164" formatCode="dd\-mmm\-yyyy"/>
    <numFmt numFmtId="165" formatCode="dd\-mmm\-yyyy\ hh:mm"/>
    <numFmt numFmtId="166" formatCode="dd-mmm-yyyy"/>
    <numFmt numFmtId="167" formatCode="hh: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2" borderId="1" xfId="0" applyFont="1" applyFill="1" applyBorder="1"/>
    <xf numFmtId="0" fontId="0" fillId="0" borderId="0" xfId="0" quotePrefix="1"/>
    <xf numFmtId="0" fontId="4" fillId="0" borderId="0" xfId="0" applyFont="1"/>
    <xf numFmtId="164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0" fillId="0" borderId="0" xfId="0" applyAlignment="1">
      <alignment horizontal="center"/>
    </xf>
    <xf numFmtId="166" applynumberformat="1" fontid="0" fillid="0" borderid="0" xfid="0"/>
    <xf numFmtId="167" applynumberformat="1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/>
  </sheetViews>
  <sheetFormatPr defaultColWidth="17.85546875" defaultRowHeight="15" x14ac:dyDescent="0.25"/>
  <cols>
    <col min="1" max="1" width="25" customWidth="1"/>
    <col min="2" max="2" width="33.85546875" customWidth="1"/>
  </cols>
  <sheetData>
    <row r="1" spans="1:18" s="12" customFormat="1" ht="12" x14ac:dyDescent="0.2">
      <c r="A1" s="11" t="str">
        <v xml:space="preserve">UST Bill 03-Dec-2019</v>
      </c>
      <c r="D1" s="12" t="str">
        <v xml:space="preserve">08-Oct-2019 17:46</v>
      </c>
    </row>
    <row r="3" spans="1:18" ht="23.25" customHeight="1" x14ac:dyDescent="0.35">
      <c r="A3" s="5" t="str">
        <v xml:space="preserve">UST Bill 03-Dec-2019 UNITED STATES TREASURY</v>
      </c>
      <c r="E3" t="str">
        <v xml:space="preserve">US/USD</v>
      </c>
      <c r="F3" t="str"/>
    </row>
    <row r="4" spans="1:18" ht="18.75" x14ac:dyDescent="0.3">
      <c r="A4" s="6" t="str">
        <v xml:space="preserve">Gov., Bmk, Fixed: Discount, Trace Eligible</v>
      </c>
      <c xmlns="http://schemas.openxmlformats.org/spreadsheetml/2006/main" r="D4" s="2" t="str">
        <v xml:space="preserve">CUSIP:912796WG0</v>
      </c>
    </row>
    <row r="5" spans="1:18" x14ac:dyDescent="0.25">
      <c xmlns="http://schemas.openxmlformats.org/spreadsheetml/2006/main" r="A5" t="str">
        <f>="B/A" &amp; ":" &amp;IF(AND(TRIM(TR("912796WG0=","PRIMACT_1")) &lt;&gt; "", TRIM(TR("912796WG0=","PRIMACT_1")) &lt;&gt; "#N/A"), TR("912796WG0=","PRIMACT_1"), IF(AND(TRIM(TR("912796WG0=","CF_BID")) &lt;&gt; "", TRIM(TR("912796WG0=","CF_BID")) &lt;&gt; "#N/A"), TR("912796WG0=","CF_BID"), "--"))&amp;"/"&amp;IF(AND(TRIM(TR("912796WG0=","SEC_ACT_1")) &lt;&gt; "",TRIM(TR("912796WG0=","SEC_ACT_1")) &lt;&gt; "#N/A"), TR("912796WG0=","SEC_ACT_1"), IF(AND(TRIM(TR("912796WG0=","CF_ASK")) &lt;&gt; "", TRIM(TR("912796WG0=","CF_ASK")) &lt;&gt; "#N/A"), TR("912796WG0=","CF_ASK"), "--"))&amp;IF(AND(IF(AND(TRIM(TR("912796WG0=","PRIMACT_1")) &lt;&gt; "", TRIM(TR("912796WG0=","PRIMACT_1")) &lt;&gt; "#N/A"), TR("912796WG0=","PRIMACT_1"), IF(AND(TRIM(TR("912796WG0=","CF_BID")) &lt;&gt; "", TRIM(TR("912796WG0=","CF_BID")) &lt;&gt; "#N/A"), TR("912796WG0=","CF_BID"), "--")) &lt;&gt; "--" , IF(AND(TRIM(TR("912796WG0=","SEC_ACT_1")) &lt;&gt; "",TRIM(TR("912796WG0=","SEC_ACT_1")) &lt;&gt; "#N/A"), TR("912796WG0=","SEC_ACT_1"), IF(AND(TRIM(TR("912796WG0=","CF_ASK")) &lt;&gt; "", TRIM(TR("912796WG0=","CF_ASK")) &lt;&gt; "#N/A"), TR("912796WG0=","CF_ASK"), "--")) &lt;&gt; "--") , IF(AND(TRIM(TR("912796WG0=","NETCHNG_1")) &lt;&gt; "", TRIM(TR("912796WG0=","NETCHNG_1")) &lt;&gt; "#N/A") ,"("&amp;TR("912796WG0=","NETCHNG_1")&amp;")", "") , "")</f>
      </c>
      <c xmlns="http://schemas.openxmlformats.org/spreadsheetml/2006/main" r="B5" t="str">
        <f>="BYld/AYld" &amp; ":" &amp;IF(AND(TRIM(TR("912796WG0=","RT_YIELD_1")) &lt;&gt; "", TRIM(TR("912796WG0=","RT_YIELD_1")) &lt;&gt; "#N/A"), TR("912796WG0=","RT_YIELD_1"), "--")&amp;"/"&amp;IF(AND(TRIM(TR("912796WG0=","SEC_YLD_1")) &lt;&gt; "", TRIM(TR("912796WG0=","SEC_YLD_1")) &lt;&gt; "#N/A"), TR("912796WG0=","SEC_YLD_1"), "--")&amp;IF(AND(IF(AND(TRIM(TR("912796WG0=","SEC_YLD_1")) &lt;&gt; "", TRIM(TR("912796WG0=","SEC_YLD_1")) &lt;&gt; "#N/A"), TR("912796WG0=","SEC_YLD_1"), "--") &lt;&gt; "--" , IF(AND(TRIM(TR("912796WG0=","RT_YIELD_1")) &lt;&gt; "", TRIM(TR("912796WG0=","RT_YIELD_1")) &lt;&gt; "#N/A"), TR("912796WG0=","RT_YIELD_1"), "--") &lt;&gt; "--") , IF(AND(TRIM(TR("912796WG0=","YLD_NETCHG")) &lt;&gt; "", TRIM(TR("912796WG0=","YLD_NETCHG")) &lt;&gt; "#N/A") ,"("&amp;TR("912796WG0=","YLD_NETCHG")&amp;")", "") , "")</f>
      </c>
      <c xmlns="http://schemas.openxmlformats.org/spreadsheetml/2006/main" r="C5" t="str">
        <f>="ASwap Sp:" &amp;IF(AND(TRIM(TR("912796WG0=","AST_SWPSPD")) &lt;&gt; "", TRIM(TR("912796WG0=","AST_SWPSPD")) &lt;&gt; "#N/A"), TR("912796WG0=","AST_SWPSPD") , "--" )</f>
      </c>
      <c xmlns="http://schemas.openxmlformats.org/spreadsheetml/2006/main" r="D5" t="str">
        <f>="Swap Sp:" &amp;IF(AND(TRIM(TR("912796WG0=","SWAP_SPRD")) &lt;&gt; "", TRIM(TR("912796WG0=","SWAP_SPRD")) &lt;&gt; "#N/A"), TR("912796WG0=","SWAP_SPRD") , "--" )</f>
      </c>
      <c xmlns="http://schemas.openxmlformats.org/spreadsheetml/2006/main" r="E5" t="str">
        <f>="G Sp:" &amp;IF(AND(TRIM(TR("912796WG0=","MONTH_LOW")) &lt;&gt; "", TRIM(TR("912796WG0=","MONTH_LOW")) &lt;&gt; "#N/A"), TR("912796WG0=","MONTH_LOW") , "--" )</f>
      </c>
      <c xmlns="http://schemas.openxmlformats.org/spreadsheetml/2006/main" r="F5" t="str" s="14">
        <f>=IF(AND(TRIM(TR("912796WG0=","VALUE_DT1")) &lt;&gt; "", TRIM(TR("912796WG0=","VALUE_DT1")) &lt;&gt; "#N/A"), TR("912796WG0=","VALUE_DT1"), IF(AND(TRIM(TR("912796WG0=","CF_DATE")) &lt;&gt; "", TRIM(TR("912796WG0=","CF_DATE")) &lt;&gt; "#N/A"), TR("912796WG0=","CF_DATE"), "--"))</f>
      </c>
      <c xmlns="http://schemas.openxmlformats.org/spreadsheetml/2006/main" r="G5" t="str" s="15">
        <f>=IF(AND(TRIM(TR("912796WG0=","VALUE_TS1")) &lt;&gt; "", TRIM(TR("912796WG0=","VALUE_TS1")) &lt;&gt; "#N/A"), TR("912796WG0=","VALUE_TS1"), IF(AND(TRIM(TR("912796WG0=","CF_TIME")) &lt;&gt; "", TRIM(TR("912796WG0=","CF_TIME")) &lt;&gt; "#N/A"), TR("912796WG0=","CF_TIME"), ""))</f>
      </c>
      <c xmlns="http://schemas.openxmlformats.org/spreadsheetml/2006/main" r="H5" t="str">
        <f>=IF(AND(TRIM(TR("912796WG0=","CTBTR_1")) &lt;&gt; "", TRIM(TR("912796WG0=","CTBTR_1")) &lt;&gt; "#N/A"), TRIM(TR("912796WG0=","CTBTR_1")), IF(AND(TRIM(TR("912796WG0=","RDN_EXCHD2")) &lt;&gt; "", TRIM(TR("912796WG0=","RDN_EXCHD2")) &lt;&gt; "#N/A"), TRIM(TR("912796WG0=","RDN_EXCHD2")), "--"))</f>
      </c>
    </row>
    <row r="7" spans="1:18" x14ac:dyDescent="0.25">
      <c r="A7" s="4" t="str">
        <v xml:space="preserve">Bond Information</v>
      </c>
    </row>
    <row r="8" spans="1:18" x14ac:dyDescent="0.25">
      <c xmlns="http://schemas.openxmlformats.org/spreadsheetml/2006/main" r="A8" t="str" s="4">
        <v xml:space="preserve">Principal / Coupon Information</v>
      </c>
      <c xmlns="http://schemas.openxmlformats.org/spreadsheetml/2006/main" r="B8" t="str" s="4"/>
      <c xmlns="http://schemas.openxmlformats.org/spreadsheetml/2006/main" r="D8" t="str" s="4">
        <v xml:space="preserve">Issuance Details</v>
      </c>
      <c xmlns="http://schemas.openxmlformats.org/spreadsheetml/2006/main" r="E8" t="str" s="4"/>
      <c xmlns="http://schemas.openxmlformats.org/spreadsheetml/2006/main" r="F8" t="str" s="4"/>
      <c xmlns="http://schemas.openxmlformats.org/spreadsheetml/2006/main" r="H8" t="str" s="4">
        <v xml:space="preserve">Issuer</v>
      </c>
      <c xmlns="http://schemas.openxmlformats.org/spreadsheetml/2006/main" r="I8" t="str" s="4"/>
      <c xmlns="http://schemas.openxmlformats.org/spreadsheetml/2006/main" r="J8" t="str" s="4"/>
      <c xmlns="http://schemas.openxmlformats.org/spreadsheetml/2006/main" r="K8" t="str" s="4"/>
    </row>
    <row xmlns="http://schemas.openxmlformats.org/spreadsheetml/2006/main" xmlns:x14ac="http://schemas.microsoft.com/office/spreadsheetml/2009/9/ac" r="9" spans="1:20" x14ac:dydescent="0.25">
      <c xmlns="http://schemas.openxmlformats.org/spreadsheetml/2006/main" r="A9" t="str" s="1">
        <v xml:space="preserve">Maturity Date</v>
      </c>
      <c xmlns="http://schemas.openxmlformats.org/spreadsheetml/2006/main" r="B9" t="str" s="1">
        <v xml:space="preserve">03-Dec-2019 @ 100*00%</v>
      </c>
      <c xmlns="http://schemas.openxmlformats.org/spreadsheetml/2006/main" r="D9" t="str" s="1">
        <v xml:space="preserve">Issue Date / Price / Yield</v>
      </c>
      <c xmlns="http://schemas.openxmlformats.org/spreadsheetml/2006/main" r="E9" t="str" s="1">
        <v xml:space="preserve">08-Oct-2019 / 99*23½% / 1.743</v>
      </c>
      <c xmlns="http://schemas.openxmlformats.org/spreadsheetml/2006/main" r="F9" t="str" s="1"/>
      <c xmlns="http://schemas.openxmlformats.org/spreadsheetml/2006/main" r="H9" t="str" s="1">
        <v xml:space="preserve">Name</v>
      </c>
      <c xmlns="http://schemas.openxmlformats.org/spreadsheetml/2006/main" r="I9" t="str" s="1">
        <v xml:space="preserve">UNITED STATES TREASURY</v>
      </c>
      <c xmlns="http://schemas.openxmlformats.org/spreadsheetml/2006/main" r="J9" t="str" s="1"/>
      <c xmlns="http://schemas.openxmlformats.org/spreadsheetml/2006/main" r="K9" t="str" s="1"/>
    </row>
    <row r="10" spans="1:18" x14ac:dyDescent="0.25">
      <c xmlns="http://schemas.openxmlformats.org/spreadsheetml/2006/main" r="A10" t="str" s="1">
        <v xml:space="preserve">Principal / Coupon Currency</v>
      </c>
      <c xmlns="http://schemas.openxmlformats.org/spreadsheetml/2006/main" r="B10" t="str" s="1">
        <v xml:space="preserve">USD / USD</v>
      </c>
      <c xmlns="http://schemas.openxmlformats.org/spreadsheetml/2006/main" r="D10" t="str" s="1">
        <v xml:space="preserve">Issue Spread</v>
      </c>
      <c xmlns="http://schemas.openxmlformats.org/spreadsheetml/2006/main" r="E10" t="str" s="1">
        <v xml:space="preserve">--</v>
      </c>
      <c xmlns="http://schemas.openxmlformats.org/spreadsheetml/2006/main" r="F10" t="str" s="1"/>
      <c xmlns="http://schemas.openxmlformats.org/spreadsheetml/2006/main" r="H10" t="str" s="1">
        <v xml:space="preserve">Domicile</v>
      </c>
      <c xmlns="http://schemas.openxmlformats.org/spreadsheetml/2006/main" r="I10" t="str" s="1">
        <v xml:space="preserve">United States (US)</v>
      </c>
      <c xmlns="http://schemas.openxmlformats.org/spreadsheetml/2006/main" r="J10" t="str" s="1"/>
      <c xmlns="http://schemas.openxmlformats.org/spreadsheetml/2006/main" r="K10" t="str" s="1"/>
    </row>
    <row r="11" spans="1:18" x14ac:dyDescent="0.25">
      <c xmlns="http://schemas.openxmlformats.org/spreadsheetml/2006/main" r="A11" t="str" s="1">
        <v xml:space="preserve">Coupon Type</v>
      </c>
      <c xmlns="http://schemas.openxmlformats.org/spreadsheetml/2006/main" r="B11" t="str" s="1">
        <v xml:space="preserve">Fixed: Discount</v>
      </c>
      <c xmlns="http://schemas.openxmlformats.org/spreadsheetml/2006/main" r="D11" t="str" s="1">
        <v xml:space="preserve">Announcement Date</v>
      </c>
      <c xmlns="http://schemas.openxmlformats.org/spreadsheetml/2006/main" r="E11" t="str" s="1">
        <v xml:space="preserve">01-Oct-2019</v>
      </c>
      <c xmlns="http://schemas.openxmlformats.org/spreadsheetml/2006/main" r="F11" t="str" s="1"/>
      <c xmlns="http://schemas.openxmlformats.org/spreadsheetml/2006/main" r="H11" t="str" s="1">
        <v xml:space="preserve">Country of Incorporation</v>
      </c>
      <c xmlns="http://schemas.openxmlformats.org/spreadsheetml/2006/main" r="I11" t="str" s="1">
        <v xml:space="preserve">United States (US)</v>
      </c>
      <c xmlns="http://schemas.openxmlformats.org/spreadsheetml/2006/main" r="J11" t="str" s="1"/>
      <c xmlns="http://schemas.openxmlformats.org/spreadsheetml/2006/main" r="K11" t="str" s="1"/>
      <c r="R11" s="8" t="s">
        <v>0</v>
      </c>
    </row>
    <row r="12" spans="1:18" x14ac:dyDescent="0.25">
      <c xmlns="http://schemas.openxmlformats.org/spreadsheetml/2006/main" r="A12" t="str" s="1">
        <v xml:space="preserve">Coupon Frequency</v>
      </c>
      <c xmlns="http://schemas.openxmlformats.org/spreadsheetml/2006/main" r="B12" t="str" s="1">
        <v xml:space="preserve">--</v>
      </c>
      <c xmlns="http://schemas.openxmlformats.org/spreadsheetml/2006/main" r="D12" t="str" s="1">
        <v xml:space="preserve">Country of Issue</v>
      </c>
      <c xmlns="http://schemas.openxmlformats.org/spreadsheetml/2006/main" r="E12" t="str" s="1">
        <v xml:space="preserve">United States</v>
      </c>
      <c xmlns="http://schemas.openxmlformats.org/spreadsheetml/2006/main" r="F12" t="str" s="1"/>
      <c xmlns="http://schemas.openxmlformats.org/spreadsheetml/2006/main" r="H12" t="str" s="1">
        <v xml:space="preserve">Industry</v>
      </c>
      <c xmlns="http://schemas.openxmlformats.org/spreadsheetml/2006/main" r="I12" t="str" s="1">
        <v xml:space="preserve">Finance - Finance</v>
      </c>
      <c xmlns="http://schemas.openxmlformats.org/spreadsheetml/2006/main" r="J12" t="str" s="1"/>
      <c xmlns="http://schemas.openxmlformats.org/spreadsheetml/2006/main" r="K12" t="str" s="1"/>
    </row>
    <row xmlns="http://schemas.openxmlformats.org/spreadsheetml/2006/main" xmlns:x14ac="http://schemas.microsoft.com/office/spreadsheetml/2009/9/ac" r="13" spans="1:21" x14ac:dydescent="0.25">
      <c xmlns="http://schemas.openxmlformats.org/spreadsheetml/2006/main" r="A13" t="str" s="1">
        <v xml:space="preserve">Current Coupon / Next Pay Date</v>
      </c>
      <c xmlns="http://schemas.openxmlformats.org/spreadsheetml/2006/main" r="B13" t="str" s="1">
        <v xml:space="preserve">0.00000 / --</v>
      </c>
      <c xmlns="http://schemas.openxmlformats.org/spreadsheetml/2006/main" r="D13" t="str" s="1">
        <v xml:space="preserve">Market of Issue</v>
      </c>
      <c xmlns="http://schemas.openxmlformats.org/spreadsheetml/2006/main" r="E13" t="str" s="1">
        <v xml:space="preserve">Domestic</v>
      </c>
      <c xmlns="http://schemas.openxmlformats.org/spreadsheetml/2006/main" r="F13" t="str" s="1"/>
    </row>
    <row r="14" spans="1:18" x14ac:dyDescent="0.25">
      <c xmlns="http://schemas.openxmlformats.org/spreadsheetml/2006/main" r="A14" t="str" s="1">
        <v xml:space="preserve">Dated / First / Final Coupon</v>
      </c>
      <c xmlns="http://schemas.openxmlformats.org/spreadsheetml/2006/main" r="B14" t="str" s="1">
        <v xml:space="preserve">-- / -- / --</v>
      </c>
      <c xmlns="http://schemas.openxmlformats.org/spreadsheetml/2006/main" r="D14" t="str" s="1">
        <v xml:space="preserve">Underwriters</v>
      </c>
      <c xmlns="http://schemas.openxmlformats.org/spreadsheetml/2006/main" r="E14" t="str" s="1">
        <v xml:space="preserve">--</v>
      </c>
      <c xmlns="http://schemas.openxmlformats.org/spreadsheetml/2006/main" r="F14" t="str" s="1"/>
      <c xmlns="http://schemas.openxmlformats.org/spreadsheetml/2006/main" r="H14" t="str" s="4">
        <v xml:space="preserve">Identifiers</v>
      </c>
      <c xmlns="http://schemas.openxmlformats.org/spreadsheetml/2006/main" r="I14" t="str" s="4"/>
      <c xmlns="http://schemas.openxmlformats.org/spreadsheetml/2006/main" r="J14" t="str" s="4"/>
      <c xmlns="http://schemas.openxmlformats.org/spreadsheetml/2006/main" r="K14" t="str" s="4"/>
    </row>
    <row xmlns="http://schemas.openxmlformats.org/spreadsheetml/2006/main" xmlns:x14ac="http://schemas.microsoft.com/office/spreadsheetml/2009/9/ac" r="15" spans="1:21" x14ac:dydescent="0.25">
      <c xmlns="http://schemas.openxmlformats.org/spreadsheetml/2006/main" r="A15" t="str" s="1">
        <v xml:space="preserve">Amount Outstanding</v>
      </c>
      <c xmlns="http://schemas.openxmlformats.org/spreadsheetml/2006/main" r="B15" t="str" s="1">
        <v xml:space="preserve">40,047,216,900 USD</v>
      </c>
      <c xmlns="http://schemas.openxmlformats.org/spreadsheetml/2006/main" r="H15" t="str" s="7">
        <v xml:space="preserve">Type</v>
      </c>
      <c xmlns="http://schemas.openxmlformats.org/spreadsheetml/2006/main" r="I15" t="str" s="7">
        <v xml:space="preserve">Value</v>
      </c>
      <c xmlns="http://schemas.openxmlformats.org/spreadsheetml/2006/main" r="J15" t="str" s="7"/>
      <c xmlns="http://schemas.openxmlformats.org/spreadsheetml/2006/main" r="K15" t="str" s="7"/>
    </row>
    <row r="16" spans="1:18" x14ac:dyDescent="0.25">
      <c xmlns="http://schemas.openxmlformats.org/spreadsheetml/2006/main" r="A16" t="str" s="1">
        <v xml:space="preserve">Par Value / Min. Denomination / Increment</v>
      </c>
      <c xmlns="http://schemas.openxmlformats.org/spreadsheetml/2006/main" r="B16" t="str" s="1">
        <v xml:space="preserve">100.00 / 100.00 / 100.00 USD</v>
      </c>
      <c xmlns="http://schemas.openxmlformats.org/spreadsheetml/2006/main" r="D16" t="str" s="4">
        <v xml:space="preserve">More Bond Information</v>
      </c>
      <c xmlns="http://schemas.openxmlformats.org/spreadsheetml/2006/main" r="E16" t="str" s="4"/>
      <c xmlns="http://schemas.openxmlformats.org/spreadsheetml/2006/main" r="F16" t="str" s="4"/>
      <c xmlns="http://schemas.openxmlformats.org/spreadsheetml/2006/main" r="H16" t="str" s="1">
        <v xml:space="preserve">Cusip</v>
      </c>
      <c xmlns="http://schemas.openxmlformats.org/spreadsheetml/2006/main" r="I16" t="str" s="1">
        <v xml:space="preserve">912796WG0</v>
      </c>
      <c xmlns="http://schemas.openxmlformats.org/spreadsheetml/2006/main" r="J16" t="str" s="1"/>
      <c xmlns="http://schemas.openxmlformats.org/spreadsheetml/2006/main" r="K16" t="str" s="1"/>
    </row>
    <row xmlns="http://schemas.openxmlformats.org/spreadsheetml/2006/main" xmlns:x14ac="http://schemas.microsoft.com/office/spreadsheetml/2009/9/ac" r="17" spans="1:21" x14ac:dydescent="0.25">
      <c xmlns="http://schemas.openxmlformats.org/spreadsheetml/2006/main" r="A17" t="str" s="1">
        <v xml:space="preserve">Floating Rate Note</v>
      </c>
      <c xmlns="http://schemas.openxmlformats.org/spreadsheetml/2006/main" r="B17" t="str" s="1">
        <v xml:space="preserve">No</v>
      </c>
      <c xmlns="http://schemas.openxmlformats.org/spreadsheetml/2006/main" r="D17" t="str" s="1">
        <v xml:space="preserve">Rank (Seniority)</v>
      </c>
      <c xmlns="http://schemas.openxmlformats.org/spreadsheetml/2006/main" r="E17" t="str" s="1">
        <v xml:space="preserve">Unsecured</v>
      </c>
      <c xmlns="http://schemas.openxmlformats.org/spreadsheetml/2006/main" r="F17" t="str" s="1"/>
      <c xmlns="http://schemas.openxmlformats.org/spreadsheetml/2006/main" r="H17" t="str" s="1">
        <v xml:space="preserve">ISIN</v>
      </c>
      <c xmlns="http://schemas.openxmlformats.org/spreadsheetml/2006/main" r="I17" t="str" s="1">
        <v xml:space="preserve">US912796WG00</v>
      </c>
      <c xmlns="http://schemas.openxmlformats.org/spreadsheetml/2006/main" r="J17" t="str" s="1"/>
      <c xmlns="http://schemas.openxmlformats.org/spreadsheetml/2006/main" r="K17" t="str" s="1"/>
    </row>
    <row xmlns="http://schemas.openxmlformats.org/spreadsheetml/2006/main" xmlns:x14ac="http://schemas.microsoft.com/office/spreadsheetml/2009/9/ac" r="18" spans="1:18" x14ac:dydescent="0.25">
      <c xmlns="http://schemas.openxmlformats.org/spreadsheetml/2006/main" r="D18" t="str" s="1">
        <v xml:space="preserve">Series #</v>
      </c>
      <c xmlns="http://schemas.openxmlformats.org/spreadsheetml/2006/main" r="E18" t="str" s="1">
        <v xml:space="preserve">--</v>
      </c>
      <c xmlns="http://schemas.openxmlformats.org/spreadsheetml/2006/main" r="F18" t="str" s="1"/>
      <c xmlns="http://schemas.openxmlformats.org/spreadsheetml/2006/main" r="H18" t="str" s="1">
        <v xml:space="preserve">SEDOL</v>
      </c>
      <c xmlns="http://schemas.openxmlformats.org/spreadsheetml/2006/main" r="I18" t="str" s="1"/>
      <c xmlns="http://schemas.openxmlformats.org/spreadsheetml/2006/main" r="J18" t="str" s="1"/>
      <c xmlns="http://schemas.openxmlformats.org/spreadsheetml/2006/main" r="K18" t="str" s="1"/>
    </row>
    <row xmlns="http://schemas.openxmlformats.org/spreadsheetml/2006/main" xmlns:x14ac="http://schemas.microsoft.com/office/spreadsheetml/2009/9/ac" r="19" spans="1:18" s="12" customformat="1" ht="12" x14ac:dydescent="0.2">
      <c xmlns="http://schemas.openxmlformats.org/spreadsheetml/2006/main" r="A19" t="str" s="4">
        <v xml:space="preserve">Market Conventions</v>
      </c>
      <c xmlns="http://schemas.openxmlformats.org/spreadsheetml/2006/main" r="B19" t="str" s="4"/>
      <c xmlns="http://schemas.openxmlformats.org/spreadsheetml/2006/main" r="D19" t="str" s="1">
        <v xml:space="preserve">Listed On</v>
      </c>
      <c xmlns="http://schemas.openxmlformats.org/spreadsheetml/2006/main" r="E19" t="str" s="1"/>
      <c xmlns="http://schemas.openxmlformats.org/spreadsheetml/2006/main" r="F19" t="str" s="1"/>
      <c xmlns="http://schemas.openxmlformats.org/spreadsheetml/2006/main" r="H19" t="str" s="1">
        <v xml:space="preserve">Exchange Name</v>
      </c>
      <c xmlns="http://schemas.openxmlformats.org/spreadsheetml/2006/main" r="I19" t="str" s="1">
        <v xml:space="preserve">SEDOL</v>
      </c>
      <c xmlns="http://schemas.openxmlformats.org/spreadsheetml/2006/main" r="J19" t="str" s="1">
        <v xml:space="preserve">Eff./End Date</v>
      </c>
      <c xmlns="http://schemas.openxmlformats.org/spreadsheetml/2006/main" r="K19" t="str" s="1">
        <v xml:space="preserve">Status</v>
      </c>
    </row>
    <row xmlns="http://schemas.openxmlformats.org/spreadsheetml/2006/main" xmlns:x14ac="http://schemas.microsoft.com/office/spreadsheetml/2009/9/ac" r="20" spans="1:18" x14ac:dydescent="0.25">
      <c xmlns="http://schemas.openxmlformats.org/spreadsheetml/2006/main" r="A20" t="str" s="1">
        <v xml:space="preserve">Day Count Basis</v>
      </c>
      <c xmlns="http://schemas.openxmlformats.org/spreadsheetml/2006/main" r="B20" t="str" s="1">
        <v xml:space="preserve">Actual/360, Act/360, A/360</v>
      </c>
      <c xmlns="http://schemas.openxmlformats.org/spreadsheetml/2006/main" r="D20" t="str" s="1">
        <v xml:space="preserve">Exchange Code</v>
      </c>
      <c xmlns="http://schemas.openxmlformats.org/spreadsheetml/2006/main" r="E20" t="str" s="1">
        <v xml:space="preserve">Exchange Name</v>
      </c>
      <c xmlns="http://schemas.openxmlformats.org/spreadsheetml/2006/main" r="F20" t="str" s="1">
        <v xml:space="preserve">Listing/Delisting Date</v>
      </c>
      <c xmlns="http://schemas.openxmlformats.org/spreadsheetml/2006/main" r="H20" t="str" s="1">
        <v xml:space="preserve">BTEC - ICAP ELECTRONIC BROKING (US)</v>
      </c>
      <c xmlns="http://schemas.openxmlformats.org/spreadsheetml/2006/main" r="I20" t="str" s="1">
        <v xml:space="preserve">BK21TX6</v>
      </c>
      <c xmlns="http://schemas.openxmlformats.org/spreadsheetml/2006/main" r="J20" t="str" s="1">
        <v xml:space="preserve">30-Sep-2019/--</v>
      </c>
      <c xmlns="http://schemas.openxmlformats.org/spreadsheetml/2006/main" r="K20" t="str" s="1">
        <v xml:space="preserve">Yes</v>
      </c>
    </row>
    <row xmlns="http://schemas.openxmlformats.org/spreadsheetml/2006/main" xmlns:x14ac="http://schemas.microsoft.com/office/spreadsheetml/2009/9/ac" r="21" spans="1:18" s="12" customformat="1" ht="12" x14ac:dydescent="0.2">
      <c xmlns="http://schemas.openxmlformats.org/spreadsheetml/2006/main" r="A21" t="str" s="1">
        <v xml:space="preserve">Settlement</v>
      </c>
      <c xmlns="http://schemas.openxmlformats.org/spreadsheetml/2006/main" r="B21" t="str" s="1">
        <v xml:space="preserve">Trade + 1 Business Days</v>
      </c>
      <c xmlns="http://schemas.openxmlformats.org/spreadsheetml/2006/main" r="D21" t="str" s="1">
        <v xml:space="preserve">MBV</v>
      </c>
      <c xmlns="http://schemas.openxmlformats.org/spreadsheetml/2006/main" r="E21" t="str" s="1">
        <v xml:space="preserve">MTS BONDVISION</v>
      </c>
      <c xmlns="http://schemas.openxmlformats.org/spreadsheetml/2006/main" r="F21" t="str" s="1">
        <v xml:space="preserve">--/--</v>
      </c>
      <c xmlns="http://schemas.openxmlformats.org/spreadsheetml/2006/main" r="H21" t="str" s="1">
        <v xml:space="preserve">Permid</v>
      </c>
      <c xmlns="http://schemas.openxmlformats.org/spreadsheetml/2006/main" r="I21" t="str" s="1">
        <v xml:space="preserve">192861416785</v>
      </c>
      <c xmlns="http://schemas.openxmlformats.org/spreadsheetml/2006/main" r="J21" t="str" s="1"/>
      <c xmlns="http://schemas.openxmlformats.org/spreadsheetml/2006/main" r="K21" t="str" s="1"/>
    </row>
    <row xmlns="http://schemas.openxmlformats.org/spreadsheetml/2006/main" xmlns:x14ac="http://schemas.microsoft.com/office/spreadsheetml/2009/9/ac" r="23" spans="1:18" s="12" customformat="1" ht="12" x14ac:dydescent="0.2">
      <c xmlns="http://schemas.openxmlformats.org/spreadsheetml/2006/main" r="A23" t="str" s="4">
        <v xml:space="preserve">Bond Type</v>
      </c>
      <c xmlns="http://schemas.openxmlformats.org/spreadsheetml/2006/main" r="B23" t="str" s="4"/>
      <c xmlns="http://schemas.openxmlformats.org/spreadsheetml/2006/main" r="D23" t="str" s="4">
        <v xml:space="preserve">Tax Details</v>
      </c>
      <c xmlns="http://schemas.openxmlformats.org/spreadsheetml/2006/main" r="E23" t="str" s="4"/>
      <c xmlns="http://schemas.openxmlformats.org/spreadsheetml/2006/main" r="F23" t="str" s="4"/>
    </row>
    <row xmlns="http://schemas.openxmlformats.org/spreadsheetml/2006/main" xmlns:x14ac="http://schemas.microsoft.com/office/spreadsheetml/2009/9/ac" r="24" spans="1:20" s="12" customformat="1" ht="12" x14ac:dydescent="0.2">
      <c xmlns="http://schemas.openxmlformats.org/spreadsheetml/2006/main" r="A24" t="str" s="1">
        <v xml:space="preserve">Instrument Type</v>
      </c>
      <c xmlns="http://schemas.openxmlformats.org/spreadsheetml/2006/main" r="B24" t="str" s="1">
        <v xml:space="preserve">Bill</v>
      </c>
      <c xmlns="http://schemas.openxmlformats.org/spreadsheetml/2006/main" r="D24" t="str" s="1">
        <v xml:space="preserve">EU Savings Tax Directive</v>
      </c>
      <c xmlns="http://schemas.openxmlformats.org/spreadsheetml/2006/main" r="E24" t="str" s="1">
        <v xml:space="preserve">Yes</v>
      </c>
      <c xmlns="http://schemas.openxmlformats.org/spreadsheetml/2006/main" r="F24" t="str" s="1"/>
    </row>
    <row xmlns="http://schemas.openxmlformats.org/spreadsheetml/2006/main" xmlns:x14ac="http://schemas.microsoft.com/office/spreadsheetml/2009/9/ac" r="25" spans="1:18" x14ac:dydescent="0.25">
      <c xmlns="http://schemas.openxmlformats.org/spreadsheetml/2006/main" r="A25" t="str" s="1">
        <v xml:space="preserve">MTN</v>
      </c>
      <c xmlns="http://schemas.openxmlformats.org/spreadsheetml/2006/main" r="B25" t="str" s="1">
        <v xml:space="preserve">No</v>
      </c>
      <c xmlns="http://schemas.openxmlformats.org/spreadsheetml/2006/main" r="D25" t="str" s="1">
        <v xml:space="preserve">01-Mar-2002 or later tap</v>
      </c>
      <c xmlns="http://schemas.openxmlformats.org/spreadsheetml/2006/main" r="E25" t="str" s="1">
        <v xml:space="preserve">No</v>
      </c>
      <c xmlns="http://schemas.openxmlformats.org/spreadsheetml/2006/main" r="F25" t="str" s="1"/>
    </row>
    <row xmlns="http://schemas.openxmlformats.org/spreadsheetml/2006/main" xmlns:x14ac="http://schemas.microsoft.com/office/spreadsheetml/2009/9/ac" r="26" spans="1:24" s="12" customformat="1" ht="12" x14ac:dydescent="0.2">
      <c xmlns="http://schemas.openxmlformats.org/spreadsheetml/2006/main" r="D26" t="str" s="1">
        <v xml:space="preserve">Issued on or before 01-Mar-2002</v>
      </c>
      <c xmlns="http://schemas.openxmlformats.org/spreadsheetml/2006/main" r="E26" t="str" s="1">
        <v xml:space="preserve">No (08-Oct-2019)</v>
      </c>
      <c xmlns="http://schemas.openxmlformats.org/spreadsheetml/2006/main" r="F26" t="str" s="1"/>
    </row>
    <row xmlns="http://schemas.openxmlformats.org/spreadsheetml/2006/main" xmlns:x14ac="http://schemas.microsoft.com/office/spreadsheetml/2009/9/ac" r="27" spans="1:5" x14ac:dydescent="0.25">
      <c xmlns="http://schemas.openxmlformats.org/spreadsheetml/2006/main" r="A27" t="str" s="4">
        <v xml:space="preserve">Covenants</v>
      </c>
      <c xmlns="http://schemas.openxmlformats.org/spreadsheetml/2006/main" r="B27" t="str" s="4"/>
    </row>
    <row xmlns="http://schemas.openxmlformats.org/spreadsheetml/2006/main" xmlns:x14ac="http://schemas.microsoft.com/office/spreadsheetml/2009/9/ac" r="28" spans="1:18" x14ac:dydescent="0.25">
      <c xmlns="http://schemas.openxmlformats.org/spreadsheetml/2006/main" r="A28" t="str" s="1">
        <v xml:space="preserve">Prospectus Available</v>
      </c>
      <c xmlns="http://schemas.openxmlformats.org/spreadsheetml/2006/main" r="B28" t="str" s="1">
        <v xml:space="preserve">No</v>
      </c>
      <c xmlns="http://schemas.openxmlformats.org/spreadsheetml/2006/main" r="D28" t="str" s="4">
        <v xml:space="preserve">Regulations</v>
      </c>
      <c xmlns="http://schemas.openxmlformats.org/spreadsheetml/2006/main" r="E28" t="str" s="4"/>
      <c xmlns="http://schemas.openxmlformats.org/spreadsheetml/2006/main" r="F28" t="str" s="4"/>
    </row>
    <row xmlns="http://schemas.openxmlformats.org/spreadsheetml/2006/main" xmlns:x14ac="http://schemas.microsoft.com/office/spreadsheetml/2009/9/ac" r="29" spans="1:5" x14ac:dydescent="0.25">
      <c xmlns="http://schemas.openxmlformats.org/spreadsheetml/2006/main" r="A29" t="str" s="1">
        <v xml:space="preserve">Restricted Payments</v>
      </c>
      <c xmlns="http://schemas.openxmlformats.org/spreadsheetml/2006/main" r="B29" t="str" s="1">
        <v xml:space="preserve">No</v>
      </c>
      <c xmlns="http://schemas.openxmlformats.org/spreadsheetml/2006/main" r="D29" t="str" s="1">
        <v xml:space="preserve">MiFIR Identifier / MiFID Bond Type</v>
      </c>
      <c xmlns="http://schemas.openxmlformats.org/spreadsheetml/2006/main" r="E29" t="str" s="1">
        <v xml:space="preserve">Bond / Sovereign bond</v>
      </c>
      <c xmlns="http://schemas.openxmlformats.org/spreadsheetml/2006/main" r="F29" t="str" s="1"/>
    </row>
    <row xmlns="http://schemas.openxmlformats.org/spreadsheetml/2006/main" xmlns:x14ac="http://schemas.microsoft.com/office/spreadsheetml/2009/9/ac" r="30" spans="1:8" x14ac:dydescent="0.25">
      <c xmlns="http://schemas.openxmlformats.org/spreadsheetml/2006/main" r="A30" t="str" s="1">
        <v xml:space="preserve">Change of Control</v>
      </c>
      <c xmlns="http://schemas.openxmlformats.org/spreadsheetml/2006/main" r="B30" t="str" s="1">
        <v xml:space="preserve">No</v>
      </c>
      <c xmlns="http://schemas.openxmlformats.org/spreadsheetml/2006/main" r="D30" t="str" s="1">
        <v xml:space="preserve">MiFID liquidity indicator (ESMA)</v>
      </c>
      <c xmlns="http://schemas.openxmlformats.org/spreadsheetml/2006/main" r="E30" t="str" s="1">
        <v xml:space="preserve">No</v>
      </c>
      <c xmlns="http://schemas.openxmlformats.org/spreadsheetml/2006/main" r="F30" t="str" s="1"/>
    </row>
    <row xmlns="http://schemas.openxmlformats.org/spreadsheetml/2006/main" xmlns:x14ac="http://schemas.microsoft.com/office/spreadsheetml/2009/9/ac" r="31" spans="1:24" x14ac:dydescent="0.25">
      <c xmlns="http://schemas.openxmlformats.org/spreadsheetml/2006/main" r="D31" t="str" s="1">
        <v xml:space="preserve">Eligible To Be Traded On EEA Venue</v>
      </c>
      <c xmlns="http://schemas.openxmlformats.org/spreadsheetml/2006/main" r="E31" t="str" s="1">
        <v xml:space="preserve">No</v>
      </c>
      <c xmlns="http://schemas.openxmlformats.org/spreadsheetml/2006/main" r="F31" t="str" s="1"/>
    </row>
    <row xmlns="http://schemas.openxmlformats.org/spreadsheetml/2006/main" xmlns:x14ac="http://schemas.microsoft.com/office/spreadsheetml/2009/9/ac" r="32" spans="1:18" s="12" customformat="1" ht="12" x14ac:dydescent="0.2">
      <c xmlns="http://schemas.openxmlformats.org/spreadsheetml/2006/main" r="A32" t="str" s="4">
        <v xml:space="preserve">Redemption</v>
      </c>
      <c xmlns="http://schemas.openxmlformats.org/spreadsheetml/2006/main" r="B32" t="str" s="4"/>
    </row>
    <row xmlns="http://schemas.openxmlformats.org/spreadsheetml/2006/main" xmlns:x14ac="http://schemas.microsoft.com/office/spreadsheetml/2009/9/ac" r="33" spans="1:20" s="12" customformat="1" ht="12" x14ac:dydescent="0.2">
      <c xmlns="http://schemas.openxmlformats.org/spreadsheetml/2006/main" r="A33" t="str" s="1">
        <v xml:space="preserve">Payment-in-Kind (PIK)</v>
      </c>
      <c xmlns="http://schemas.openxmlformats.org/spreadsheetml/2006/main" r="B33" t="str" s="1">
        <v xml:space="preserve">No</v>
      </c>
    </row>
    <row xmlns="http://schemas.openxmlformats.org/spreadsheetml/2006/main" xmlns:x14ac="http://schemas.microsoft.com/office/spreadsheetml/2009/9/ac" r="34" spans="1:18" s="12" customformat="1" ht="12" x14ac:dydescent="0.2">
      <c xmlns="http://schemas.openxmlformats.org/spreadsheetml/2006/main" r="A34" t="str" s="1">
        <v xml:space="preserve">Worst</v>
      </c>
      <c xmlns="http://schemas.openxmlformats.org/spreadsheetml/2006/main" r="B34" t="str" s="1">
        <v xml:space="preserve">03-Dec-2019 MAT @ 100%</v>
      </c>
    </row>
    <row xmlns="http://schemas.openxmlformats.org/spreadsheetml/2006/main" xmlns:x14ac="http://schemas.microsoft.com/office/spreadsheetml/2009/9/ac" r="36" spans="1:18" s="12" customformat="1" ht="12" x14ac:dydescent="0.2">
      <c xmlns="http://schemas.openxmlformats.org/spreadsheetml/2006/main" r="A36" s="4" t="str">
        <v xml:space="preserve">Schedules &amp; History</v>
      </c>
    </row>
    <row xmlns="http://schemas.openxmlformats.org/spreadsheetml/2006/main" xmlns:x14ac="http://schemas.microsoft.com/office/spreadsheetml/2009/9/ac" r="37" spans="1:18" s="12" customformat="1" ht="12" x14ac:dydescent="0.2">
      <c xmlns="http://schemas.openxmlformats.org/spreadsheetml/2006/main" r="A37" s="4" t="str">
        <v xml:space="preserve">Asset Status History</v>
      </c>
    </row>
    <row xmlns="http://schemas.openxmlformats.org/spreadsheetml/2006/main" xmlns:x14ac="http://schemas.microsoft.com/office/spreadsheetml/2009/9/ac" r="38" spans="1:20" s="12" customformat="1" ht="12" x14ac:dydescent="0.2">
      <c xmlns="http://schemas.openxmlformats.org/spreadsheetml/2006/main" r="A38" s="7" t="str">
        <v xml:space="preserve">Date</v>
      </c>
      <c xmlns="http://schemas.openxmlformats.org/spreadsheetml/2006/main" r="B38" s="7" t="str">
        <v xml:space="preserve">Status</v>
      </c>
    </row>
    <row xmlns="http://schemas.openxmlformats.org/spreadsheetml/2006/main" xmlns:x14ac="http://schemas.microsoft.com/office/spreadsheetml/2009/9/ac" r="39" spans="1:18" s="12" customformat="1" ht="12" x14ac:dydescent="0.2">
      <c xmlns="http://schemas.openxmlformats.org/spreadsheetml/2006/main" r="A39" s="1" t="str">
        <v xml:space="preserve">08-Oct-2019</v>
      </c>
      <c xmlns="http://schemas.openxmlformats.org/spreadsheetml/2006/main" r="B39" s="1" t="str">
        <v xml:space="preserve">Issued</v>
      </c>
    </row>
    <row xmlns="http://schemas.openxmlformats.org/spreadsheetml/2006/main" xmlns:x14ac="http://schemas.microsoft.com/office/spreadsheetml/2009/9/ac" r="40" spans="1:21" s="12" customformat="1" ht="12" x14ac:dydescent="0.2">
      <c xmlns="http://schemas.openxmlformats.org/spreadsheetml/2006/main" r="A40" s="1" t="str">
        <v xml:space="preserve">01-Oct-2019</v>
      </c>
      <c xmlns="http://schemas.openxmlformats.org/spreadsheetml/2006/main" r="B40" s="1" t="str">
        <v xml:space="preserve">When Issued</v>
      </c>
    </row>
    <row xmlns="http://schemas.openxmlformats.org/spreadsheetml/2006/main" xmlns:x14ac="http://schemas.microsoft.com/office/spreadsheetml/2009/9/ac" r="41" spans="1:18" s="12" customformat="1" ht="12" x14ac:dydescent="0.2">
      <c xmlns="http://schemas.openxmlformats.org/spreadsheetml/2006/main" r="A41" s="1" t="str">
        <v xml:space="preserve">30-Sep-2019</v>
      </c>
      <c xmlns="http://schemas.openxmlformats.org/spreadsheetml/2006/main" r="B41" s="1" t="str">
        <v xml:space="preserve">To Be Priced</v>
      </c>
    </row>
    <row xmlns="http://schemas.openxmlformats.org/spreadsheetml/2006/main" xmlns:x14ac="http://schemas.microsoft.com/office/spreadsheetml/2009/9/ac" r="43" spans="1:18" s="12" customformat="1" ht="12" x14ac:dydescent="0.2">
      <c xmlns="http://schemas.openxmlformats.org/spreadsheetml/2006/main" r="A43" s="4" t="str">
        <v xml:space="preserve">Amount Outstanding History</v>
      </c>
    </row>
    <row xmlns="http://schemas.openxmlformats.org/spreadsheetml/2006/main" xmlns:x14ac="http://schemas.microsoft.com/office/spreadsheetml/2009/9/ac" r="44" spans="1:24" s="12" customformat="1" ht="12" x14ac:dydescent="0.2">
      <c xmlns="http://schemas.openxmlformats.org/spreadsheetml/2006/main" r="A44" s="7" t="str">
        <v xml:space="preserve">Date</v>
      </c>
      <c xmlns="http://schemas.openxmlformats.org/spreadsheetml/2006/main" r="B44" s="7" t="str">
        <v xml:space="preserve">Amt Change Code</v>
      </c>
      <c xmlns="http://schemas.openxmlformats.org/spreadsheetml/2006/main" r="C44" s="7" t="str">
        <v xml:space="preserve">Amt Outstanding</v>
      </c>
      <c xmlns="http://schemas.openxmlformats.org/spreadsheetml/2006/main" r="D44" s="7" t="str">
        <v xml:space="preserve">Currency</v>
      </c>
      <c xmlns="http://schemas.openxmlformats.org/spreadsheetml/2006/main" r="E44" s="7" t="str">
        <v xml:space="preserve">Issue / Redemption Price (%)</v>
      </c>
      <c xmlns="http://schemas.openxmlformats.org/spreadsheetml/2006/main" r="F44" s="7" t="str">
        <v xml:space="preserve">Yield</v>
      </c>
    </row>
    <row xmlns="http://schemas.openxmlformats.org/spreadsheetml/2006/main" xmlns:x14ac="http://schemas.microsoft.com/office/spreadsheetml/2009/9/ac" r="45" spans="1:18" s="12" customformat="1" ht="12" x14ac:dydescent="0.2">
      <c xmlns="http://schemas.openxmlformats.org/spreadsheetml/2006/main" r="A45" s="1" t="str">
        <v xml:space="preserve">08-Oct-2019</v>
      </c>
      <c xmlns="http://schemas.openxmlformats.org/spreadsheetml/2006/main" r="B45" s="1" t="str">
        <v xml:space="preserve">Initial Issuance</v>
      </c>
      <c xmlns="http://schemas.openxmlformats.org/spreadsheetml/2006/main" r="C45" s="1" t="str">
        <v xml:space="preserve">40,047,216,900</v>
      </c>
      <c xmlns="http://schemas.openxmlformats.org/spreadsheetml/2006/main" r="D45" s="1" t="str">
        <v xml:space="preserve">USD</v>
      </c>
      <c xmlns="http://schemas.openxmlformats.org/spreadsheetml/2006/main" r="E45" s="1" t="str">
        <v xml:space="preserve">99.734</v>
      </c>
      <c xmlns="http://schemas.openxmlformats.org/spreadsheetml/2006/main" r="F45" s="1" t="str">
        <v xml:space="preserve">1.743</v>
      </c>
    </row>
    <row xmlns="http://schemas.openxmlformats.org/spreadsheetml/2006/main" xmlns:x14ac="http://schemas.microsoft.com/office/spreadsheetml/2009/9/ac" r="47" spans="1:18" s="12" customformat="1" ht="12" x14ac:dydescent="0.2">
      <c xmlns="http://schemas.openxmlformats.org/spreadsheetml/2006/main" r="A47" s="4" t="str">
        <v xml:space="preserve">Auction History</v>
      </c>
    </row>
    <row xmlns="http://schemas.openxmlformats.org/spreadsheetml/2006/main" xmlns:x14ac="http://schemas.microsoft.com/office/spreadsheetml/2009/9/ac" r="48" spans="1:23" s="12" customformat="1" ht="12" x14ac:dydescent="0.2">
      <c xmlns="http://schemas.openxmlformats.org/spreadsheetml/2006/main" r="A48" s="7" t="str">
        <v xml:space="preserve">Auction Date</v>
      </c>
      <c xmlns="http://schemas.openxmlformats.org/spreadsheetml/2006/main" r="B48" s="7" t="str">
        <v xml:space="preserve">High Bid Price</v>
      </c>
      <c xmlns="http://schemas.openxmlformats.org/spreadsheetml/2006/main" r="C48" s="7" t="str">
        <v xml:space="preserve">High BE Yield</v>
      </c>
      <c xmlns="http://schemas.openxmlformats.org/spreadsheetml/2006/main" r="D48" s="7" t="str">
        <v xml:space="preserve">Average BE Yield</v>
      </c>
      <c xmlns="http://schemas.openxmlformats.org/spreadsheetml/2006/main" r="E48" s="7" t="str">
        <v xml:space="preserve">Low BE Yield</v>
      </c>
    </row>
    <row xmlns="http://schemas.openxmlformats.org/spreadsheetml/2006/main" xmlns:x14ac="http://schemas.microsoft.com/office/spreadsheetml/2009/9/ac" r="49" spans="1:23" s="12" customformat="1" ht="12" x14ac:dydescent="0.2">
      <c xmlns="http://schemas.openxmlformats.org/spreadsheetml/2006/main" r="A49" s="1" t="str">
        <v xml:space="preserve">03-Oct-2019</v>
      </c>
      <c xmlns="http://schemas.openxmlformats.org/spreadsheetml/2006/main" r="B49" s="1" t="str">
        <v xml:space="preserve">99.734</v>
      </c>
      <c xmlns="http://schemas.openxmlformats.org/spreadsheetml/2006/main" r="C49" s="1" t="str">
        <v xml:space="preserve">1.743</v>
      </c>
      <c xmlns="http://schemas.openxmlformats.org/spreadsheetml/2006/main" r="D49" s="1" t="str">
        <v xml:space="preserve">--</v>
      </c>
      <c xmlns="http://schemas.openxmlformats.org/spreadsheetml/2006/main" r="E49" s="1" t="str">
        <v xml:space="preserve">--</v>
      </c>
    </row>
  </sheetData>
  <mergeCells count="36">
    <mergeCell ref="A6:B6"/>
    <mergeCell ref="A8:B8"/>
    <mergeCell ref="D8:F8"/>
    <mergeCell ref="E9:F9"/>
    <mergeCell ref="E10:F10"/>
    <mergeCell ref="E11:F11"/>
    <mergeCell ref="E12:F12"/>
    <mergeCell ref="E13:F13"/>
    <mergeCell ref="E14:F14"/>
    <mergeCell ref="H8:K8"/>
    <mergeCell ref="I9:K9"/>
    <mergeCell ref="I10:K10"/>
    <mergeCell ref="I11:K11"/>
    <mergeCell ref="I12:K12"/>
    <mergeCell ref="H14:K14"/>
    <mergeCell ref="I15:K15"/>
    <mergeCell ref="I16:K16"/>
    <mergeCell ref="I17:K17"/>
    <mergeCell ref="H18:K18"/>
    <mergeCell ref="I21:K21"/>
    <mergeCell ref="D16:F16"/>
    <mergeCell ref="E17:F17"/>
    <mergeCell ref="E18:F18"/>
    <mergeCell ref="D19:F19"/>
    <mergeCell ref="A19:B19"/>
    <mergeCell ref="A23:B23"/>
    <mergeCell ref="D23:F23"/>
    <mergeCell ref="E24:F24"/>
    <mergeCell ref="E25:F25"/>
    <mergeCell ref="E26:F26"/>
    <mergeCell ref="A27:B27"/>
    <mergeCell ref="D28:F28"/>
    <mergeCell ref="E29:F29"/>
    <mergeCell ref="E30:F30"/>
    <mergeCell ref="E31:F31"/>
    <mergeCell ref="A32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U8006872</dc:creator>
  <cp:lastModifiedBy>Eikon</cp:lastModifiedBy>
  <dcterms:created xsi:type="dcterms:W3CDTF">2015-05-20T08:37:46Z</dcterms:created>
  <dcterms:modified xsi:type="dcterms:W3CDTF">2019-07-22T04:21:32Z</dcterms:modified>
</cp:coreProperties>
</file>