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lentina Marquez\Desktop\JULIO 2019\"/>
    </mc:Choice>
  </mc:AlternateContent>
  <bookViews>
    <workbookView xWindow="-120" yWindow="-120" windowWidth="20730" windowHeight="11160"/>
  </bookViews>
  <sheets>
    <sheet name="1.Volúmen y Energía" sheetId="1" r:id="rId1"/>
    <sheet name="Hoja1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1" l="1"/>
  <c r="E45" i="1"/>
  <c r="F45" i="1"/>
  <c r="G45" i="1"/>
  <c r="E43" i="1"/>
  <c r="F43" i="1"/>
  <c r="E44" i="1"/>
  <c r="F44" i="1"/>
  <c r="E29" i="1"/>
  <c r="F29" i="1"/>
  <c r="G29" i="1"/>
  <c r="E30" i="1"/>
  <c r="F30" i="1"/>
  <c r="G30" i="1"/>
  <c r="E31" i="1"/>
  <c r="F31" i="1"/>
  <c r="E32" i="1"/>
  <c r="F32" i="1"/>
  <c r="E33" i="1"/>
  <c r="F33" i="1"/>
  <c r="G33" i="1"/>
  <c r="E34" i="1"/>
  <c r="F34" i="1"/>
  <c r="G34" i="1"/>
  <c r="E35" i="1"/>
  <c r="F35" i="1"/>
  <c r="G35" i="1"/>
  <c r="F37" i="1"/>
  <c r="G37" i="1"/>
  <c r="F38" i="1"/>
  <c r="G38" i="1"/>
  <c r="F39" i="1"/>
  <c r="G39" i="1"/>
  <c r="F40" i="1"/>
  <c r="G40" i="1"/>
  <c r="F41" i="1"/>
  <c r="G41" i="1"/>
  <c r="F42" i="1"/>
  <c r="G42" i="1"/>
  <c r="G43" i="1"/>
  <c r="G44" i="1"/>
  <c r="G31" i="1"/>
  <c r="G32" i="1"/>
  <c r="F36" i="1"/>
  <c r="G36" i="1"/>
  <c r="G47" i="1"/>
  <c r="E36" i="1"/>
  <c r="E37" i="1"/>
  <c r="E38" i="1"/>
  <c r="E39" i="1"/>
  <c r="E40" i="1"/>
  <c r="E41" i="1"/>
  <c r="E42" i="1"/>
  <c r="E16" i="1"/>
  <c r="F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E22" i="1"/>
  <c r="F22" i="1"/>
  <c r="G22" i="1"/>
  <c r="E23" i="1"/>
  <c r="F23" i="1"/>
  <c r="G23" i="1"/>
  <c r="E24" i="1"/>
  <c r="F24" i="1"/>
  <c r="G24" i="1"/>
  <c r="E25" i="1"/>
  <c r="F25" i="1"/>
  <c r="E26" i="1"/>
  <c r="F26" i="1"/>
  <c r="G26" i="1"/>
  <c r="E27" i="1"/>
  <c r="F27" i="1"/>
  <c r="G27" i="1"/>
  <c r="E28" i="1"/>
  <c r="F28" i="1"/>
  <c r="E15" i="1"/>
  <c r="F15" i="1"/>
  <c r="G15" i="1"/>
  <c r="G27" i="2"/>
  <c r="E28" i="2"/>
  <c r="E30" i="2"/>
  <c r="D47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C53" i="1"/>
  <c r="C47" i="1"/>
  <c r="E27" i="2"/>
  <c r="G25" i="1"/>
  <c r="G21" i="1"/>
  <c r="G28" i="1"/>
  <c r="G16" i="1"/>
  <c r="E47" i="1"/>
  <c r="F47" i="1"/>
</calcChain>
</file>

<file path=xl/sharedStrings.xml><?xml version="1.0" encoding="utf-8"?>
<sst xmlns="http://schemas.openxmlformats.org/spreadsheetml/2006/main" count="29" uniqueCount="28">
  <si>
    <t>MMBtu a Gigajoule:</t>
  </si>
  <si>
    <t>Btu/Pie³ a Btu/ M³:</t>
  </si>
  <si>
    <t>Factores de conversión y Referencias</t>
  </si>
  <si>
    <t>Gigajoule</t>
  </si>
  <si>
    <t>MMBtu</t>
  </si>
  <si>
    <t>SCMd</t>
  </si>
  <si>
    <t>Energia</t>
  </si>
  <si>
    <t xml:space="preserve">Volumen </t>
  </si>
  <si>
    <t>Fecha</t>
  </si>
  <si>
    <t>Fecha Final:</t>
  </si>
  <si>
    <t>Fecha Inicio:</t>
  </si>
  <si>
    <t>Numero de cliente:</t>
  </si>
  <si>
    <t>Nombre de Cliente:</t>
  </si>
  <si>
    <t>m3 base   =</t>
  </si>
  <si>
    <t>m3 estandar</t>
  </si>
  <si>
    <t>AGROMAIZZA</t>
  </si>
  <si>
    <t>Poder cal. Cond. Estándar</t>
  </si>
  <si>
    <t>KCAL a BTU</t>
  </si>
  <si>
    <t>170503-009</t>
  </si>
  <si>
    <t>BTU/ Ft</t>
  </si>
  <si>
    <t>Convertido a Btu/ M³</t>
  </si>
  <si>
    <t xml:space="preserve">Reporte de Consumo Diario </t>
  </si>
  <si>
    <t>No. Documento:</t>
  </si>
  <si>
    <t>LG-FR-003</t>
  </si>
  <si>
    <t>Fecha:</t>
  </si>
  <si>
    <t>Revisión:</t>
  </si>
  <si>
    <t>Página:</t>
  </si>
  <si>
    <t xml:space="preserve">1  de 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</si>
</sst>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0000000"/>
    <numFmt numFmtId="165" formatCode="#,##0.0000"/>
    <numFmt numFmtId="166" formatCode="d\-mmm\-yy"/>
    <numFmt numFmtId="167" formatCode="_(* #,##0.00_);_(* \(#,##0.00\);_(* &quot;-&quot;??_);_(@_)"/>
    <numFmt numFmtId="168" formatCode="_-* #,##0.0000_-;\-* #,##0.0000_-;_-* &quot;-&quot;??_-;_-@_-"/>
    <numFmt numFmtId="169" formatCode="_-* #,##0.000_-;\-* #,##0.0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6"/>
      <color rgb="FF800000"/>
      <name val="Arial"/>
      <family val="2"/>
    </font>
    <font>
      <b/>
      <sz val="18"/>
      <color rgb="FF002060"/>
      <name val="Arial"/>
      <family val="2"/>
    </font>
    <font>
      <b/>
      <sz val="11"/>
      <color rgb="FF800000"/>
      <name val="Arial"/>
      <family val="2"/>
    </font>
    <font>
      <b/>
      <sz val="11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73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indent="2"/>
    </xf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Border="1"/>
    <xf numFmtId="164" fontId="0" fillId="0" borderId="0" xfId="0" applyNumberFormat="1" applyBorder="1" applyAlignment="1">
      <alignment horizontal="right"/>
    </xf>
    <xf numFmtId="165" fontId="0" fillId="0" borderId="0" xfId="0" applyNumberFormat="1"/>
    <xf numFmtId="4" fontId="0" fillId="0" borderId="0" xfId="0" applyNumberFormat="1" applyAlignment="1">
      <alignment horizontal="right" indent="2"/>
    </xf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/>
    <xf numFmtId="14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3" fontId="4" fillId="0" borderId="0" xfId="1" applyNumberFormat="1" applyBorder="1"/>
    <xf numFmtId="43" fontId="0" fillId="0" borderId="0" xfId="0" applyNumberFormat="1"/>
    <xf numFmtId="0" fontId="3" fillId="0" borderId="0" xfId="0" applyFont="1"/>
    <xf numFmtId="165" fontId="0" fillId="0" borderId="0" xfId="0" applyNumberFormat="1" applyFill="1" applyBorder="1" applyAlignment="1">
      <alignment horizontal="right" indent="1"/>
    </xf>
    <xf numFmtId="165" fontId="0" fillId="0" borderId="0" xfId="0" applyNumberFormat="1" applyBorder="1"/>
    <xf numFmtId="0" fontId="6" fillId="0" borderId="0" xfId="0" applyFont="1"/>
    <xf numFmtId="0" fontId="7" fillId="0" borderId="0" xfId="0" applyFont="1"/>
    <xf numFmtId="164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166" fontId="7" fillId="0" borderId="1" xfId="0" applyNumberFormat="1" applyFont="1" applyBorder="1" applyAlignment="1">
      <alignment horizontal="center"/>
    </xf>
    <xf numFmtId="168" fontId="4" fillId="0" borderId="1" xfId="1" applyNumberFormat="1" applyFont="1" applyBorder="1"/>
    <xf numFmtId="43" fontId="4" fillId="0" borderId="1" xfId="1" applyNumberFormat="1" applyFont="1" applyBorder="1"/>
    <xf numFmtId="165" fontId="6" fillId="0" borderId="1" xfId="0" applyNumberFormat="1" applyFont="1" applyBorder="1" applyAlignment="1">
      <alignment horizontal="right" vertical="top" wrapText="1"/>
    </xf>
    <xf numFmtId="165" fontId="8" fillId="0" borderId="1" xfId="0" applyNumberFormat="1" applyFont="1" applyFill="1" applyBorder="1" applyAlignment="1"/>
    <xf numFmtId="165" fontId="8" fillId="0" borderId="1" xfId="0" applyNumberFormat="1" applyFont="1" applyBorder="1" applyAlignment="1">
      <alignment horizontal="right" indent="1"/>
    </xf>
    <xf numFmtId="165" fontId="6" fillId="0" borderId="1" xfId="0" applyNumberFormat="1" applyFont="1" applyFill="1" applyBorder="1" applyAlignment="1"/>
    <xf numFmtId="165" fontId="6" fillId="0" borderId="1" xfId="0" applyNumberFormat="1" applyFont="1" applyBorder="1"/>
    <xf numFmtId="168" fontId="9" fillId="0" borderId="1" xfId="1" applyNumberFormat="1" applyFont="1" applyBorder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/>
    <xf numFmtId="166" fontId="8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169" fontId="0" fillId="0" borderId="0" xfId="0" applyNumberFormat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/>
    <xf numFmtId="165" fontId="8" fillId="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4" fontId="13" fillId="0" borderId="8" xfId="0" applyNumberFormat="1" applyFont="1" applyBorder="1" applyAlignment="1">
      <alignment horizontal="center"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</cellXfs>
  <cellStyles count="7">
    <cellStyle name="Comma 10" xfId="3"/>
    <cellStyle name="Comma 39" xfId="4"/>
    <cellStyle name="Comma 41" xfId="5"/>
    <cellStyle name="Millares 2" xfId="6"/>
    <cellStyle name="Normal" xfId="0" builtinId="0"/>
    <cellStyle name="Normal 10" xfId="2"/>
    <cellStyle name="Normal 5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257702</xdr:colOff>
      <xdr:row>8</xdr:row>
      <xdr:rowOff>0</xdr:rowOff>
    </xdr:from>
    <xdr:to>
      <xdr:col>6</xdr:col>
      <xdr:colOff>944128</xdr:colOff>
      <xdr:row>12</xdr:row>
      <xdr:rowOff>64506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E50FE195-C9C0-434B-AB10-5F958CCA7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b="-1141"/>
        <a:stretch/>
      </xdr:blipFill>
      <xdr:spPr>
        <a:xfrm>
          <a:off x="6958047" y="1510862"/>
          <a:ext cx="686426" cy="808989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79424</xdr:colOff>
      <xdr:row>0</xdr:row>
      <xdr:rowOff>0</xdr:rowOff>
    </xdr:from>
    <xdr:to>
      <xdr:col>1</xdr:col>
      <xdr:colOff>1469232</xdr:colOff>
      <xdr:row>7</xdr:row>
      <xdr:rowOff>97631</xdr:rowOff>
    </xdr:to>
    <xdr:pic>
      <xdr:nvPicPr>
        <xdr:cNvPr id="4" name="Imagen 22" descr="LOGOTIPO VPM-01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24" y="0"/>
          <a:ext cx="1389808" cy="1469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171450</xdr:rowOff>
    </xdr:from>
    <xdr:to>
      <xdr:col>9</xdr:col>
      <xdr:colOff>692150</xdr:colOff>
      <xdr:row>21</xdr:row>
      <xdr:rowOff>57150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C9308EF8-9559-4CDF-B571-124FF7C9D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5600" y="2266950"/>
          <a:ext cx="5924550" cy="17907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10</xdr:col>
      <xdr:colOff>12700</xdr:colOff>
      <xdr:row>10</xdr:row>
      <xdr:rowOff>171450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D9C550E-3D18-4243-8B51-8333556B4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00" y="190500"/>
          <a:ext cx="6108700" cy="18859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F0"/>
  </sheetPr>
  <dimension ref="A1:N342"/>
  <sheetViews>
    <sheetView showGridLines="0" tabSelected="1" zoomScale="82" zoomScaleNormal="82" workbookViewId="0">
      <pane xSplit="2" ySplit="14" topLeftCell="C39" activePane="bottomRight" state="frozen"/>
      <selection pane="topRight" activeCell="C1" sqref="C1"/>
      <selection pane="bottomLeft" activeCell="A6" sqref="A6"/>
      <selection pane="bottomRight" activeCell="F43" sqref="F43"/>
    </sheetView>
  </sheetViews>
  <sheetFormatPr baseColWidth="10" defaultColWidth="11.42578125" defaultRowHeight="15" x14ac:dyDescent="0.25"/>
  <cols>
    <col min="1" max="1" width="1.7109375" customWidth="1"/>
    <col min="2" max="2" width="23.85546875" customWidth="1"/>
    <col min="3" max="5" width="18.7109375" customWidth="1"/>
    <col min="6" max="7" width="18.85546875" customWidth="1"/>
    <col min="8" max="8" width="12" bestFit="1" customWidth="1"/>
  </cols>
  <sheetData>
    <row r="1" spans="1:14" ht="15.75" customHeight="1" thickBot="1" x14ac:dyDescent="0.3">
      <c r="A1" s="49"/>
      <c r="B1" s="50"/>
      <c r="C1" s="67" t="s">
        <v>21</v>
      </c>
      <c r="D1" s="68"/>
      <c r="E1" s="69"/>
      <c r="F1" s="55" t="s">
        <v>22</v>
      </c>
      <c r="G1" s="56"/>
    </row>
    <row r="2" spans="1:14" ht="15.75" customHeight="1" thickBot="1" x14ac:dyDescent="0.3">
      <c r="A2" s="51"/>
      <c r="B2" s="52"/>
      <c r="C2" s="67"/>
      <c r="D2" s="68"/>
      <c r="E2" s="69"/>
      <c r="F2" s="57" t="s">
        <v>23</v>
      </c>
      <c r="G2" s="58"/>
    </row>
    <row r="3" spans="1:14" ht="15" customHeight="1" x14ac:dyDescent="0.25">
      <c r="A3" s="51"/>
      <c r="B3" s="52"/>
      <c r="C3" s="67"/>
      <c r="D3" s="68"/>
      <c r="E3" s="69"/>
      <c r="F3" s="59" t="s">
        <v>24</v>
      </c>
      <c r="G3" s="60"/>
    </row>
    <row r="4" spans="1:14" ht="15.75" customHeight="1" thickBot="1" x14ac:dyDescent="0.3">
      <c r="A4" s="51"/>
      <c r="B4" s="52"/>
      <c r="C4" s="67"/>
      <c r="D4" s="68"/>
      <c r="E4" s="69"/>
      <c r="F4" s="61">
        <v>42237</v>
      </c>
      <c r="G4" s="62"/>
    </row>
    <row r="5" spans="1:14" ht="15" customHeight="1" x14ac:dyDescent="0.25">
      <c r="A5" s="51"/>
      <c r="B5" s="52"/>
      <c r="C5" s="67"/>
      <c r="D5" s="68"/>
      <c r="E5" s="69"/>
      <c r="F5" s="59" t="s">
        <v>25</v>
      </c>
      <c r="G5" s="60"/>
    </row>
    <row r="6" spans="1:14" ht="15.75" customHeight="1" thickBot="1" x14ac:dyDescent="0.3">
      <c r="A6" s="51"/>
      <c r="B6" s="52"/>
      <c r="C6" s="67"/>
      <c r="D6" s="68"/>
      <c r="E6" s="69"/>
      <c r="F6" s="63">
        <v>1</v>
      </c>
      <c r="G6" s="64"/>
    </row>
    <row r="7" spans="1:14" ht="15" customHeight="1" x14ac:dyDescent="0.25">
      <c r="A7" s="51"/>
      <c r="B7" s="52"/>
      <c r="C7" s="67"/>
      <c r="D7" s="68"/>
      <c r="E7" s="69"/>
      <c r="F7" s="59" t="s">
        <v>26</v>
      </c>
      <c r="G7" s="60"/>
    </row>
    <row r="8" spans="1:14" ht="12.75" customHeight="1" x14ac:dyDescent="0.25">
      <c r="A8" s="53"/>
      <c r="B8" s="54"/>
      <c r="C8" s="70"/>
      <c r="D8" s="71"/>
      <c r="E8" s="72"/>
      <c r="F8" s="65" t="s">
        <v>27</v>
      </c>
      <c r="G8" s="66"/>
    </row>
    <row r="9" spans="1:14" x14ac:dyDescent="0.25">
      <c r="B9" s="36" t="s">
        <v>12</v>
      </c>
      <c r="C9" s="17" t="s">
        <v>15</v>
      </c>
      <c r="D9" s="16"/>
      <c r="E9" s="16"/>
      <c r="G9" s="43"/>
    </row>
    <row r="10" spans="1:14" x14ac:dyDescent="0.25">
      <c r="B10" s="36" t="s">
        <v>11</v>
      </c>
      <c r="C10" s="15" t="s">
        <v>18</v>
      </c>
      <c r="D10" s="14"/>
      <c r="E10" s="14"/>
      <c r="G10" s="44"/>
    </row>
    <row r="11" spans="1:14" x14ac:dyDescent="0.25">
      <c r="B11" s="37" t="s">
        <v>10</v>
      </c>
      <c r="C11" s="13">
        <v>43647</v>
      </c>
      <c r="D11" s="12"/>
      <c r="E11" s="12"/>
      <c r="G11" s="44"/>
    </row>
    <row r="12" spans="1:14" x14ac:dyDescent="0.25">
      <c r="B12" s="37" t="s">
        <v>9</v>
      </c>
      <c r="C12" s="13">
        <v>43677</v>
      </c>
      <c r="D12" s="12"/>
      <c r="E12" s="12"/>
      <c r="F12" s="11"/>
      <c r="G12" s="45"/>
    </row>
    <row r="13" spans="1:14" ht="57.95" customHeight="1" x14ac:dyDescent="0.25">
      <c r="B13" s="47" t="s">
        <v>8</v>
      </c>
      <c r="C13" s="38" t="s">
        <v>7</v>
      </c>
      <c r="D13" s="41" t="s">
        <v>16</v>
      </c>
      <c r="E13" s="41" t="s">
        <v>16</v>
      </c>
      <c r="F13" s="48" t="s">
        <v>6</v>
      </c>
      <c r="G13" s="48"/>
    </row>
    <row r="14" spans="1:14" ht="42" customHeight="1" x14ac:dyDescent="0.25">
      <c r="B14" s="47"/>
      <c r="C14" s="38" t="s">
        <v>5</v>
      </c>
      <c r="D14" s="41" t="s">
        <v>19</v>
      </c>
      <c r="E14" s="41" t="s">
        <v>20</v>
      </c>
      <c r="F14" s="38" t="s">
        <v>4</v>
      </c>
      <c r="G14" s="38" t="s">
        <v>3</v>
      </c>
    </row>
    <row r="15" spans="1:14" x14ac:dyDescent="0.25">
      <c r="B15" s="40">
        <v>43647</v>
      </c>
      <c r="C15" s="31">
        <v>3262.0608855941919</v>
      </c>
      <c r="D15" s="46">
        <v>915.72860000000003</v>
      </c>
      <c r="E15" s="28">
        <f>D15*C$52</f>
        <v>32338.650316345782</v>
      </c>
      <c r="F15" s="32">
        <f>+(E15*C15)/1000000</f>
        <v>105.49064628985981</v>
      </c>
      <c r="G15" s="32">
        <f>+F15*$C$53</f>
        <v>111.29852380157801</v>
      </c>
      <c r="I15" s="42"/>
      <c r="J15" s="19"/>
      <c r="L15" s="19"/>
      <c r="M15" s="19"/>
      <c r="N15" s="19"/>
    </row>
    <row r="16" spans="1:14" x14ac:dyDescent="0.25">
      <c r="B16" s="40">
        <f t="shared" ref="B16:B45" si="0">+B15+1</f>
        <v>43648</v>
      </c>
      <c r="C16" s="31">
        <v>0</v>
      </c>
      <c r="D16" s="46">
        <v>915.72860000000003</v>
      </c>
      <c r="E16" s="28">
        <f t="shared" ref="E16:E42" si="1">D16*C$52</f>
        <v>32338.650316345782</v>
      </c>
      <c r="F16" s="32">
        <f t="shared" ref="F16:F44" si="2">+(E16*C16)/1000000</f>
        <v>0</v>
      </c>
      <c r="G16" s="32">
        <f t="shared" ref="G16:G44" si="3">+F16*$C$53</f>
        <v>0</v>
      </c>
      <c r="I16" s="19"/>
      <c r="J16" s="19"/>
      <c r="L16" s="19"/>
      <c r="M16" s="19"/>
    </row>
    <row r="17" spans="2:13" x14ac:dyDescent="0.25">
      <c r="B17" s="40">
        <f t="shared" si="0"/>
        <v>43649</v>
      </c>
      <c r="C17" s="31">
        <v>5095.8627308930254</v>
      </c>
      <c r="D17" s="46">
        <v>915.72860000000003</v>
      </c>
      <c r="E17" s="28">
        <f t="shared" si="1"/>
        <v>32338.650316345782</v>
      </c>
      <c r="F17" s="32">
        <f t="shared" si="2"/>
        <v>164.79332291444842</v>
      </c>
      <c r="G17" s="32">
        <f t="shared" si="3"/>
        <v>173.86615987106626</v>
      </c>
      <c r="I17" s="19"/>
      <c r="J17" s="19"/>
      <c r="L17" s="19"/>
      <c r="M17" s="19"/>
    </row>
    <row r="18" spans="2:13" x14ac:dyDescent="0.25">
      <c r="B18" s="40">
        <f t="shared" si="0"/>
        <v>43650</v>
      </c>
      <c r="C18" s="31">
        <v>6386.562806288327</v>
      </c>
      <c r="D18" s="46">
        <v>915.72860000000003</v>
      </c>
      <c r="E18" s="28">
        <f t="shared" si="1"/>
        <v>32338.650316345782</v>
      </c>
      <c r="F18" s="32">
        <f t="shared" si="2"/>
        <v>206.53282131593821</v>
      </c>
      <c r="G18" s="32">
        <f t="shared" si="3"/>
        <v>217.90366195953993</v>
      </c>
      <c r="I18" s="19"/>
      <c r="J18" s="19"/>
      <c r="L18" s="19"/>
      <c r="M18" s="19"/>
    </row>
    <row r="19" spans="2:13" x14ac:dyDescent="0.25">
      <c r="B19" s="40">
        <f t="shared" si="0"/>
        <v>43651</v>
      </c>
      <c r="C19" s="31">
        <v>6695.913651537815</v>
      </c>
      <c r="D19" s="46">
        <v>915.72860000000003</v>
      </c>
      <c r="E19" s="28">
        <f t="shared" si="1"/>
        <v>32338.650316345782</v>
      </c>
      <c r="F19" s="32">
        <f t="shared" si="2"/>
        <v>216.53681012552741</v>
      </c>
      <c r="G19" s="32">
        <f t="shared" si="3"/>
        <v>228.45842890613139</v>
      </c>
      <c r="I19" s="19"/>
      <c r="J19" s="19"/>
      <c r="L19" s="19"/>
      <c r="M19" s="19"/>
    </row>
    <row r="20" spans="2:13" x14ac:dyDescent="0.25">
      <c r="B20" s="40">
        <f t="shared" si="0"/>
        <v>43652</v>
      </c>
      <c r="C20" s="31">
        <v>6933.3731486394718</v>
      </c>
      <c r="D20" s="46">
        <v>915.72860000000003</v>
      </c>
      <c r="E20" s="28">
        <f t="shared" si="1"/>
        <v>32338.650316345782</v>
      </c>
      <c r="F20" s="32">
        <f t="shared" si="2"/>
        <v>224.21592976659321</v>
      </c>
      <c r="G20" s="32">
        <f t="shared" si="3"/>
        <v>236.56032902908552</v>
      </c>
      <c r="I20" s="19"/>
      <c r="J20" s="19"/>
      <c r="L20" s="19"/>
      <c r="M20" s="19"/>
    </row>
    <row r="21" spans="2:13" x14ac:dyDescent="0.25">
      <c r="B21" s="40">
        <f t="shared" si="0"/>
        <v>43653</v>
      </c>
      <c r="C21" s="31">
        <v>6559.9321898445523</v>
      </c>
      <c r="D21" s="46">
        <v>915.72860000000003</v>
      </c>
      <c r="E21" s="28">
        <f t="shared" si="1"/>
        <v>32338.650316345782</v>
      </c>
      <c r="F21" s="32">
        <f t="shared" si="2"/>
        <v>212.1393531863234</v>
      </c>
      <c r="G21" s="32">
        <f t="shared" si="3"/>
        <v>223.81886622424594</v>
      </c>
      <c r="I21" s="19"/>
      <c r="J21" s="19"/>
      <c r="L21" s="19"/>
      <c r="M21" s="19"/>
    </row>
    <row r="22" spans="2:13" x14ac:dyDescent="0.25">
      <c r="B22" s="40">
        <f t="shared" si="0"/>
        <v>43654</v>
      </c>
      <c r="C22" s="31">
        <v>5467.1104366520094</v>
      </c>
      <c r="D22" s="46">
        <v>915.72860000000003</v>
      </c>
      <c r="E22" s="28">
        <f t="shared" si="1"/>
        <v>32338.650316345782</v>
      </c>
      <c r="F22" s="32">
        <f t="shared" si="2"/>
        <v>176.79897265173381</v>
      </c>
      <c r="G22" s="32">
        <f t="shared" si="3"/>
        <v>186.53279089508254</v>
      </c>
      <c r="I22" s="19"/>
      <c r="J22" s="19"/>
      <c r="L22" s="19"/>
      <c r="M22" s="19"/>
    </row>
    <row r="23" spans="2:13" x14ac:dyDescent="0.25">
      <c r="B23" s="40">
        <f t="shared" si="0"/>
        <v>43655</v>
      </c>
      <c r="C23" s="31">
        <v>20.707118823092195</v>
      </c>
      <c r="D23" s="46">
        <v>915.72860000000003</v>
      </c>
      <c r="E23" s="28">
        <f t="shared" si="1"/>
        <v>32338.650316345782</v>
      </c>
      <c r="F23" s="32">
        <f t="shared" si="2"/>
        <v>0.66964027467900011</v>
      </c>
      <c r="G23" s="32">
        <f t="shared" si="3"/>
        <v>0.70650789118371393</v>
      </c>
      <c r="I23" s="19"/>
      <c r="J23" s="19"/>
      <c r="L23" s="19"/>
      <c r="M23" s="19"/>
    </row>
    <row r="24" spans="2:13" x14ac:dyDescent="0.25">
      <c r="B24" s="40">
        <f t="shared" si="0"/>
        <v>43656</v>
      </c>
      <c r="C24" s="31">
        <v>4134.6411436216458</v>
      </c>
      <c r="D24" s="46">
        <v>915.72860000000003</v>
      </c>
      <c r="E24" s="28">
        <f t="shared" si="1"/>
        <v>32338.650316345782</v>
      </c>
      <c r="F24" s="32">
        <f t="shared" si="2"/>
        <v>133.70871412715641</v>
      </c>
      <c r="G24" s="32">
        <f t="shared" si="3"/>
        <v>141.07016143278844</v>
      </c>
      <c r="I24" s="19"/>
      <c r="J24" s="19"/>
      <c r="L24" s="19"/>
      <c r="M24" s="19"/>
    </row>
    <row r="25" spans="2:13" x14ac:dyDescent="0.25">
      <c r="B25" s="40">
        <f t="shared" si="0"/>
        <v>43657</v>
      </c>
      <c r="C25" s="31">
        <v>6631.6226016489672</v>
      </c>
      <c r="D25" s="46">
        <v>915.72860000000003</v>
      </c>
      <c r="E25" s="28">
        <f t="shared" si="1"/>
        <v>32338.650316345782</v>
      </c>
      <c r="F25" s="32">
        <f t="shared" si="2"/>
        <v>214.45772434470121</v>
      </c>
      <c r="G25" s="32">
        <f t="shared" si="3"/>
        <v>226.2648772842465</v>
      </c>
      <c r="I25" s="19"/>
      <c r="J25" s="19"/>
      <c r="L25" s="19"/>
      <c r="M25" s="19"/>
    </row>
    <row r="26" spans="2:13" x14ac:dyDescent="0.25">
      <c r="B26" s="40">
        <f t="shared" si="0"/>
        <v>43658</v>
      </c>
      <c r="C26" s="31">
        <v>6118.5413614126337</v>
      </c>
      <c r="D26" s="46">
        <v>915.72860000000003</v>
      </c>
      <c r="E26" s="28">
        <f t="shared" si="1"/>
        <v>32338.650316345782</v>
      </c>
      <c r="F26" s="32">
        <f t="shared" si="2"/>
        <v>197.8653695328214</v>
      </c>
      <c r="G26" s="32">
        <f t="shared" si="3"/>
        <v>208.75901622543768</v>
      </c>
      <c r="I26" s="19"/>
      <c r="J26" s="19"/>
      <c r="L26" s="19"/>
      <c r="M26" s="19"/>
    </row>
    <row r="27" spans="2:13" x14ac:dyDescent="0.25">
      <c r="B27" s="40">
        <f t="shared" si="0"/>
        <v>43659</v>
      </c>
      <c r="C27" s="31">
        <v>6221.3675335704256</v>
      </c>
      <c r="D27" s="46">
        <v>915.72860000000003</v>
      </c>
      <c r="E27" s="28">
        <f t="shared" si="1"/>
        <v>32338.650316345782</v>
      </c>
      <c r="F27" s="32">
        <f t="shared" si="2"/>
        <v>201.19062915760063</v>
      </c>
      <c r="G27" s="32">
        <f t="shared" si="3"/>
        <v>212.26735085520184</v>
      </c>
      <c r="I27" s="19"/>
      <c r="J27" s="19"/>
      <c r="L27" s="19"/>
      <c r="M27" s="19"/>
    </row>
    <row r="28" spans="2:13" x14ac:dyDescent="0.25">
      <c r="B28" s="40">
        <f t="shared" si="0"/>
        <v>43660</v>
      </c>
      <c r="C28" s="31">
        <v>5942.390668867296</v>
      </c>
      <c r="D28" s="46">
        <v>915.72860000000003</v>
      </c>
      <c r="E28" s="28">
        <f t="shared" si="1"/>
        <v>32338.650316345782</v>
      </c>
      <c r="F28" s="32">
        <f t="shared" si="2"/>
        <v>192.16889388361562</v>
      </c>
      <c r="G28" s="32">
        <f t="shared" si="3"/>
        <v>202.74891625044887</v>
      </c>
      <c r="H28" s="8"/>
      <c r="I28" s="19"/>
      <c r="J28" s="19"/>
      <c r="L28" s="19"/>
      <c r="M28" s="19"/>
    </row>
    <row r="29" spans="2:13" x14ac:dyDescent="0.25">
      <c r="B29" s="40">
        <f t="shared" si="0"/>
        <v>43661</v>
      </c>
      <c r="C29" s="31">
        <v>6329.2239669905111</v>
      </c>
      <c r="D29" s="46">
        <v>915.72860000000003</v>
      </c>
      <c r="E29" s="28">
        <f t="shared" si="1"/>
        <v>32338.650316345782</v>
      </c>
      <c r="F29" s="32">
        <f t="shared" si="2"/>
        <v>204.67856064234098</v>
      </c>
      <c r="G29" s="32">
        <f t="shared" si="3"/>
        <v>215.9473133829313</v>
      </c>
      <c r="I29" s="19"/>
      <c r="J29" s="19"/>
      <c r="L29" s="19"/>
      <c r="M29" s="19"/>
    </row>
    <row r="30" spans="2:13" x14ac:dyDescent="0.25">
      <c r="B30" s="40">
        <f t="shared" si="0"/>
        <v>43662</v>
      </c>
      <c r="C30" s="31">
        <v>5833.6385169558116</v>
      </c>
      <c r="D30" s="46">
        <v>915.72860000000003</v>
      </c>
      <c r="E30" s="28">
        <f t="shared" si="1"/>
        <v>32338.650316345782</v>
      </c>
      <c r="F30" s="32">
        <f t="shared" si="2"/>
        <v>188.6519960718</v>
      </c>
      <c r="G30" s="32">
        <f t="shared" si="3"/>
        <v>199.03839262979963</v>
      </c>
      <c r="I30" s="19"/>
      <c r="J30" s="19"/>
      <c r="L30" s="19"/>
      <c r="M30" s="19"/>
    </row>
    <row r="31" spans="2:13" x14ac:dyDescent="0.25">
      <c r="B31" s="40">
        <f t="shared" si="0"/>
        <v>43663</v>
      </c>
      <c r="C31" s="31">
        <v>3428.795037340135</v>
      </c>
      <c r="D31" s="46">
        <v>915.72860000000003</v>
      </c>
      <c r="E31" s="28">
        <f t="shared" si="1"/>
        <v>32338.650316345782</v>
      </c>
      <c r="F31" s="32">
        <f t="shared" si="2"/>
        <v>110.8826037189644</v>
      </c>
      <c r="G31" s="32">
        <f t="shared" si="3"/>
        <v>116.98734004611342</v>
      </c>
      <c r="I31" s="19"/>
      <c r="J31" s="19"/>
      <c r="L31" s="19"/>
      <c r="M31" s="19"/>
    </row>
    <row r="32" spans="2:13" x14ac:dyDescent="0.25">
      <c r="B32" s="40">
        <f t="shared" si="0"/>
        <v>43664</v>
      </c>
      <c r="C32" s="31">
        <v>6372.6260472674539</v>
      </c>
      <c r="D32" s="46">
        <v>915.72860000000003</v>
      </c>
      <c r="E32" s="28">
        <f t="shared" si="1"/>
        <v>32338.650316345782</v>
      </c>
      <c r="F32" s="32">
        <f t="shared" si="2"/>
        <v>206.08212533941901</v>
      </c>
      <c r="G32" s="32">
        <f t="shared" si="3"/>
        <v>217.42815253160384</v>
      </c>
      <c r="I32" s="19"/>
      <c r="J32" s="19"/>
      <c r="L32" s="19"/>
      <c r="M32" s="19"/>
    </row>
    <row r="33" spans="2:12" x14ac:dyDescent="0.25">
      <c r="B33" s="40">
        <f t="shared" si="0"/>
        <v>43665</v>
      </c>
      <c r="C33" s="31">
        <v>5284.963765108203</v>
      </c>
      <c r="D33" s="46">
        <v>915.72860000000003</v>
      </c>
      <c r="E33" s="28">
        <f>D33*C$52</f>
        <v>32338.650316345782</v>
      </c>
      <c r="F33" s="32">
        <f t="shared" si="2"/>
        <v>170.90859513439239</v>
      </c>
      <c r="G33" s="32">
        <f t="shared" si="3"/>
        <v>180.31811361921564</v>
      </c>
      <c r="I33" s="19"/>
      <c r="J33" s="19"/>
      <c r="L33" s="19"/>
    </row>
    <row r="34" spans="2:12" x14ac:dyDescent="0.25">
      <c r="B34" s="40">
        <f t="shared" si="0"/>
        <v>43666</v>
      </c>
      <c r="C34" s="31">
        <v>6214.376019196322</v>
      </c>
      <c r="D34" s="46">
        <v>915.72860000000003</v>
      </c>
      <c r="E34" s="28">
        <f>D34*C$52</f>
        <v>32338.650316345782</v>
      </c>
      <c r="F34" s="32">
        <f t="shared" si="2"/>
        <v>200.96453301907476</v>
      </c>
      <c r="G34" s="32">
        <f t="shared" si="3"/>
        <v>212.02880680091647</v>
      </c>
      <c r="I34" s="19"/>
      <c r="J34" s="19"/>
      <c r="L34" s="19"/>
    </row>
    <row r="35" spans="2:12" x14ac:dyDescent="0.25">
      <c r="B35" s="40">
        <f t="shared" si="0"/>
        <v>43667</v>
      </c>
      <c r="C35" s="31">
        <v>6297.2944854271609</v>
      </c>
      <c r="D35" s="46">
        <v>915.72860000000003</v>
      </c>
      <c r="E35" s="28">
        <f t="shared" si="1"/>
        <v>32338.650316345782</v>
      </c>
      <c r="F35" s="32">
        <f t="shared" si="2"/>
        <v>203.64600430328161</v>
      </c>
      <c r="G35" s="32">
        <f t="shared" si="3"/>
        <v>214.85790877388666</v>
      </c>
      <c r="I35" s="19"/>
      <c r="J35" s="19"/>
      <c r="L35" s="19"/>
    </row>
    <row r="36" spans="2:12" x14ac:dyDescent="0.25">
      <c r="B36" s="40">
        <f t="shared" si="0"/>
        <v>43668</v>
      </c>
      <c r="C36" s="31">
        <v>6373.3514965602944</v>
      </c>
      <c r="D36" s="46">
        <v>915.72860000000003</v>
      </c>
      <c r="E36" s="28">
        <f t="shared" si="1"/>
        <v>32338.650316345782</v>
      </c>
      <c r="F36" s="32">
        <f t="shared" si="2"/>
        <v>206.10558539042245</v>
      </c>
      <c r="G36" s="32">
        <f t="shared" si="3"/>
        <v>217.45290419572598</v>
      </c>
      <c r="I36" s="19"/>
      <c r="J36" s="19"/>
      <c r="L36" s="19"/>
    </row>
    <row r="37" spans="2:12" x14ac:dyDescent="0.25">
      <c r="B37" s="40">
        <f t="shared" si="0"/>
        <v>43669</v>
      </c>
      <c r="C37" s="31">
        <v>5530.1380737964619</v>
      </c>
      <c r="D37" s="46">
        <v>915.72860000000003</v>
      </c>
      <c r="E37" s="28">
        <f t="shared" si="1"/>
        <v>32338.650316345782</v>
      </c>
      <c r="F37" s="32">
        <f t="shared" si="2"/>
        <v>178.83720136961381</v>
      </c>
      <c r="G37" s="32">
        <f t="shared" si="3"/>
        <v>188.68323603357092</v>
      </c>
      <c r="I37" s="19"/>
      <c r="J37" s="19"/>
      <c r="L37" s="19"/>
    </row>
    <row r="38" spans="2:12" x14ac:dyDescent="0.25">
      <c r="B38" s="40">
        <f t="shared" si="0"/>
        <v>43670</v>
      </c>
      <c r="C38" s="31">
        <v>5453.8196415355906</v>
      </c>
      <c r="D38" s="46">
        <v>915.72860000000003</v>
      </c>
      <c r="E38" s="28">
        <f t="shared" si="1"/>
        <v>32338.650316345782</v>
      </c>
      <c r="F38" s="32">
        <f t="shared" si="2"/>
        <v>176.36916627603776</v>
      </c>
      <c r="G38" s="32">
        <f t="shared" si="3"/>
        <v>186.07932116276112</v>
      </c>
      <c r="I38" s="19"/>
      <c r="J38" s="19"/>
      <c r="L38" s="19"/>
    </row>
    <row r="39" spans="2:12" x14ac:dyDescent="0.25">
      <c r="B39" s="40">
        <f t="shared" si="0"/>
        <v>43671</v>
      </c>
      <c r="C39" s="31">
        <v>6731.465254216133</v>
      </c>
      <c r="D39" s="46">
        <v>915.72860000000003</v>
      </c>
      <c r="E39" s="28">
        <f t="shared" si="1"/>
        <v>32338.650316345782</v>
      </c>
      <c r="F39" s="32">
        <f t="shared" si="2"/>
        <v>217.68650097272717</v>
      </c>
      <c r="G39" s="32">
        <f t="shared" si="3"/>
        <v>229.67141696357416</v>
      </c>
      <c r="I39" s="19"/>
      <c r="J39" s="19"/>
      <c r="L39" s="19"/>
    </row>
    <row r="40" spans="2:12" x14ac:dyDescent="0.25">
      <c r="B40" s="40">
        <f t="shared" si="0"/>
        <v>43672</v>
      </c>
      <c r="C40" s="31">
        <v>6577.4366733180905</v>
      </c>
      <c r="D40" s="46">
        <v>915.72860000000003</v>
      </c>
      <c r="E40" s="28">
        <f t="shared" si="1"/>
        <v>32338.650316345782</v>
      </c>
      <c r="F40" s="32">
        <f t="shared" si="2"/>
        <v>212.70542455634242</v>
      </c>
      <c r="G40" s="32">
        <f t="shared" si="3"/>
        <v>224.41610313638256</v>
      </c>
      <c r="I40" s="19"/>
      <c r="J40" s="19"/>
      <c r="L40" s="19"/>
    </row>
    <row r="41" spans="2:12" x14ac:dyDescent="0.25">
      <c r="B41" s="40">
        <f t="shared" si="0"/>
        <v>43673</v>
      </c>
      <c r="C41" s="31">
        <v>7111.3731578020379</v>
      </c>
      <c r="D41" s="46">
        <v>915.72860000000003</v>
      </c>
      <c r="E41" s="28">
        <f t="shared" si="1"/>
        <v>32338.650316345782</v>
      </c>
      <c r="F41" s="32">
        <f t="shared" si="2"/>
        <v>229.97220981920779</v>
      </c>
      <c r="G41" s="32">
        <f t="shared" si="3"/>
        <v>242.6335259899241</v>
      </c>
      <c r="I41" s="19"/>
      <c r="J41" s="19"/>
      <c r="L41" s="19"/>
    </row>
    <row r="42" spans="2:12" x14ac:dyDescent="0.25">
      <c r="B42" s="40">
        <f t="shared" si="0"/>
        <v>43674</v>
      </c>
      <c r="C42" s="31">
        <v>6225.8797381243185</v>
      </c>
      <c r="D42" s="46">
        <v>915.72860000000003</v>
      </c>
      <c r="E42" s="28">
        <f t="shared" si="1"/>
        <v>32338.650316345782</v>
      </c>
      <c r="F42" s="32">
        <f t="shared" si="2"/>
        <v>201.33654776282478</v>
      </c>
      <c r="G42" s="32">
        <f t="shared" si="3"/>
        <v>212.4213031337006</v>
      </c>
      <c r="I42" s="19"/>
      <c r="J42" s="19"/>
      <c r="L42" s="19"/>
    </row>
    <row r="43" spans="2:12" x14ac:dyDescent="0.25">
      <c r="B43" s="40">
        <f t="shared" si="0"/>
        <v>43675</v>
      </c>
      <c r="C43" s="31">
        <v>5864.055709010071</v>
      </c>
      <c r="D43" s="46">
        <v>915.72860000000003</v>
      </c>
      <c r="E43" s="28">
        <f t="shared" ref="E43:E44" si="4">D43*C$52</f>
        <v>32338.650316345782</v>
      </c>
      <c r="F43" s="32">
        <f t="shared" si="2"/>
        <v>189.6356470092478</v>
      </c>
      <c r="G43" s="32">
        <f t="shared" si="3"/>
        <v>200.0761993086322</v>
      </c>
      <c r="I43" s="19"/>
      <c r="J43" s="19"/>
      <c r="L43" s="19"/>
    </row>
    <row r="44" spans="2:12" x14ac:dyDescent="0.25">
      <c r="B44" s="40">
        <f t="shared" si="0"/>
        <v>43676</v>
      </c>
      <c r="C44" s="31">
        <v>4572.3882168677992</v>
      </c>
      <c r="D44" s="46">
        <v>915.72860000000003</v>
      </c>
      <c r="E44" s="28">
        <f t="shared" si="4"/>
        <v>32338.650316345782</v>
      </c>
      <c r="F44" s="32">
        <f t="shared" si="2"/>
        <v>147.86486365586757</v>
      </c>
      <c r="G44" s="32">
        <f t="shared" si="3"/>
        <v>156.00568984855664</v>
      </c>
      <c r="I44" s="19"/>
      <c r="J44" s="19"/>
      <c r="L44" s="19"/>
    </row>
    <row r="45" spans="2:12" x14ac:dyDescent="0.25">
      <c r="B45" s="40">
        <f t="shared" si="0"/>
        <v>43677</v>
      </c>
      <c r="C45" s="31">
        <v>274.0380668553268</v>
      </c>
      <c r="D45" s="46">
        <v>916.72860000000003</v>
      </c>
      <c r="E45" s="28">
        <f t="shared" ref="E45" si="5">D45*C$52</f>
        <v>32373.964983067282</v>
      </c>
      <c r="F45" s="32">
        <f t="shared" ref="F45" si="6">+(E45*C45)/1000000</f>
        <v>8.8716987804018022</v>
      </c>
      <c r="G45" s="32">
        <f t="shared" ref="G45" si="7">+F45*$C$53</f>
        <v>9.3601377240390846</v>
      </c>
      <c r="I45" s="19"/>
      <c r="J45" s="19"/>
      <c r="L45" s="19"/>
    </row>
    <row r="46" spans="2:12" x14ac:dyDescent="0.25">
      <c r="B46" s="27"/>
      <c r="C46" s="31"/>
      <c r="D46" s="31"/>
      <c r="E46" s="29"/>
      <c r="F46" s="32"/>
      <c r="G46" s="32"/>
      <c r="I46" s="19"/>
      <c r="J46" s="19"/>
      <c r="L46" s="19"/>
    </row>
    <row r="47" spans="2:12" x14ac:dyDescent="0.25">
      <c r="B47" s="24"/>
      <c r="C47" s="30">
        <f>SUM(C15:C46)</f>
        <v>163944.95014376519</v>
      </c>
      <c r="D47" s="33">
        <f>SUM(D15:D46)</f>
        <v>28388.586599999984</v>
      </c>
      <c r="E47" s="35">
        <f>AVERAGE(E15:E45)</f>
        <v>32339.789499143237</v>
      </c>
      <c r="F47" s="34">
        <f>SUM(F15:F46)</f>
        <v>5301.7680913929653</v>
      </c>
      <c r="G47" s="34">
        <f>SUM(G15:G46)</f>
        <v>5593.6614559073723</v>
      </c>
    </row>
    <row r="48" spans="2:12" x14ac:dyDescent="0.25">
      <c r="C48" s="10"/>
      <c r="D48" s="10"/>
      <c r="E48" s="18"/>
      <c r="F48" s="21"/>
      <c r="G48" s="22"/>
    </row>
    <row r="49" spans="2:7" x14ac:dyDescent="0.25">
      <c r="C49" s="9"/>
      <c r="D49" s="9"/>
      <c r="E49" s="18"/>
      <c r="F49" s="6"/>
      <c r="G49" s="6"/>
    </row>
    <row r="50" spans="2:7" x14ac:dyDescent="0.25">
      <c r="E50" s="18"/>
      <c r="F50" s="8"/>
    </row>
    <row r="51" spans="2:7" x14ac:dyDescent="0.25">
      <c r="B51" s="23" t="s">
        <v>2</v>
      </c>
      <c r="C51" s="24"/>
      <c r="E51" s="18"/>
    </row>
    <row r="52" spans="2:7" ht="19.5" customHeight="1" x14ac:dyDescent="0.25">
      <c r="B52" s="36" t="s">
        <v>1</v>
      </c>
      <c r="C52" s="25">
        <v>35.314666721499997</v>
      </c>
      <c r="D52" s="7"/>
      <c r="E52" s="18"/>
    </row>
    <row r="53" spans="2:7" x14ac:dyDescent="0.25">
      <c r="B53" s="39" t="s">
        <v>0</v>
      </c>
      <c r="C53" s="26">
        <f>1.0550558529688</f>
        <v>1.0550558529687999</v>
      </c>
      <c r="D53" s="6"/>
      <c r="E53" s="18"/>
    </row>
    <row r="54" spans="2:7" x14ac:dyDescent="0.25">
      <c r="B54" s="39" t="s">
        <v>17</v>
      </c>
      <c r="C54" s="26">
        <v>3.9656699999999998</v>
      </c>
      <c r="D54" s="2"/>
      <c r="E54" s="18"/>
      <c r="F54" s="1"/>
      <c r="G54" s="1"/>
    </row>
    <row r="55" spans="2:7" x14ac:dyDescent="0.25">
      <c r="B55" s="5"/>
      <c r="E55" s="18"/>
      <c r="F55" s="4"/>
      <c r="G55" s="4"/>
    </row>
    <row r="56" spans="2:7" x14ac:dyDescent="0.25">
      <c r="B56" s="3"/>
      <c r="C56" s="2"/>
      <c r="D56" s="2"/>
      <c r="E56" s="18"/>
      <c r="F56" s="1"/>
      <c r="G56" s="1"/>
    </row>
    <row r="57" spans="2:7" x14ac:dyDescent="0.25">
      <c r="E57" s="18"/>
    </row>
    <row r="58" spans="2:7" x14ac:dyDescent="0.25">
      <c r="E58" s="18"/>
    </row>
    <row r="59" spans="2:7" x14ac:dyDescent="0.25">
      <c r="E59" s="18"/>
    </row>
    <row r="60" spans="2:7" x14ac:dyDescent="0.25">
      <c r="E60" s="18"/>
    </row>
    <row r="61" spans="2:7" x14ac:dyDescent="0.25">
      <c r="E61" s="18"/>
    </row>
    <row r="62" spans="2:7" x14ac:dyDescent="0.25">
      <c r="E62" s="18"/>
    </row>
    <row r="63" spans="2:7" x14ac:dyDescent="0.25">
      <c r="E63" s="18"/>
    </row>
    <row r="64" spans="2:7" x14ac:dyDescent="0.25">
      <c r="E64" s="18"/>
    </row>
    <row r="65" spans="5:5" x14ac:dyDescent="0.25">
      <c r="E65" s="18"/>
    </row>
    <row r="66" spans="5:5" x14ac:dyDescent="0.25">
      <c r="E66" s="18"/>
    </row>
    <row r="67" spans="5:5" x14ac:dyDescent="0.25">
      <c r="E67" s="18"/>
    </row>
    <row r="68" spans="5:5" x14ac:dyDescent="0.25">
      <c r="E68" s="18"/>
    </row>
    <row r="69" spans="5:5" x14ac:dyDescent="0.25">
      <c r="E69" s="18"/>
    </row>
    <row r="70" spans="5:5" x14ac:dyDescent="0.25">
      <c r="E70" s="18"/>
    </row>
    <row r="71" spans="5:5" x14ac:dyDescent="0.25">
      <c r="E71" s="18"/>
    </row>
    <row r="72" spans="5:5" x14ac:dyDescent="0.25">
      <c r="E72" s="18"/>
    </row>
    <row r="73" spans="5:5" x14ac:dyDescent="0.25">
      <c r="E73" s="18"/>
    </row>
    <row r="74" spans="5:5" x14ac:dyDescent="0.25">
      <c r="E74" s="18"/>
    </row>
    <row r="75" spans="5:5" x14ac:dyDescent="0.25">
      <c r="E75" s="18"/>
    </row>
    <row r="76" spans="5:5" x14ac:dyDescent="0.25">
      <c r="E76" s="18"/>
    </row>
    <row r="77" spans="5:5" x14ac:dyDescent="0.25">
      <c r="E77" s="18"/>
    </row>
    <row r="78" spans="5:5" x14ac:dyDescent="0.25">
      <c r="E78" s="18"/>
    </row>
    <row r="79" spans="5:5" x14ac:dyDescent="0.25">
      <c r="E79" s="18"/>
    </row>
    <row r="80" spans="5:5" x14ac:dyDescent="0.25">
      <c r="E80" s="18"/>
    </row>
    <row r="81" spans="5:5" x14ac:dyDescent="0.25">
      <c r="E81" s="18"/>
    </row>
    <row r="82" spans="5:5" x14ac:dyDescent="0.25">
      <c r="E82" s="18"/>
    </row>
    <row r="83" spans="5:5" x14ac:dyDescent="0.25">
      <c r="E83" s="18"/>
    </row>
    <row r="84" spans="5:5" x14ac:dyDescent="0.25">
      <c r="E84" s="18"/>
    </row>
    <row r="85" spans="5:5" x14ac:dyDescent="0.25">
      <c r="E85" s="18"/>
    </row>
    <row r="86" spans="5:5" x14ac:dyDescent="0.25">
      <c r="E86" s="18"/>
    </row>
    <row r="87" spans="5:5" x14ac:dyDescent="0.25">
      <c r="E87" s="18"/>
    </row>
    <row r="88" spans="5:5" x14ac:dyDescent="0.25">
      <c r="E88" s="18"/>
    </row>
    <row r="89" spans="5:5" x14ac:dyDescent="0.25">
      <c r="E89" s="18"/>
    </row>
    <row r="90" spans="5:5" x14ac:dyDescent="0.25">
      <c r="E90" s="18"/>
    </row>
    <row r="91" spans="5:5" x14ac:dyDescent="0.25">
      <c r="E91" s="18"/>
    </row>
    <row r="92" spans="5:5" x14ac:dyDescent="0.25">
      <c r="E92" s="18"/>
    </row>
    <row r="93" spans="5:5" x14ac:dyDescent="0.25">
      <c r="E93" s="18"/>
    </row>
    <row r="94" spans="5:5" x14ac:dyDescent="0.25">
      <c r="E94" s="18"/>
    </row>
    <row r="95" spans="5:5" x14ac:dyDescent="0.25">
      <c r="E95" s="18"/>
    </row>
    <row r="96" spans="5:5" x14ac:dyDescent="0.25">
      <c r="E96" s="18"/>
    </row>
    <row r="97" spans="5:5" x14ac:dyDescent="0.25">
      <c r="E97" s="18"/>
    </row>
    <row r="98" spans="5:5" x14ac:dyDescent="0.25">
      <c r="E98" s="18"/>
    </row>
    <row r="99" spans="5:5" x14ac:dyDescent="0.25">
      <c r="E99" s="18"/>
    </row>
    <row r="100" spans="5:5" x14ac:dyDescent="0.25">
      <c r="E100" s="18"/>
    </row>
    <row r="101" spans="5:5" x14ac:dyDescent="0.25">
      <c r="E101" s="18"/>
    </row>
    <row r="102" spans="5:5" x14ac:dyDescent="0.25">
      <c r="E102" s="18"/>
    </row>
    <row r="103" spans="5:5" x14ac:dyDescent="0.25">
      <c r="E103" s="18"/>
    </row>
    <row r="104" spans="5:5" x14ac:dyDescent="0.25">
      <c r="E104" s="18"/>
    </row>
    <row r="105" spans="5:5" x14ac:dyDescent="0.25">
      <c r="E105" s="18"/>
    </row>
    <row r="106" spans="5:5" x14ac:dyDescent="0.25">
      <c r="E106" s="18"/>
    </row>
    <row r="107" spans="5:5" x14ac:dyDescent="0.25">
      <c r="E107" s="18"/>
    </row>
    <row r="108" spans="5:5" x14ac:dyDescent="0.25">
      <c r="E108" s="18"/>
    </row>
    <row r="109" spans="5:5" x14ac:dyDescent="0.25">
      <c r="E109" s="18"/>
    </row>
    <row r="110" spans="5:5" x14ac:dyDescent="0.25">
      <c r="E110" s="18"/>
    </row>
    <row r="111" spans="5:5" x14ac:dyDescent="0.25">
      <c r="E111" s="18"/>
    </row>
    <row r="112" spans="5:5" x14ac:dyDescent="0.25">
      <c r="E112" s="18"/>
    </row>
    <row r="113" spans="5:5" x14ac:dyDescent="0.25">
      <c r="E113" s="18"/>
    </row>
    <row r="114" spans="5:5" x14ac:dyDescent="0.25">
      <c r="E114" s="18"/>
    </row>
    <row r="115" spans="5:5" x14ac:dyDescent="0.25">
      <c r="E115" s="18"/>
    </row>
    <row r="116" spans="5:5" x14ac:dyDescent="0.25">
      <c r="E116" s="18"/>
    </row>
    <row r="117" spans="5:5" x14ac:dyDescent="0.25">
      <c r="E117" s="18"/>
    </row>
    <row r="118" spans="5:5" x14ac:dyDescent="0.25">
      <c r="E118" s="18"/>
    </row>
    <row r="119" spans="5:5" x14ac:dyDescent="0.25">
      <c r="E119" s="18"/>
    </row>
    <row r="120" spans="5:5" x14ac:dyDescent="0.25">
      <c r="E120" s="18"/>
    </row>
    <row r="121" spans="5:5" x14ac:dyDescent="0.25">
      <c r="E121" s="18"/>
    </row>
    <row r="122" spans="5:5" x14ac:dyDescent="0.25">
      <c r="E122" s="18"/>
    </row>
    <row r="123" spans="5:5" x14ac:dyDescent="0.25">
      <c r="E123" s="18"/>
    </row>
    <row r="124" spans="5:5" x14ac:dyDescent="0.25">
      <c r="E124" s="18"/>
    </row>
    <row r="125" spans="5:5" x14ac:dyDescent="0.25">
      <c r="E125" s="18"/>
    </row>
    <row r="126" spans="5:5" x14ac:dyDescent="0.25">
      <c r="E126" s="18"/>
    </row>
    <row r="127" spans="5:5" x14ac:dyDescent="0.25">
      <c r="E127" s="18"/>
    </row>
    <row r="128" spans="5:5" x14ac:dyDescent="0.25">
      <c r="E128" s="18"/>
    </row>
    <row r="129" spans="5:5" x14ac:dyDescent="0.25">
      <c r="E129" s="18"/>
    </row>
    <row r="130" spans="5:5" x14ac:dyDescent="0.25">
      <c r="E130" s="18"/>
    </row>
    <row r="131" spans="5:5" x14ac:dyDescent="0.25">
      <c r="E131" s="18"/>
    </row>
    <row r="132" spans="5:5" x14ac:dyDescent="0.25">
      <c r="E132" s="18"/>
    </row>
    <row r="133" spans="5:5" x14ac:dyDescent="0.25">
      <c r="E133" s="18"/>
    </row>
    <row r="134" spans="5:5" x14ac:dyDescent="0.25">
      <c r="E134" s="18"/>
    </row>
    <row r="135" spans="5:5" x14ac:dyDescent="0.25">
      <c r="E135" s="18"/>
    </row>
    <row r="136" spans="5:5" x14ac:dyDescent="0.25">
      <c r="E136" s="18"/>
    </row>
    <row r="137" spans="5:5" x14ac:dyDescent="0.25">
      <c r="E137" s="18"/>
    </row>
    <row r="138" spans="5:5" x14ac:dyDescent="0.25">
      <c r="E138" s="18"/>
    </row>
    <row r="139" spans="5:5" x14ac:dyDescent="0.25">
      <c r="E139" s="18"/>
    </row>
    <row r="140" spans="5:5" x14ac:dyDescent="0.25">
      <c r="E140" s="18"/>
    </row>
    <row r="141" spans="5:5" x14ac:dyDescent="0.25">
      <c r="E141" s="18"/>
    </row>
    <row r="142" spans="5:5" x14ac:dyDescent="0.25">
      <c r="E142" s="18"/>
    </row>
    <row r="143" spans="5:5" x14ac:dyDescent="0.25">
      <c r="E143" s="18"/>
    </row>
    <row r="144" spans="5:5" x14ac:dyDescent="0.25">
      <c r="E144" s="18"/>
    </row>
    <row r="145" spans="5:5" x14ac:dyDescent="0.25">
      <c r="E145" s="18"/>
    </row>
    <row r="146" spans="5:5" x14ac:dyDescent="0.25">
      <c r="E146" s="18"/>
    </row>
    <row r="147" spans="5:5" x14ac:dyDescent="0.25">
      <c r="E147" s="18"/>
    </row>
    <row r="148" spans="5:5" x14ac:dyDescent="0.25">
      <c r="E148" s="18"/>
    </row>
    <row r="149" spans="5:5" x14ac:dyDescent="0.25">
      <c r="E149" s="18"/>
    </row>
    <row r="150" spans="5:5" x14ac:dyDescent="0.25">
      <c r="E150" s="18"/>
    </row>
    <row r="151" spans="5:5" x14ac:dyDescent="0.25">
      <c r="E151" s="18"/>
    </row>
    <row r="152" spans="5:5" x14ac:dyDescent="0.25">
      <c r="E152" s="18"/>
    </row>
    <row r="153" spans="5:5" x14ac:dyDescent="0.25">
      <c r="E153" s="18"/>
    </row>
    <row r="154" spans="5:5" x14ac:dyDescent="0.25">
      <c r="E154" s="18"/>
    </row>
    <row r="155" spans="5:5" x14ac:dyDescent="0.25">
      <c r="E155" s="18"/>
    </row>
    <row r="156" spans="5:5" x14ac:dyDescent="0.25">
      <c r="E156" s="18"/>
    </row>
    <row r="157" spans="5:5" x14ac:dyDescent="0.25">
      <c r="E157" s="18"/>
    </row>
    <row r="158" spans="5:5" x14ac:dyDescent="0.25">
      <c r="E158" s="18"/>
    </row>
    <row r="159" spans="5:5" x14ac:dyDescent="0.25">
      <c r="E159" s="18"/>
    </row>
    <row r="160" spans="5:5" x14ac:dyDescent="0.25">
      <c r="E160" s="18"/>
    </row>
    <row r="161" spans="5:5" x14ac:dyDescent="0.25">
      <c r="E161" s="18"/>
    </row>
    <row r="162" spans="5:5" x14ac:dyDescent="0.25">
      <c r="E162" s="18"/>
    </row>
    <row r="163" spans="5:5" x14ac:dyDescent="0.25">
      <c r="E163" s="18"/>
    </row>
    <row r="164" spans="5:5" x14ac:dyDescent="0.25">
      <c r="E164" s="18"/>
    </row>
    <row r="165" spans="5:5" x14ac:dyDescent="0.25">
      <c r="E165" s="18"/>
    </row>
    <row r="166" spans="5:5" x14ac:dyDescent="0.25">
      <c r="E166" s="18"/>
    </row>
    <row r="167" spans="5:5" x14ac:dyDescent="0.25">
      <c r="E167" s="18"/>
    </row>
    <row r="168" spans="5:5" x14ac:dyDescent="0.25">
      <c r="E168" s="18"/>
    </row>
    <row r="169" spans="5:5" x14ac:dyDescent="0.25">
      <c r="E169" s="18"/>
    </row>
    <row r="170" spans="5:5" x14ac:dyDescent="0.25">
      <c r="E170" s="18"/>
    </row>
    <row r="171" spans="5:5" x14ac:dyDescent="0.25">
      <c r="E171" s="18"/>
    </row>
    <row r="172" spans="5:5" x14ac:dyDescent="0.25">
      <c r="E172" s="18"/>
    </row>
    <row r="173" spans="5:5" x14ac:dyDescent="0.25">
      <c r="E173" s="18"/>
    </row>
    <row r="174" spans="5:5" x14ac:dyDescent="0.25">
      <c r="E174" s="18"/>
    </row>
    <row r="175" spans="5:5" x14ac:dyDescent="0.25">
      <c r="E175" s="18"/>
    </row>
    <row r="176" spans="5:5" x14ac:dyDescent="0.25">
      <c r="E176" s="18"/>
    </row>
    <row r="177" spans="5:5" x14ac:dyDescent="0.25">
      <c r="E177" s="18"/>
    </row>
    <row r="178" spans="5:5" x14ac:dyDescent="0.25">
      <c r="E178" s="18"/>
    </row>
    <row r="179" spans="5:5" x14ac:dyDescent="0.25">
      <c r="E179" s="18"/>
    </row>
    <row r="180" spans="5:5" x14ac:dyDescent="0.25">
      <c r="E180" s="18"/>
    </row>
    <row r="181" spans="5:5" x14ac:dyDescent="0.25">
      <c r="E181" s="18"/>
    </row>
    <row r="182" spans="5:5" x14ac:dyDescent="0.25">
      <c r="E182" s="18"/>
    </row>
    <row r="183" spans="5:5" x14ac:dyDescent="0.25">
      <c r="E183" s="18"/>
    </row>
    <row r="184" spans="5:5" x14ac:dyDescent="0.25">
      <c r="E184" s="18"/>
    </row>
    <row r="185" spans="5:5" x14ac:dyDescent="0.25">
      <c r="E185" s="18"/>
    </row>
    <row r="186" spans="5:5" x14ac:dyDescent="0.25">
      <c r="E186" s="18"/>
    </row>
    <row r="187" spans="5:5" x14ac:dyDescent="0.25">
      <c r="E187" s="18"/>
    </row>
    <row r="188" spans="5:5" x14ac:dyDescent="0.25">
      <c r="E188" s="18"/>
    </row>
    <row r="189" spans="5:5" x14ac:dyDescent="0.25">
      <c r="E189" s="18"/>
    </row>
    <row r="190" spans="5:5" x14ac:dyDescent="0.25">
      <c r="E190" s="18"/>
    </row>
    <row r="191" spans="5:5" x14ac:dyDescent="0.25">
      <c r="E191" s="18"/>
    </row>
    <row r="192" spans="5:5" x14ac:dyDescent="0.25">
      <c r="E192" s="18"/>
    </row>
    <row r="193" spans="5:5" x14ac:dyDescent="0.25">
      <c r="E193" s="18"/>
    </row>
    <row r="194" spans="5:5" x14ac:dyDescent="0.25">
      <c r="E194" s="18"/>
    </row>
    <row r="195" spans="5:5" x14ac:dyDescent="0.25">
      <c r="E195" s="18"/>
    </row>
    <row r="196" spans="5:5" x14ac:dyDescent="0.25">
      <c r="E196" s="18"/>
    </row>
    <row r="197" spans="5:5" x14ac:dyDescent="0.25">
      <c r="E197" s="18"/>
    </row>
    <row r="198" spans="5:5" x14ac:dyDescent="0.25">
      <c r="E198" s="18"/>
    </row>
    <row r="199" spans="5:5" x14ac:dyDescent="0.25">
      <c r="E199" s="18"/>
    </row>
    <row r="200" spans="5:5" x14ac:dyDescent="0.25">
      <c r="E200" s="18"/>
    </row>
    <row r="201" spans="5:5" x14ac:dyDescent="0.25">
      <c r="E201" s="18"/>
    </row>
    <row r="202" spans="5:5" x14ac:dyDescent="0.25">
      <c r="E202" s="18"/>
    </row>
    <row r="203" spans="5:5" x14ac:dyDescent="0.25">
      <c r="E203" s="18"/>
    </row>
    <row r="204" spans="5:5" x14ac:dyDescent="0.25">
      <c r="E204" s="18"/>
    </row>
    <row r="205" spans="5:5" x14ac:dyDescent="0.25">
      <c r="E205" s="18"/>
    </row>
    <row r="206" spans="5:5" x14ac:dyDescent="0.25">
      <c r="E206" s="18"/>
    </row>
    <row r="207" spans="5:5" x14ac:dyDescent="0.25">
      <c r="E207" s="18"/>
    </row>
    <row r="208" spans="5:5" x14ac:dyDescent="0.25">
      <c r="E208" s="18"/>
    </row>
    <row r="209" spans="5:5" x14ac:dyDescent="0.25">
      <c r="E209" s="18"/>
    </row>
    <row r="210" spans="5:5" x14ac:dyDescent="0.25">
      <c r="E210" s="18"/>
    </row>
    <row r="211" spans="5:5" x14ac:dyDescent="0.25">
      <c r="E211" s="18"/>
    </row>
    <row r="212" spans="5:5" x14ac:dyDescent="0.25">
      <c r="E212" s="18"/>
    </row>
    <row r="213" spans="5:5" x14ac:dyDescent="0.25">
      <c r="E213" s="18"/>
    </row>
    <row r="214" spans="5:5" x14ac:dyDescent="0.25">
      <c r="E214" s="18"/>
    </row>
    <row r="215" spans="5:5" x14ac:dyDescent="0.25">
      <c r="E215" s="18"/>
    </row>
    <row r="216" spans="5:5" x14ac:dyDescent="0.25">
      <c r="E216" s="18"/>
    </row>
    <row r="217" spans="5:5" x14ac:dyDescent="0.25">
      <c r="E217" s="18"/>
    </row>
    <row r="218" spans="5:5" x14ac:dyDescent="0.25">
      <c r="E218" s="18"/>
    </row>
    <row r="219" spans="5:5" x14ac:dyDescent="0.25">
      <c r="E219" s="18"/>
    </row>
    <row r="220" spans="5:5" x14ac:dyDescent="0.25">
      <c r="E220" s="18"/>
    </row>
    <row r="221" spans="5:5" x14ac:dyDescent="0.25">
      <c r="E221" s="18"/>
    </row>
    <row r="222" spans="5:5" x14ac:dyDescent="0.25">
      <c r="E222" s="18"/>
    </row>
    <row r="223" spans="5:5" x14ac:dyDescent="0.25">
      <c r="E223" s="18"/>
    </row>
    <row r="224" spans="5:5" x14ac:dyDescent="0.25">
      <c r="E224" s="18"/>
    </row>
    <row r="225" spans="5:5" x14ac:dyDescent="0.25">
      <c r="E225" s="18"/>
    </row>
    <row r="226" spans="5:5" x14ac:dyDescent="0.25">
      <c r="E226" s="18"/>
    </row>
    <row r="227" spans="5:5" x14ac:dyDescent="0.25">
      <c r="E227" s="18"/>
    </row>
    <row r="228" spans="5:5" x14ac:dyDescent="0.25">
      <c r="E228" s="18"/>
    </row>
    <row r="229" spans="5:5" x14ac:dyDescent="0.25">
      <c r="E229" s="18"/>
    </row>
    <row r="230" spans="5:5" x14ac:dyDescent="0.25">
      <c r="E230" s="18"/>
    </row>
    <row r="231" spans="5:5" x14ac:dyDescent="0.25">
      <c r="E231" s="18"/>
    </row>
    <row r="232" spans="5:5" x14ac:dyDescent="0.25">
      <c r="E232" s="18"/>
    </row>
    <row r="233" spans="5:5" x14ac:dyDescent="0.25">
      <c r="E233" s="18"/>
    </row>
    <row r="234" spans="5:5" x14ac:dyDescent="0.25">
      <c r="E234" s="18"/>
    </row>
    <row r="235" spans="5:5" x14ac:dyDescent="0.25">
      <c r="E235" s="18"/>
    </row>
    <row r="236" spans="5:5" x14ac:dyDescent="0.25">
      <c r="E236" s="18"/>
    </row>
    <row r="237" spans="5:5" x14ac:dyDescent="0.25">
      <c r="E237" s="18"/>
    </row>
    <row r="238" spans="5:5" x14ac:dyDescent="0.25">
      <c r="E238" s="18"/>
    </row>
    <row r="239" spans="5:5" x14ac:dyDescent="0.25">
      <c r="E239" s="18"/>
    </row>
    <row r="240" spans="5:5" x14ac:dyDescent="0.25">
      <c r="E240" s="18"/>
    </row>
    <row r="241" spans="5:5" x14ac:dyDescent="0.25">
      <c r="E241" s="18"/>
    </row>
    <row r="242" spans="5:5" x14ac:dyDescent="0.25">
      <c r="E242" s="18"/>
    </row>
    <row r="243" spans="5:5" x14ac:dyDescent="0.25">
      <c r="E243" s="18"/>
    </row>
    <row r="244" spans="5:5" x14ac:dyDescent="0.25">
      <c r="E244" s="18"/>
    </row>
    <row r="245" spans="5:5" x14ac:dyDescent="0.25">
      <c r="E245" s="18"/>
    </row>
    <row r="246" spans="5:5" x14ac:dyDescent="0.25">
      <c r="E246" s="18"/>
    </row>
    <row r="247" spans="5:5" x14ac:dyDescent="0.25">
      <c r="E247" s="18"/>
    </row>
    <row r="248" spans="5:5" x14ac:dyDescent="0.25">
      <c r="E248" s="18"/>
    </row>
    <row r="249" spans="5:5" x14ac:dyDescent="0.25">
      <c r="E249" s="18"/>
    </row>
    <row r="250" spans="5:5" x14ac:dyDescent="0.25">
      <c r="E250" s="18"/>
    </row>
    <row r="251" spans="5:5" x14ac:dyDescent="0.25">
      <c r="E251" s="18"/>
    </row>
    <row r="252" spans="5:5" x14ac:dyDescent="0.25">
      <c r="E252" s="18"/>
    </row>
    <row r="253" spans="5:5" x14ac:dyDescent="0.25">
      <c r="E253" s="18"/>
    </row>
    <row r="254" spans="5:5" x14ac:dyDescent="0.25">
      <c r="E254" s="18"/>
    </row>
    <row r="255" spans="5:5" x14ac:dyDescent="0.25">
      <c r="E255" s="18"/>
    </row>
    <row r="256" spans="5:5" x14ac:dyDescent="0.25">
      <c r="E256" s="18"/>
    </row>
    <row r="257" spans="5:5" x14ac:dyDescent="0.25">
      <c r="E257" s="18"/>
    </row>
    <row r="258" spans="5:5" x14ac:dyDescent="0.25">
      <c r="E258" s="18"/>
    </row>
    <row r="259" spans="5:5" x14ac:dyDescent="0.25">
      <c r="E259" s="18"/>
    </row>
    <row r="260" spans="5:5" x14ac:dyDescent="0.25">
      <c r="E260" s="18"/>
    </row>
    <row r="261" spans="5:5" x14ac:dyDescent="0.25">
      <c r="E261" s="18"/>
    </row>
    <row r="262" spans="5:5" x14ac:dyDescent="0.25">
      <c r="E262" s="18"/>
    </row>
    <row r="263" spans="5:5" x14ac:dyDescent="0.25">
      <c r="E263" s="18"/>
    </row>
    <row r="264" spans="5:5" x14ac:dyDescent="0.25">
      <c r="E264" s="18"/>
    </row>
    <row r="265" spans="5:5" x14ac:dyDescent="0.25">
      <c r="E265" s="18"/>
    </row>
    <row r="266" spans="5:5" x14ac:dyDescent="0.25">
      <c r="E266" s="18"/>
    </row>
    <row r="267" spans="5:5" x14ac:dyDescent="0.25">
      <c r="E267" s="18"/>
    </row>
    <row r="268" spans="5:5" x14ac:dyDescent="0.25">
      <c r="E268" s="18"/>
    </row>
    <row r="269" spans="5:5" x14ac:dyDescent="0.25">
      <c r="E269" s="18"/>
    </row>
    <row r="270" spans="5:5" x14ac:dyDescent="0.25">
      <c r="E270" s="18"/>
    </row>
    <row r="271" spans="5:5" x14ac:dyDescent="0.25">
      <c r="E271" s="18"/>
    </row>
    <row r="272" spans="5:5" x14ac:dyDescent="0.25">
      <c r="E272" s="18"/>
    </row>
    <row r="273" spans="5:5" x14ac:dyDescent="0.25">
      <c r="E273" s="18"/>
    </row>
    <row r="274" spans="5:5" x14ac:dyDescent="0.25">
      <c r="E274" s="18"/>
    </row>
    <row r="275" spans="5:5" x14ac:dyDescent="0.25">
      <c r="E275" s="18"/>
    </row>
    <row r="276" spans="5:5" x14ac:dyDescent="0.25">
      <c r="E276" s="18"/>
    </row>
    <row r="277" spans="5:5" x14ac:dyDescent="0.25">
      <c r="E277" s="18"/>
    </row>
    <row r="278" spans="5:5" x14ac:dyDescent="0.25">
      <c r="E278" s="18"/>
    </row>
    <row r="279" spans="5:5" x14ac:dyDescent="0.25">
      <c r="E279" s="18"/>
    </row>
    <row r="280" spans="5:5" x14ac:dyDescent="0.25">
      <c r="E280" s="18"/>
    </row>
    <row r="281" spans="5:5" x14ac:dyDescent="0.25">
      <c r="E281" s="18"/>
    </row>
    <row r="282" spans="5:5" x14ac:dyDescent="0.25">
      <c r="E282" s="18"/>
    </row>
    <row r="283" spans="5:5" x14ac:dyDescent="0.25">
      <c r="E283" s="18"/>
    </row>
    <row r="284" spans="5:5" x14ac:dyDescent="0.25">
      <c r="E284" s="18"/>
    </row>
    <row r="285" spans="5:5" x14ac:dyDescent="0.25">
      <c r="E285" s="18"/>
    </row>
    <row r="286" spans="5:5" x14ac:dyDescent="0.25">
      <c r="E286" s="18"/>
    </row>
    <row r="287" spans="5:5" x14ac:dyDescent="0.25">
      <c r="E287" s="18"/>
    </row>
    <row r="288" spans="5:5" x14ac:dyDescent="0.25">
      <c r="E288" s="18"/>
    </row>
    <row r="289" spans="5:5" x14ac:dyDescent="0.25">
      <c r="E289" s="18"/>
    </row>
    <row r="290" spans="5:5" x14ac:dyDescent="0.25">
      <c r="E290" s="18"/>
    </row>
    <row r="291" spans="5:5" x14ac:dyDescent="0.25">
      <c r="E291" s="18"/>
    </row>
    <row r="292" spans="5:5" x14ac:dyDescent="0.25">
      <c r="E292" s="18"/>
    </row>
    <row r="293" spans="5:5" x14ac:dyDescent="0.25">
      <c r="E293" s="18"/>
    </row>
    <row r="294" spans="5:5" x14ac:dyDescent="0.25">
      <c r="E294" s="18"/>
    </row>
    <row r="295" spans="5:5" x14ac:dyDescent="0.25">
      <c r="E295" s="18"/>
    </row>
    <row r="296" spans="5:5" x14ac:dyDescent="0.25">
      <c r="E296" s="18"/>
    </row>
    <row r="297" spans="5:5" x14ac:dyDescent="0.25">
      <c r="E297" s="18"/>
    </row>
    <row r="298" spans="5:5" x14ac:dyDescent="0.25">
      <c r="E298" s="18"/>
    </row>
    <row r="299" spans="5:5" x14ac:dyDescent="0.25">
      <c r="E299" s="18"/>
    </row>
    <row r="300" spans="5:5" x14ac:dyDescent="0.25">
      <c r="E300" s="18"/>
    </row>
    <row r="301" spans="5:5" x14ac:dyDescent="0.25">
      <c r="E301" s="18"/>
    </row>
    <row r="302" spans="5:5" x14ac:dyDescent="0.25">
      <c r="E302" s="18"/>
    </row>
    <row r="303" spans="5:5" x14ac:dyDescent="0.25">
      <c r="E303" s="18"/>
    </row>
    <row r="304" spans="5:5" x14ac:dyDescent="0.25">
      <c r="E304" s="18"/>
    </row>
    <row r="305" spans="5:5" x14ac:dyDescent="0.25">
      <c r="E305" s="18"/>
    </row>
    <row r="306" spans="5:5" x14ac:dyDescent="0.25">
      <c r="E306" s="18"/>
    </row>
    <row r="307" spans="5:5" x14ac:dyDescent="0.25">
      <c r="E307" s="18"/>
    </row>
    <row r="308" spans="5:5" x14ac:dyDescent="0.25">
      <c r="E308" s="18"/>
    </row>
    <row r="309" spans="5:5" x14ac:dyDescent="0.25">
      <c r="E309" s="18"/>
    </row>
    <row r="310" spans="5:5" x14ac:dyDescent="0.25">
      <c r="E310" s="18"/>
    </row>
    <row r="311" spans="5:5" x14ac:dyDescent="0.25">
      <c r="E311" s="18"/>
    </row>
    <row r="312" spans="5:5" x14ac:dyDescent="0.25">
      <c r="E312" s="18"/>
    </row>
    <row r="313" spans="5:5" x14ac:dyDescent="0.25">
      <c r="E313" s="18"/>
    </row>
    <row r="314" spans="5:5" x14ac:dyDescent="0.25">
      <c r="E314" s="18"/>
    </row>
    <row r="315" spans="5:5" x14ac:dyDescent="0.25">
      <c r="E315" s="18"/>
    </row>
    <row r="316" spans="5:5" x14ac:dyDescent="0.25">
      <c r="E316" s="18"/>
    </row>
    <row r="317" spans="5:5" x14ac:dyDescent="0.25">
      <c r="E317" s="18"/>
    </row>
    <row r="318" spans="5:5" x14ac:dyDescent="0.25">
      <c r="E318" s="18"/>
    </row>
    <row r="319" spans="5:5" x14ac:dyDescent="0.25">
      <c r="E319" s="18"/>
    </row>
    <row r="320" spans="5:5" x14ac:dyDescent="0.25">
      <c r="E320" s="18"/>
    </row>
    <row r="321" spans="5:5" x14ac:dyDescent="0.25">
      <c r="E321" s="18"/>
    </row>
    <row r="322" spans="5:5" x14ac:dyDescent="0.25">
      <c r="E322" s="18"/>
    </row>
    <row r="323" spans="5:5" x14ac:dyDescent="0.25">
      <c r="E323" s="18"/>
    </row>
    <row r="324" spans="5:5" x14ac:dyDescent="0.25">
      <c r="E324" s="18"/>
    </row>
    <row r="325" spans="5:5" x14ac:dyDescent="0.25">
      <c r="E325" s="18"/>
    </row>
    <row r="326" spans="5:5" x14ac:dyDescent="0.25">
      <c r="E326" s="18"/>
    </row>
    <row r="327" spans="5:5" x14ac:dyDescent="0.25">
      <c r="E327" s="18"/>
    </row>
    <row r="328" spans="5:5" x14ac:dyDescent="0.25">
      <c r="E328" s="18"/>
    </row>
    <row r="329" spans="5:5" x14ac:dyDescent="0.25">
      <c r="E329" s="18"/>
    </row>
    <row r="330" spans="5:5" x14ac:dyDescent="0.25">
      <c r="E330" s="18"/>
    </row>
    <row r="331" spans="5:5" x14ac:dyDescent="0.25">
      <c r="E331" s="18"/>
    </row>
    <row r="332" spans="5:5" x14ac:dyDescent="0.25">
      <c r="E332" s="18"/>
    </row>
    <row r="333" spans="5:5" x14ac:dyDescent="0.25">
      <c r="E333" s="18"/>
    </row>
    <row r="334" spans="5:5" x14ac:dyDescent="0.25">
      <c r="E334" s="18"/>
    </row>
    <row r="335" spans="5:5" x14ac:dyDescent="0.25">
      <c r="E335" s="18"/>
    </row>
    <row r="336" spans="5:5" x14ac:dyDescent="0.25">
      <c r="E336" s="18"/>
    </row>
    <row r="337" spans="5:5" x14ac:dyDescent="0.25">
      <c r="E337" s="18"/>
    </row>
    <row r="338" spans="5:5" x14ac:dyDescent="0.25">
      <c r="E338" s="18"/>
    </row>
    <row r="339" spans="5:5" x14ac:dyDescent="0.25">
      <c r="E339" s="18"/>
    </row>
    <row r="340" spans="5:5" x14ac:dyDescent="0.25">
      <c r="E340" s="18"/>
    </row>
    <row r="341" spans="5:5" x14ac:dyDescent="0.25">
      <c r="E341" s="18"/>
    </row>
    <row r="342" spans="5:5" x14ac:dyDescent="0.25">
      <c r="E342" s="18"/>
    </row>
  </sheetData>
  <mergeCells count="12">
    <mergeCell ref="B13:B14"/>
    <mergeCell ref="F13:G13"/>
    <mergeCell ref="A1:B8"/>
    <mergeCell ref="F1:G1"/>
    <mergeCell ref="F2:G2"/>
    <mergeCell ref="F3:G3"/>
    <mergeCell ref="F4:G4"/>
    <mergeCell ref="F5:G5"/>
    <mergeCell ref="F6:G6"/>
    <mergeCell ref="F7:G7"/>
    <mergeCell ref="F8:G8"/>
    <mergeCell ref="C1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D24:H36"/>
  <sheetViews>
    <sheetView workbookViewId="0">
      <selection activeCell="L14" sqref="L14"/>
    </sheetView>
  </sheetViews>
  <sheetFormatPr baseColWidth="10" defaultRowHeight="15" x14ac:dyDescent="0.25"/>
  <sheetData>
    <row r="24" spans="4:8" x14ac:dyDescent="0.25">
      <c r="E24">
        <v>1</v>
      </c>
      <c r="F24" t="s">
        <v>13</v>
      </c>
      <c r="G24">
        <v>0.95137000000000005</v>
      </c>
      <c r="H24" t="s">
        <v>14</v>
      </c>
    </row>
    <row r="26" spans="4:8" x14ac:dyDescent="0.25">
      <c r="D26" s="20"/>
      <c r="E26" s="20"/>
    </row>
    <row r="27" spans="4:8" x14ac:dyDescent="0.25">
      <c r="D27" s="20">
        <v>37029.000423891201</v>
      </c>
      <c r="E27" s="20">
        <f>D27*G27</f>
        <v>38921.765899588172</v>
      </c>
      <c r="G27">
        <f>1/G24</f>
        <v>1.0511157593785803</v>
      </c>
    </row>
    <row r="28" spans="4:8" x14ac:dyDescent="0.25">
      <c r="D28" s="20">
        <v>34349.610420122794</v>
      </c>
      <c r="E28" s="20">
        <f>D28*G27</f>
        <v>36105.416841105762</v>
      </c>
    </row>
    <row r="29" spans="4:8" x14ac:dyDescent="0.25">
      <c r="D29" s="20"/>
      <c r="E29" s="20"/>
    </row>
    <row r="30" spans="4:8" x14ac:dyDescent="0.25">
      <c r="D30" s="20">
        <v>658165.75535879086</v>
      </c>
      <c r="E30" s="20">
        <f>D30*G27</f>
        <v>691808.3977409323</v>
      </c>
    </row>
    <row r="31" spans="4:8" x14ac:dyDescent="0.25">
      <c r="D31" s="20"/>
      <c r="E31" s="20"/>
    </row>
    <row r="32" spans="4:8" x14ac:dyDescent="0.25">
      <c r="D32" s="20"/>
      <c r="E32" s="20"/>
    </row>
    <row r="33" spans="4:5" x14ac:dyDescent="0.25">
      <c r="D33" s="20"/>
      <c r="E33" s="20"/>
    </row>
    <row r="34" spans="4:5" x14ac:dyDescent="0.25">
      <c r="D34" s="20"/>
      <c r="E34" s="20"/>
    </row>
    <row r="35" spans="4:5" x14ac:dyDescent="0.25">
      <c r="D35" s="20"/>
      <c r="E35" s="20"/>
    </row>
    <row r="36" spans="4:5" x14ac:dyDescent="0.25">
      <c r="D36" s="20"/>
      <c r="E36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1.Volúmen y Energía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Marquez</cp:lastModifiedBy>
  <dcterms:modified xsi:type="dcterms:W3CDTF">2019-08-01T17:38:04Z</dcterms:modified>
</cp:coreProperties>
</file>