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pat\Documents\projects\htdocs\educational_lending\web\templates\"/>
    </mc:Choice>
  </mc:AlternateContent>
  <bookViews>
    <workbookView xWindow="0" yWindow="0" windowWidth="20430" windowHeight="7560" activeTab="1"/>
  </bookViews>
  <sheets>
    <sheet name="2018" sheetId="1" r:id="rId1"/>
    <sheet name="2019" sheetId="2" r:id="rId2"/>
  </sheets>
  <definedNames>
    <definedName name="_xlnm._FilterDatabase" localSheetId="0" hidden="1">'2018'!$A$6:$A$8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2" l="1"/>
  <c r="H23" i="2"/>
  <c r="D20" i="2" l="1"/>
  <c r="D19" i="2" s="1"/>
  <c r="X49" i="2"/>
  <c r="X52" i="2"/>
  <c r="T49" i="2"/>
  <c r="T48" i="2" s="1"/>
  <c r="V49" i="2"/>
  <c r="V48" i="2" s="1"/>
  <c r="V52" i="2"/>
  <c r="Y5" i="2"/>
  <c r="Y16" i="2"/>
  <c r="Y6" i="2"/>
  <c r="W16" i="2"/>
  <c r="W6" i="2"/>
  <c r="W5" i="2"/>
  <c r="U16" i="2"/>
  <c r="U6" i="2"/>
  <c r="U5" i="2"/>
  <c r="U4" i="2" s="1"/>
  <c r="S16" i="2"/>
  <c r="S6" i="2"/>
  <c r="S5" i="2"/>
  <c r="Q16" i="2"/>
  <c r="Q6" i="2"/>
  <c r="Q5" i="2"/>
  <c r="O16" i="2"/>
  <c r="O6" i="2"/>
  <c r="O5" i="2"/>
  <c r="M16" i="2"/>
  <c r="M6" i="2"/>
  <c r="M5" i="2"/>
  <c r="M4" i="2" s="1"/>
  <c r="K16" i="2"/>
  <c r="K6" i="2"/>
  <c r="K5" i="2"/>
  <c r="I16" i="2"/>
  <c r="I6" i="2"/>
  <c r="I5" i="2"/>
  <c r="G16" i="2"/>
  <c r="G6" i="2"/>
  <c r="G5" i="2"/>
  <c r="F24" i="2"/>
  <c r="F28" i="2"/>
  <c r="E20" i="2"/>
  <c r="D28" i="2"/>
  <c r="D24" i="2"/>
  <c r="D6" i="2"/>
  <c r="D10" i="2"/>
  <c r="E10" i="2" s="1"/>
  <c r="S4" i="2" l="1"/>
  <c r="G4" i="2"/>
  <c r="W4" i="2"/>
  <c r="K4" i="2"/>
  <c r="Y4" i="2"/>
  <c r="Q4" i="2"/>
  <c r="X48" i="2"/>
  <c r="I4" i="2"/>
  <c r="O4" i="2"/>
  <c r="F19" i="2"/>
  <c r="E33" i="2"/>
  <c r="D4" i="2"/>
  <c r="E6" i="2" s="1"/>
  <c r="E24" i="2" l="1"/>
  <c r="E22" i="2"/>
  <c r="E34" i="2"/>
  <c r="E31" i="2"/>
  <c r="E21" i="2"/>
  <c r="E23" i="2"/>
  <c r="E28" i="2"/>
  <c r="E16" i="2"/>
  <c r="E5" i="2"/>
  <c r="E19" i="2" l="1"/>
  <c r="S7" i="2"/>
</calcChain>
</file>

<file path=xl/sharedStrings.xml><?xml version="1.0" encoding="utf-8"?>
<sst xmlns="http://schemas.openxmlformats.org/spreadsheetml/2006/main" count="130" uniqueCount="41">
  <si>
    <t>Банк СОЮЗ</t>
  </si>
  <si>
    <t>отчисление как меры дисциплинарного взыскания, в случае невыполнения обучающимся по профессиональной образовательной программе обязанностей по добросовестному освоению такой образовательной программы и выполнению учебного плана</t>
  </si>
  <si>
    <t>установление нарушения порядка приема в образовательную организацию, повлекшего по вине обучающегося его незаконное зачисление в образовательную организацию</t>
  </si>
  <si>
    <t>п. 21 перевод обучающегося для продолжения освоения основной профессиональной образовательной программы в другую образовательную организацию:</t>
  </si>
  <si>
    <t>в связи с ликвидацией образовательной организации</t>
  </si>
  <si>
    <t>по независящим от воли обучающегося или родителей (законных представителей) несовершеннолетнего обучающегося и образовательной организации</t>
  </si>
  <si>
    <t>пункт 22</t>
  </si>
  <si>
    <t>обучающимся (заемщиком) принято решение об отказе от продолжения обучения, по обстоятельствам, не зависящим от воли обучающегося или родителей (законных представителей) несовершеннолетнего обучающегося и образовательной организации, в том числе в случае ликвидации образовательной организации</t>
  </si>
  <si>
    <t>СБ РФ</t>
  </si>
  <si>
    <t xml:space="preserve">отчисление как меры дисциплинарного взыскания, в случае невыполнения обучающимся по профессиональной образовательной программе обязанностей по добросовестному освоению такой образовательной программы и выполнению учебного </t>
  </si>
  <si>
    <t>п. 20 пункт 2 части 2 статьи 61 Федерального закона № 273-ФЗ, а также по инициативе обучающегося или родители</t>
  </si>
  <si>
    <t>октябрь</t>
  </si>
  <si>
    <t>ноябрь</t>
  </si>
  <si>
    <t>декабрь</t>
  </si>
  <si>
    <t>пункт 12 часть 1 статья 34 Федерального закона № 273-ФЗ(академический отпуск)</t>
  </si>
  <si>
    <t>Переведен на бюджет</t>
  </si>
  <si>
    <t>Выпускник</t>
  </si>
  <si>
    <t xml:space="preserve">ПОСТАНОВЛЕНИЕ 699 </t>
  </si>
  <si>
    <t xml:space="preserve">Постановление 699 </t>
  </si>
  <si>
    <t>Потановление 1026</t>
  </si>
  <si>
    <t>Постановление 197</t>
  </si>
  <si>
    <t>устотчислен по инициативе обучающегося или родителей (законных представителей) несовершеннолетнего обучающегося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</si>
  <si>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</si>
  <si>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</si>
  <si>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</si>
  <si>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</si>
  <si>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</si>
  <si>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</si>
  <si>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</si>
  <si>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</si>
  <si>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</si>
  <si>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ПОСТАНОВЛЕНИЕ 1026</t>
  </si>
  <si>
    <t>Обучается</t>
  </si>
  <si>
    <t>пункт 22 обучающимся (заемщиком) принято решение об отказе от продолжения обучения, по обстоятельствам, не зависящим от воли обучающегося или родителей (законных представителей) несовершеннолетнего обучающегося и образовательной организации, в том числе в случае ликвидации образовательной организации</t>
  </si>
  <si>
    <t>пункт 22обучающимся (заемщиком) принято решение об отказе от продолжения обучения, по обстоятельствам, не зависящим от воли обучающегося или родителей (законных представителей) несовершеннолетнего обучающегося и образовательной организации, в том числе в случае ликвидации образовательной организации</t>
  </si>
  <si>
    <t>Не обучается(без причины)</t>
  </si>
  <si>
    <t>Не проверенно</t>
  </si>
  <si>
    <t>Не идентифицированно</t>
  </si>
  <si>
    <t>ПОСТАНОВЛЕНИЕ197</t>
  </si>
  <si>
    <t>отчислен по инициативе обучающегося или родителей (законных представителей) несовершеннолетнего обучающегося</t>
  </si>
  <si>
    <t>Не подтвердили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</si>
</sst>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4" borderId="1" xfId="0" applyFill="1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/>
    <xf numFmtId="0" fontId="1" fillId="0" borderId="1" xfId="0" applyFont="1" applyBorder="1"/>
    <xf numFmtId="0" fontId="1" fillId="4" borderId="1" xfId="0" applyFont="1" applyFill="1" applyBorder="1" applyAlignment="1">
      <alignment wrapText="1"/>
    </xf>
    <xf numFmtId="2" fontId="1" fillId="0" borderId="1" xfId="0" applyNumberFormat="1" applyFont="1" applyBorder="1"/>
    <xf numFmtId="0" fontId="1" fillId="3" borderId="5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4" borderId="6" xfId="0" applyFont="1" applyFill="1" applyBorder="1" applyAlignment="1">
      <alignment horizontal="left" wrapText="1"/>
    </xf>
    <xf numFmtId="0" fontId="1" fillId="4" borderId="7" xfId="0" applyFont="1" applyFill="1" applyBorder="1" applyAlignment="1">
      <alignment horizontal="left" wrapText="1"/>
    </xf>
    <xf numFmtId="0" fontId="1" fillId="4" borderId="6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0" borderId="0" xfId="0" applyFont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2" borderId="7" xfId="0" applyFont="1" applyFill="1" applyBorder="1"/>
    <xf numFmtId="1" fontId="1" fillId="2" borderId="7" xfId="0" applyNumberFormat="1" applyFont="1" applyFill="1" applyBorder="1"/>
    <xf numFmtId="2" fontId="1" fillId="2" borderId="7" xfId="0" applyNumberFormat="1" applyFont="1" applyFill="1" applyBorder="1"/>
    <xf numFmtId="0" fontId="0" fillId="0" borderId="1" xfId="0" applyBorder="1" applyAlignment="1">
      <alignment horizontal="center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5" borderId="3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0" fontId="2" fillId="5" borderId="6" xfId="0" applyFont="1" applyFill="1" applyBorder="1" applyAlignment="1">
      <alignment horizontal="left" wrapText="1"/>
    </xf>
    <xf numFmtId="0" fontId="0" fillId="3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sqref="A1:G59"/>
    </sheetView>
  </sheetViews>
  <sheetFormatPr defaultRowHeight="15" x14ac:dyDescent="0.25"/>
  <cols>
    <col min="1" max="1" width="61" customWidth="1"/>
    <col min="2" max="2" width="6.28515625" customWidth="1"/>
    <col min="3" max="3" width="7.140625" customWidth="1"/>
    <col min="4" max="4" width="7.28515625" customWidth="1"/>
    <col min="5" max="5" width="6.85546875" customWidth="1"/>
    <col min="6" max="6" width="5.85546875" customWidth="1"/>
    <col min="7" max="7" width="6.7109375" customWidth="1"/>
  </cols>
  <sheetData>
    <row r="1" spans="1:7" x14ac:dyDescent="0.25">
      <c r="A1" s="2"/>
      <c r="B1" s="28">
        <v>2018</v>
      </c>
      <c r="C1" s="28"/>
      <c r="D1" s="28"/>
      <c r="E1" s="28"/>
      <c r="F1" s="28"/>
      <c r="G1" s="28"/>
    </row>
    <row r="2" spans="1:7" x14ac:dyDescent="0.25">
      <c r="A2" s="2"/>
      <c r="B2" s="28" t="s">
        <v>11</v>
      </c>
      <c r="C2" s="28"/>
      <c r="D2" s="28" t="s">
        <v>12</v>
      </c>
      <c r="E2" s="28"/>
      <c r="F2" s="28" t="s">
        <v>13</v>
      </c>
      <c r="G2" s="28"/>
    </row>
    <row r="3" spans="1:7" x14ac:dyDescent="0.25">
      <c r="A3" s="3" t="s">
        <v>0</v>
      </c>
      <c r="B3" s="4"/>
      <c r="C3" s="2"/>
      <c r="D3" s="2"/>
      <c r="E3" s="2"/>
      <c r="F3" s="2"/>
      <c r="G3" s="2"/>
    </row>
    <row r="4" spans="1:7" x14ac:dyDescent="0.25">
      <c r="A4" s="5" t="s">
        <v>18</v>
      </c>
      <c r="B4" s="2"/>
      <c r="C4" s="2"/>
      <c r="D4" s="2"/>
      <c r="E4" s="2"/>
      <c r="F4" s="2"/>
      <c r="G4" s="2"/>
    </row>
    <row r="5" spans="1:7" ht="33" customHeight="1" x14ac:dyDescent="0.25">
      <c r="A5" s="7" t="s">
        <v>10</v>
      </c>
      <c r="B5" s="2"/>
      <c r="C5" s="2"/>
      <c r="D5" s="2"/>
      <c r="E5" s="2"/>
      <c r="F5" s="2"/>
      <c r="G5" s="2"/>
    </row>
    <row r="6" spans="1:7" ht="77.25" customHeight="1" x14ac:dyDescent="0.25">
      <c r="A6" s="1" t="s">
        <v>1</v>
      </c>
      <c r="B6" s="2"/>
      <c r="C6" s="2"/>
      <c r="D6" s="2"/>
      <c r="E6" s="2"/>
      <c r="F6" s="2"/>
      <c r="G6" s="2"/>
    </row>
    <row r="7" spans="1:7" ht="49.5" customHeight="1" x14ac:dyDescent="0.25">
      <c r="A7" s="1" t="s">
        <v>2</v>
      </c>
      <c r="B7" s="2"/>
      <c r="C7" s="2"/>
      <c r="D7" s="2"/>
      <c r="E7" s="2"/>
      <c r="F7" s="2"/>
      <c r="G7" s="2"/>
    </row>
    <row r="8" spans="1:7" ht="45.75" customHeight="1" x14ac:dyDescent="0.25">
      <c r="A8" s="1" t="s">
        <v>21</v>
      </c>
      <c r="B8" s="2"/>
      <c r="C8" s="2"/>
      <c r="D8" s="2"/>
      <c r="E8" s="2"/>
      <c r="F8" s="2"/>
      <c r="G8" s="2"/>
    </row>
    <row r="9" spans="1:7" ht="52.5" customHeight="1" x14ac:dyDescent="0.25">
      <c r="A9" s="7" t="s">
        <v>3</v>
      </c>
      <c r="B9" s="2"/>
      <c r="C9" s="2"/>
      <c r="D9" s="2"/>
      <c r="E9" s="2"/>
      <c r="F9" s="2"/>
      <c r="G9" s="2"/>
    </row>
    <row r="10" spans="1:7" ht="27.75" customHeight="1" x14ac:dyDescent="0.25">
      <c r="A10" s="1" t="s">
        <v>4</v>
      </c>
      <c r="B10" s="2"/>
      <c r="C10" s="2"/>
      <c r="D10" s="2"/>
      <c r="E10" s="2"/>
      <c r="F10" s="2"/>
      <c r="G10" s="2"/>
    </row>
    <row r="11" spans="1:7" ht="50.25" customHeight="1" x14ac:dyDescent="0.25">
      <c r="A11" s="1" t="s">
        <v>5</v>
      </c>
      <c r="B11" s="2"/>
      <c r="C11" s="2"/>
      <c r="D11" s="2"/>
      <c r="E11" s="2"/>
      <c r="F11" s="2"/>
      <c r="G11" s="2"/>
    </row>
    <row r="12" spans="1:7" collapsed="1" x14ac:dyDescent="0.25">
      <c r="A12" s="7" t="s">
        <v>6</v>
      </c>
      <c r="B12" s="2"/>
      <c r="C12" s="2"/>
      <c r="D12" s="2"/>
      <c r="E12" s="2"/>
      <c r="F12" s="2"/>
      <c r="G12" s="2"/>
    </row>
    <row r="13" spans="1:7" ht="91.5" customHeight="1" x14ac:dyDescent="0.25">
      <c r="A13" s="7" t="s">
        <v>7</v>
      </c>
      <c r="B13" s="2"/>
      <c r="C13" s="2"/>
      <c r="D13" s="2"/>
      <c r="E13" s="2"/>
      <c r="F13" s="2"/>
      <c r="G13" s="2"/>
    </row>
    <row r="14" spans="1:7" ht="35.25" customHeight="1" x14ac:dyDescent="0.25">
      <c r="A14" s="7" t="s">
        <v>14</v>
      </c>
      <c r="B14" s="2"/>
      <c r="C14" s="2"/>
      <c r="D14" s="2"/>
      <c r="E14" s="2"/>
      <c r="F14" s="2"/>
      <c r="G14" s="2"/>
    </row>
    <row r="15" spans="1:7" x14ac:dyDescent="0.25">
      <c r="A15" s="7" t="s">
        <v>15</v>
      </c>
      <c r="B15" s="2"/>
      <c r="C15" s="2"/>
      <c r="D15" s="2"/>
      <c r="E15" s="2"/>
      <c r="F15" s="2"/>
      <c r="G15" s="2"/>
    </row>
    <row r="16" spans="1:7" x14ac:dyDescent="0.25">
      <c r="A16" s="7" t="s">
        <v>16</v>
      </c>
      <c r="B16" s="2"/>
      <c r="C16" s="2"/>
      <c r="D16" s="2"/>
      <c r="E16" s="2"/>
      <c r="F16" s="2"/>
      <c r="G16" s="2"/>
    </row>
    <row r="17" spans="1:7" x14ac:dyDescent="0.25">
      <c r="A17" s="8" t="s">
        <v>8</v>
      </c>
      <c r="B17" s="2"/>
      <c r="C17" s="2"/>
      <c r="D17" s="2"/>
      <c r="E17" s="2"/>
      <c r="F17" s="2"/>
      <c r="G17" s="2"/>
    </row>
    <row r="18" spans="1:7" ht="23.25" customHeight="1" x14ac:dyDescent="0.25">
      <c r="A18" s="6" t="s">
        <v>17</v>
      </c>
      <c r="B18" s="2"/>
      <c r="C18" s="2"/>
      <c r="D18" s="2"/>
      <c r="E18" s="2"/>
      <c r="F18" s="2"/>
      <c r="G18" s="2"/>
    </row>
    <row r="19" spans="1:7" ht="89.25" hidden="1" customHeight="1" x14ac:dyDescent="0.25">
      <c r="A19" s="6" t="s">
        <v>3</v>
      </c>
      <c r="B19" s="2"/>
      <c r="C19" s="2"/>
      <c r="D19" s="2"/>
      <c r="E19" s="2"/>
      <c r="F19" s="2"/>
      <c r="G19" s="2"/>
    </row>
    <row r="20" spans="1:7" ht="168" hidden="1" customHeight="1" x14ac:dyDescent="0.25">
      <c r="A20" s="6" t="s">
        <v>9</v>
      </c>
      <c r="B20" s="2"/>
      <c r="C20" s="2"/>
      <c r="D20" s="2"/>
      <c r="E20" s="2"/>
      <c r="F20" s="2"/>
      <c r="G20" s="2"/>
    </row>
    <row r="21" spans="1:7" ht="120" hidden="1" x14ac:dyDescent="0.25">
      <c r="A21" s="6" t="s">
        <v>2</v>
      </c>
      <c r="B21" s="2"/>
      <c r="C21" s="2"/>
      <c r="D21" s="2"/>
      <c r="E21" s="2"/>
      <c r="F21" s="2"/>
      <c r="G21" s="2"/>
    </row>
    <row r="22" spans="1:7" ht="38.25" customHeight="1" collapsed="1" x14ac:dyDescent="0.25">
      <c r="A22" s="7" t="s">
        <v>10</v>
      </c>
      <c r="B22" s="2"/>
      <c r="C22" s="2"/>
      <c r="D22" s="2"/>
      <c r="E22" s="2"/>
      <c r="F22" s="2"/>
      <c r="G22" s="2"/>
    </row>
    <row r="23" spans="1:7" ht="78.75" customHeight="1" x14ac:dyDescent="0.25">
      <c r="A23" s="7" t="s">
        <v>1</v>
      </c>
      <c r="B23" s="2"/>
      <c r="C23" s="2"/>
      <c r="D23" s="2"/>
      <c r="E23" s="2"/>
      <c r="F23" s="2"/>
      <c r="G23" s="2"/>
    </row>
    <row r="24" spans="1:7" ht="45.75" customHeight="1" x14ac:dyDescent="0.25">
      <c r="A24" s="7" t="s">
        <v>2</v>
      </c>
      <c r="B24" s="2"/>
      <c r="C24" s="2"/>
      <c r="D24" s="2"/>
      <c r="E24" s="2"/>
      <c r="F24" s="2"/>
      <c r="G24" s="2"/>
    </row>
    <row r="25" spans="1:7" ht="50.25" customHeight="1" x14ac:dyDescent="0.25">
      <c r="A25" s="7" t="s">
        <v>21</v>
      </c>
      <c r="B25" s="2"/>
      <c r="C25" s="2"/>
      <c r="D25" s="2"/>
      <c r="E25" s="2"/>
      <c r="F25" s="2"/>
      <c r="G25" s="2"/>
    </row>
    <row r="26" spans="1:7" ht="48.75" customHeight="1" collapsed="1" x14ac:dyDescent="0.25">
      <c r="A26" s="7" t="s">
        <v>3</v>
      </c>
      <c r="B26" s="2"/>
      <c r="C26" s="2"/>
      <c r="D26" s="2"/>
      <c r="E26" s="2"/>
      <c r="F26" s="2"/>
      <c r="G26" s="2"/>
    </row>
    <row r="27" spans="1:7" ht="22.5" customHeight="1" x14ac:dyDescent="0.25">
      <c r="A27" s="7" t="s">
        <v>4</v>
      </c>
      <c r="B27" s="2"/>
      <c r="C27" s="2"/>
      <c r="D27" s="2"/>
      <c r="E27" s="2"/>
      <c r="F27" s="2"/>
      <c r="G27" s="2"/>
    </row>
    <row r="28" spans="1:7" ht="52.5" customHeight="1" x14ac:dyDescent="0.25">
      <c r="A28" s="7" t="s">
        <v>5</v>
      </c>
      <c r="B28" s="2"/>
      <c r="C28" s="2"/>
      <c r="D28" s="2"/>
      <c r="E28" s="2"/>
      <c r="F28" s="2"/>
      <c r="G28" s="2"/>
    </row>
    <row r="29" spans="1:7" x14ac:dyDescent="0.25">
      <c r="A29" s="7" t="s">
        <v>6</v>
      </c>
      <c r="B29" s="2"/>
      <c r="C29" s="2"/>
      <c r="D29" s="2"/>
      <c r="E29" s="2"/>
      <c r="F29" s="2"/>
      <c r="G29" s="2"/>
    </row>
    <row r="30" spans="1:7" ht="90.75" customHeight="1" x14ac:dyDescent="0.25">
      <c r="A30" s="7" t="s">
        <v>7</v>
      </c>
      <c r="B30" s="2"/>
      <c r="C30" s="2"/>
      <c r="D30" s="2"/>
      <c r="E30" s="2"/>
      <c r="F30" s="2"/>
      <c r="G30" s="2"/>
    </row>
    <row r="31" spans="1:7" ht="28.5" customHeight="1" x14ac:dyDescent="0.25">
      <c r="A31" s="7" t="s">
        <v>14</v>
      </c>
      <c r="B31" s="2"/>
      <c r="C31" s="2"/>
      <c r="D31" s="2"/>
      <c r="E31" s="2"/>
      <c r="F31" s="2"/>
      <c r="G31" s="2"/>
    </row>
    <row r="32" spans="1:7" x14ac:dyDescent="0.25">
      <c r="A32" s="7" t="s">
        <v>15</v>
      </c>
      <c r="B32" s="2"/>
      <c r="C32" s="2"/>
      <c r="D32" s="2"/>
      <c r="E32" s="2"/>
      <c r="F32" s="2"/>
      <c r="G32" s="2"/>
    </row>
    <row r="33" spans="1:7" x14ac:dyDescent="0.25">
      <c r="A33" s="7" t="s">
        <v>16</v>
      </c>
      <c r="B33" s="2"/>
      <c r="C33" s="2"/>
      <c r="D33" s="2"/>
      <c r="E33" s="2"/>
      <c r="F33" s="2"/>
      <c r="G33" s="2"/>
    </row>
    <row r="34" spans="1:7" x14ac:dyDescent="0.25">
      <c r="A34" s="8" t="s">
        <v>19</v>
      </c>
      <c r="B34" s="2"/>
      <c r="C34" s="2"/>
      <c r="D34" s="2"/>
      <c r="E34" s="2"/>
      <c r="F34" s="2"/>
      <c r="G34" s="2"/>
    </row>
    <row r="35" spans="1:7" ht="38.25" customHeight="1" x14ac:dyDescent="0.25">
      <c r="A35" s="7" t="s">
        <v>10</v>
      </c>
      <c r="B35" s="2"/>
      <c r="C35" s="2"/>
      <c r="D35" s="2"/>
      <c r="E35" s="2"/>
      <c r="F35" s="2"/>
      <c r="G35" s="2"/>
    </row>
    <row r="36" spans="1:7" ht="73.5" customHeight="1" x14ac:dyDescent="0.25">
      <c r="A36" s="7" t="s">
        <v>1</v>
      </c>
      <c r="B36" s="2"/>
      <c r="C36" s="2"/>
      <c r="D36" s="2"/>
      <c r="E36" s="2"/>
      <c r="F36" s="2"/>
      <c r="G36" s="2"/>
    </row>
    <row r="37" spans="1:7" ht="50.25" customHeight="1" x14ac:dyDescent="0.25">
      <c r="A37" s="7" t="s">
        <v>2</v>
      </c>
      <c r="B37" s="2"/>
      <c r="C37" s="2"/>
      <c r="D37" s="2"/>
      <c r="E37" s="2"/>
      <c r="F37" s="2"/>
      <c r="G37" s="2"/>
    </row>
    <row r="38" spans="1:7" ht="48" customHeight="1" x14ac:dyDescent="0.25">
      <c r="A38" s="7" t="s">
        <v>21</v>
      </c>
      <c r="B38" s="2"/>
      <c r="C38" s="2"/>
      <c r="D38" s="2"/>
      <c r="E38" s="2"/>
      <c r="F38" s="2"/>
      <c r="G38" s="2"/>
    </row>
    <row r="39" spans="1:7" ht="50.25" customHeight="1" x14ac:dyDescent="0.25">
      <c r="A39" s="7" t="s">
        <v>3</v>
      </c>
      <c r="B39" s="2"/>
      <c r="C39" s="2"/>
      <c r="D39" s="2"/>
      <c r="E39" s="2"/>
      <c r="F39" s="2"/>
      <c r="G39" s="2"/>
    </row>
    <row r="40" spans="1:7" ht="21.75" customHeight="1" x14ac:dyDescent="0.25">
      <c r="A40" s="7" t="s">
        <v>4</v>
      </c>
      <c r="B40" s="2"/>
      <c r="C40" s="2"/>
      <c r="D40" s="2"/>
      <c r="E40" s="2"/>
      <c r="F40" s="2"/>
      <c r="G40" s="2"/>
    </row>
    <row r="41" spans="1:7" ht="48.75" customHeight="1" x14ac:dyDescent="0.25">
      <c r="A41" s="7" t="s">
        <v>5</v>
      </c>
      <c r="B41" s="2"/>
      <c r="C41" s="2"/>
      <c r="D41" s="2"/>
      <c r="E41" s="2"/>
      <c r="F41" s="2"/>
      <c r="G41" s="2"/>
    </row>
    <row r="42" spans="1:7" x14ac:dyDescent="0.25">
      <c r="A42" s="7" t="s">
        <v>6</v>
      </c>
      <c r="B42" s="2"/>
      <c r="C42" s="2"/>
      <c r="D42" s="2"/>
      <c r="E42" s="2"/>
      <c r="F42" s="2"/>
      <c r="G42" s="2"/>
    </row>
    <row r="43" spans="1:7" ht="97.5" customHeight="1" x14ac:dyDescent="0.25">
      <c r="A43" s="7" t="s">
        <v>7</v>
      </c>
      <c r="B43" s="2"/>
      <c r="C43" s="2"/>
      <c r="D43" s="2"/>
      <c r="E43" s="2"/>
      <c r="F43" s="2"/>
      <c r="G43" s="2"/>
    </row>
    <row r="44" spans="1:7" ht="37.5" customHeight="1" x14ac:dyDescent="0.25">
      <c r="A44" s="7" t="s">
        <v>14</v>
      </c>
      <c r="B44" s="2"/>
      <c r="C44" s="2"/>
      <c r="D44" s="2"/>
      <c r="E44" s="2"/>
      <c r="F44" s="2"/>
      <c r="G44" s="2"/>
    </row>
    <row r="45" spans="1:7" x14ac:dyDescent="0.25">
      <c r="A45" s="7" t="s">
        <v>15</v>
      </c>
      <c r="B45" s="2"/>
      <c r="C45" s="2"/>
      <c r="D45" s="2"/>
      <c r="E45" s="2"/>
      <c r="F45" s="2"/>
      <c r="G45" s="2"/>
    </row>
    <row r="46" spans="1:7" x14ac:dyDescent="0.25">
      <c r="A46" s="7" t="s">
        <v>16</v>
      </c>
      <c r="B46" s="2"/>
      <c r="C46" s="2"/>
      <c r="D46" s="2"/>
      <c r="E46" s="2"/>
      <c r="F46" s="2"/>
      <c r="G46" s="2"/>
    </row>
    <row r="47" spans="1:7" x14ac:dyDescent="0.25">
      <c r="A47" s="8" t="s">
        <v>20</v>
      </c>
      <c r="B47" s="2"/>
      <c r="C47" s="2"/>
      <c r="D47" s="2"/>
      <c r="E47" s="2"/>
      <c r="F47" s="2"/>
      <c r="G47" s="2"/>
    </row>
    <row r="48" spans="1:7" ht="30" x14ac:dyDescent="0.25">
      <c r="A48" s="7" t="s">
        <v>10</v>
      </c>
      <c r="B48" s="2"/>
      <c r="C48" s="2"/>
      <c r="D48" s="2"/>
      <c r="E48" s="2"/>
      <c r="F48" s="2"/>
      <c r="G48" s="2"/>
    </row>
    <row r="49" spans="1:7" ht="75" x14ac:dyDescent="0.25">
      <c r="A49" s="7" t="s">
        <v>1</v>
      </c>
      <c r="B49" s="2"/>
      <c r="C49" s="2"/>
      <c r="D49" s="2"/>
      <c r="E49" s="2"/>
      <c r="F49" s="2"/>
      <c r="G49" s="2"/>
    </row>
    <row r="50" spans="1:7" ht="45" x14ac:dyDescent="0.25">
      <c r="A50" s="7" t="s">
        <v>2</v>
      </c>
      <c r="B50" s="2"/>
      <c r="C50" s="2"/>
      <c r="D50" s="2"/>
      <c r="E50" s="2"/>
      <c r="F50" s="2"/>
      <c r="G50" s="2"/>
    </row>
    <row r="51" spans="1:7" ht="45" x14ac:dyDescent="0.25">
      <c r="A51" s="7" t="s">
        <v>21</v>
      </c>
      <c r="B51" s="2"/>
      <c r="C51" s="2"/>
      <c r="D51" s="2"/>
      <c r="E51" s="2"/>
      <c r="F51" s="2"/>
      <c r="G51" s="2"/>
    </row>
    <row r="52" spans="1:7" ht="45" x14ac:dyDescent="0.25">
      <c r="A52" s="7" t="s">
        <v>3</v>
      </c>
      <c r="B52" s="2"/>
      <c r="C52" s="2"/>
      <c r="D52" s="2"/>
      <c r="E52" s="2"/>
      <c r="F52" s="2"/>
      <c r="G52" s="2"/>
    </row>
    <row r="53" spans="1:7" x14ac:dyDescent="0.25">
      <c r="A53" s="7" t="s">
        <v>4</v>
      </c>
      <c r="B53" s="2"/>
      <c r="C53" s="2"/>
      <c r="D53" s="2"/>
      <c r="E53" s="2"/>
      <c r="F53" s="2"/>
      <c r="G53" s="2"/>
    </row>
    <row r="54" spans="1:7" ht="45" x14ac:dyDescent="0.25">
      <c r="A54" s="7" t="s">
        <v>5</v>
      </c>
      <c r="B54" s="2"/>
      <c r="C54" s="2"/>
      <c r="D54" s="2"/>
      <c r="E54" s="2"/>
      <c r="F54" s="2"/>
      <c r="G54" s="2"/>
    </row>
    <row r="55" spans="1:7" x14ac:dyDescent="0.25">
      <c r="A55" s="7" t="s">
        <v>6</v>
      </c>
      <c r="B55" s="2"/>
      <c r="C55" s="2"/>
      <c r="D55" s="2"/>
      <c r="E55" s="2"/>
      <c r="F55" s="2"/>
      <c r="G55" s="2"/>
    </row>
    <row r="56" spans="1:7" ht="90" x14ac:dyDescent="0.25">
      <c r="A56" s="7" t="s">
        <v>7</v>
      </c>
      <c r="B56" s="2"/>
      <c r="C56" s="2"/>
      <c r="D56" s="2"/>
      <c r="E56" s="2"/>
      <c r="F56" s="2"/>
      <c r="G56" s="2"/>
    </row>
    <row r="57" spans="1:7" ht="30" x14ac:dyDescent="0.25">
      <c r="A57" s="7" t="s">
        <v>14</v>
      </c>
      <c r="B57" s="2"/>
      <c r="C57" s="2"/>
      <c r="D57" s="2"/>
      <c r="E57" s="2"/>
      <c r="F57" s="2"/>
      <c r="G57" s="2"/>
    </row>
    <row r="58" spans="1:7" x14ac:dyDescent="0.25">
      <c r="A58" s="7" t="s">
        <v>15</v>
      </c>
      <c r="B58" s="2"/>
      <c r="C58" s="2"/>
      <c r="D58" s="2"/>
      <c r="E58" s="2"/>
      <c r="F58" s="2"/>
      <c r="G58" s="2"/>
    </row>
    <row r="59" spans="1:7" x14ac:dyDescent="0.25">
      <c r="A59" s="7" t="s">
        <v>16</v>
      </c>
      <c r="B59" s="2"/>
      <c r="C59" s="2"/>
      <c r="D59" s="2"/>
      <c r="E59" s="2"/>
      <c r="F59" s="2"/>
      <c r="G59" s="2"/>
    </row>
  </sheetData>
  <dataConsolidate topLabels="1">
    <dataRefs count="1">
      <dataRef ref="A4" sheet="2018"/>
    </dataRefs>
  </dataConsolidate>
  <mergeCells count="4">
    <mergeCell ref="B2:C2"/>
    <mergeCell ref="D2:E2"/>
    <mergeCell ref="F2:G2"/>
    <mergeCell ref="B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abSelected="1" workbookViewId="0">
      <selection activeCell="F8" sqref="F8"/>
    </sheetView>
  </sheetViews>
  <sheetFormatPr defaultRowHeight="15" outlineLevelRow="1" x14ac:dyDescent="0.25"/>
  <cols>
    <col min="3" max="3" width="55.5703125" customWidth="1"/>
    <col min="4" max="4" width="7.5703125" customWidth="1"/>
    <col min="5" max="5" width="7.85546875" customWidth="1"/>
    <col min="10" max="10" width="6.5703125" customWidth="1"/>
    <col min="11" max="11" width="8.28515625" customWidth="1"/>
    <col min="12" max="12" width="7.28515625" customWidth="1"/>
    <col min="13" max="13" width="7.42578125" customWidth="1"/>
  </cols>
  <sheetData>
    <row r="1" spans="1:25" ht="15.75" x14ac:dyDescent="0.25">
      <c r="A1" s="16"/>
      <c r="B1" s="16"/>
      <c r="C1" s="22"/>
      <c r="D1" s="41">
        <v>2019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</row>
    <row r="2" spans="1:25" ht="15.75" x14ac:dyDescent="0.25">
      <c r="A2" s="45"/>
      <c r="B2" s="46"/>
      <c r="C2" s="47"/>
      <c r="D2" s="40" t="s">
        <v>22</v>
      </c>
      <c r="E2" s="40"/>
      <c r="F2" s="40" t="s">
        <v>23</v>
      </c>
      <c r="G2" s="40"/>
      <c r="H2" s="40" t="s">
        <v>24</v>
      </c>
      <c r="I2" s="40"/>
      <c r="J2" s="40" t="s">
        <v>25</v>
      </c>
      <c r="K2" s="40"/>
      <c r="L2" s="40" t="s">
        <v>26</v>
      </c>
      <c r="M2" s="40"/>
      <c r="N2" s="40" t="s">
        <v>27</v>
      </c>
      <c r="O2" s="40"/>
      <c r="P2" s="40" t="s">
        <v>28</v>
      </c>
      <c r="Q2" s="40"/>
      <c r="R2" s="40" t="s">
        <v>29</v>
      </c>
      <c r="S2" s="40"/>
      <c r="T2" s="40" t="s">
        <v>30</v>
      </c>
      <c r="U2" s="40"/>
      <c r="V2" s="40" t="s">
        <v>11</v>
      </c>
      <c r="W2" s="40"/>
      <c r="X2" s="40" t="s">
        <v>12</v>
      </c>
      <c r="Y2" s="40"/>
    </row>
    <row r="3" spans="1:25" ht="15.75" x14ac:dyDescent="0.25">
      <c r="A3" s="35" t="s">
        <v>0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5" ht="15.75" x14ac:dyDescent="0.25">
      <c r="A4" s="42" t="s">
        <v>17</v>
      </c>
      <c r="B4" s="42"/>
      <c r="C4" s="43"/>
      <c r="D4" s="25">
        <f>SUM(D5+D6+D10+D13+D14+D15+D16)</f>
        <v>305</v>
      </c>
      <c r="E4" s="25">
        <v>100</v>
      </c>
      <c r="F4" s="25">
        <v>305</v>
      </c>
      <c r="G4" s="26">
        <f>SUM(G5:G16)</f>
        <v>100</v>
      </c>
      <c r="H4" s="25">
        <v>305</v>
      </c>
      <c r="I4" s="26">
        <f>SUM(I5:I16)</f>
        <v>100</v>
      </c>
      <c r="J4" s="25">
        <v>305</v>
      </c>
      <c r="K4" s="26">
        <f>SUM(K5:K16)</f>
        <v>100</v>
      </c>
      <c r="L4" s="25">
        <v>305</v>
      </c>
      <c r="M4" s="26">
        <f>SUM(M5:M16)</f>
        <v>100</v>
      </c>
      <c r="N4" s="25">
        <v>305</v>
      </c>
      <c r="O4" s="27">
        <f>SUM(O5:O16)</f>
        <v>100</v>
      </c>
      <c r="P4" s="25">
        <v>305</v>
      </c>
      <c r="Q4" s="27">
        <f>SUM(Q5:Q16)</f>
        <v>100</v>
      </c>
      <c r="R4" s="25">
        <v>305</v>
      </c>
      <c r="S4" s="27">
        <f>S5+S6+S13+S14+S16</f>
        <v>100</v>
      </c>
      <c r="T4" s="25">
        <v>305</v>
      </c>
      <c r="U4" s="27">
        <f>SUM(U5:U16)</f>
        <v>100</v>
      </c>
      <c r="V4" s="25">
        <v>305</v>
      </c>
      <c r="W4" s="27">
        <f>SUM(W5:W16)</f>
        <v>100</v>
      </c>
      <c r="X4" s="25">
        <v>305</v>
      </c>
      <c r="Y4" s="27">
        <f>SUM(Y5:Y16)</f>
        <v>100</v>
      </c>
    </row>
    <row r="5" spans="1:25" ht="18" customHeight="1" x14ac:dyDescent="0.25">
      <c r="B5" s="44" t="s">
        <v>32</v>
      </c>
      <c r="C5" s="44"/>
      <c r="D5" s="10">
        <v>1</v>
      </c>
      <c r="E5" s="12">
        <f>D5*100/D4</f>
        <v>0.32786885245901637</v>
      </c>
      <c r="F5" s="10">
        <v>1</v>
      </c>
      <c r="G5" s="12">
        <f>F5*100/F4</f>
        <v>0.32786885245901637</v>
      </c>
      <c r="H5" s="10">
        <v>1</v>
      </c>
      <c r="I5" s="12">
        <f>H5*100/H4</f>
        <v>0.32786885245901637</v>
      </c>
      <c r="J5" s="10">
        <v>1</v>
      </c>
      <c r="K5" s="12">
        <f>J5*100/J4</f>
        <v>0.32786885245901637</v>
      </c>
      <c r="L5" s="10">
        <v>1</v>
      </c>
      <c r="M5" s="12">
        <f>L5*100/L4</f>
        <v>0.32786885245901637</v>
      </c>
      <c r="N5" s="10">
        <v>1</v>
      </c>
      <c r="O5" s="12">
        <f>N5*100/N4</f>
        <v>0.32786885245901637</v>
      </c>
      <c r="P5" s="10">
        <v>1</v>
      </c>
      <c r="Q5" s="12">
        <f>P5*100/P4</f>
        <v>0.32786885245901637</v>
      </c>
      <c r="R5" s="10">
        <v>1</v>
      </c>
      <c r="S5" s="12">
        <f>R5*100/R4</f>
        <v>0.32786885245901637</v>
      </c>
      <c r="T5" s="10">
        <v>1</v>
      </c>
      <c r="U5" s="12">
        <f>T5*100/T4</f>
        <v>0.32786885245901637</v>
      </c>
      <c r="V5" s="10">
        <v>1</v>
      </c>
      <c r="W5" s="12">
        <f>V5*100/V4</f>
        <v>0.32786885245901637</v>
      </c>
      <c r="X5" s="10">
        <v>1</v>
      </c>
      <c r="Y5" s="12">
        <f>X5*100/X4</f>
        <v>0.32786885245901637</v>
      </c>
    </row>
    <row r="6" spans="1:25" ht="32.25" customHeight="1" x14ac:dyDescent="0.25">
      <c r="B6" s="30" t="s">
        <v>10</v>
      </c>
      <c r="C6" s="30"/>
      <c r="D6" s="10">
        <f>SUM(D7:D9)</f>
        <v>13</v>
      </c>
      <c r="E6" s="12">
        <f>D6*100/D4</f>
        <v>4.2622950819672134</v>
      </c>
      <c r="F6" s="10">
        <v>13</v>
      </c>
      <c r="G6" s="12">
        <f>F6*100/F4</f>
        <v>4.2622950819672134</v>
      </c>
      <c r="H6" s="10">
        <v>13</v>
      </c>
      <c r="I6" s="12">
        <f>H6*100/H4</f>
        <v>4.2622950819672134</v>
      </c>
      <c r="J6" s="10">
        <v>13</v>
      </c>
      <c r="K6" s="12">
        <f>J6*100/J4</f>
        <v>4.2622950819672134</v>
      </c>
      <c r="L6" s="10">
        <v>13</v>
      </c>
      <c r="M6" s="12">
        <f>L6*100/L4</f>
        <v>4.2622950819672134</v>
      </c>
      <c r="N6" s="10">
        <v>13</v>
      </c>
      <c r="O6" s="12">
        <f>N6*100/N4</f>
        <v>4.2622950819672134</v>
      </c>
      <c r="P6" s="10">
        <v>13</v>
      </c>
      <c r="Q6" s="12">
        <f>P6*100/P4</f>
        <v>4.2622950819672134</v>
      </c>
      <c r="R6" s="10">
        <v>13</v>
      </c>
      <c r="S6" s="12">
        <f>R6*100/R4</f>
        <v>4.2622950819672134</v>
      </c>
      <c r="T6" s="10">
        <v>13</v>
      </c>
      <c r="U6" s="12">
        <f>T6*100/T4</f>
        <v>4.2622950819672134</v>
      </c>
      <c r="V6" s="10">
        <v>13</v>
      </c>
      <c r="W6" s="12">
        <f>V6*100/V4</f>
        <v>4.2622950819672134</v>
      </c>
      <c r="X6" s="10">
        <v>13</v>
      </c>
      <c r="Y6" s="12">
        <f>X6*100/X4</f>
        <v>4.2622950819672134</v>
      </c>
    </row>
    <row r="7" spans="1:25" ht="77.25" customHeight="1" outlineLevel="1" x14ac:dyDescent="0.25">
      <c r="A7" s="16"/>
      <c r="B7" s="17"/>
      <c r="C7" s="19" t="s">
        <v>1</v>
      </c>
      <c r="D7" s="10">
        <v>10</v>
      </c>
      <c r="E7" s="12"/>
      <c r="F7" s="10"/>
      <c r="G7" s="12"/>
      <c r="H7" s="10"/>
      <c r="I7" s="12"/>
      <c r="J7" s="10"/>
      <c r="K7" s="12"/>
      <c r="L7" s="10"/>
      <c r="M7" s="12"/>
      <c r="N7" s="10"/>
      <c r="O7" s="12"/>
      <c r="P7" s="10"/>
      <c r="Q7" s="12"/>
      <c r="R7" s="10"/>
      <c r="S7" s="12">
        <f>SUM(S4:S5)</f>
        <v>100.32786885245902</v>
      </c>
      <c r="T7" s="10"/>
      <c r="U7" s="12"/>
      <c r="V7" s="10"/>
      <c r="W7" s="12"/>
      <c r="X7" s="10"/>
      <c r="Y7" s="12"/>
    </row>
    <row r="8" spans="1:25" ht="63.75" customHeight="1" outlineLevel="1" x14ac:dyDescent="0.25">
      <c r="A8" s="16"/>
      <c r="B8" s="17"/>
      <c r="C8" s="15" t="s">
        <v>2</v>
      </c>
      <c r="D8" s="10"/>
      <c r="E8" s="12">
        <v>0</v>
      </c>
      <c r="F8" s="10"/>
      <c r="G8" s="12">
        <v>0</v>
      </c>
      <c r="H8" s="10"/>
      <c r="I8" s="12">
        <v>0</v>
      </c>
      <c r="J8" s="10"/>
      <c r="K8" s="12">
        <v>0</v>
      </c>
      <c r="L8" s="10"/>
      <c r="M8" s="12">
        <v>0</v>
      </c>
      <c r="N8" s="10"/>
      <c r="O8" s="12">
        <v>0</v>
      </c>
      <c r="P8" s="10"/>
      <c r="Q8" s="12">
        <v>0</v>
      </c>
      <c r="R8" s="10"/>
      <c r="S8" s="12">
        <v>0</v>
      </c>
      <c r="T8" s="10"/>
      <c r="U8" s="12">
        <v>0</v>
      </c>
      <c r="V8" s="10"/>
      <c r="W8" s="12">
        <v>0</v>
      </c>
      <c r="X8" s="10"/>
      <c r="Y8" s="12">
        <v>0</v>
      </c>
    </row>
    <row r="9" spans="1:25" ht="45" customHeight="1" outlineLevel="1" x14ac:dyDescent="0.25">
      <c r="A9" s="16"/>
      <c r="B9" s="17"/>
      <c r="C9" s="18" t="s">
        <v>21</v>
      </c>
      <c r="D9" s="10">
        <v>3</v>
      </c>
      <c r="E9" s="12">
        <v>0</v>
      </c>
      <c r="F9" s="10"/>
      <c r="G9" s="12">
        <v>0</v>
      </c>
      <c r="H9" s="10"/>
      <c r="I9" s="12">
        <v>0</v>
      </c>
      <c r="J9" s="10"/>
      <c r="K9" s="12">
        <v>0</v>
      </c>
      <c r="L9" s="10"/>
      <c r="M9" s="12">
        <v>0</v>
      </c>
      <c r="N9" s="10"/>
      <c r="O9" s="12">
        <v>0</v>
      </c>
      <c r="P9" s="10"/>
      <c r="Q9" s="12">
        <v>0</v>
      </c>
      <c r="R9" s="10"/>
      <c r="S9" s="12">
        <v>0</v>
      </c>
      <c r="T9" s="10"/>
      <c r="U9" s="12">
        <v>0</v>
      </c>
      <c r="V9" s="10"/>
      <c r="W9" s="12">
        <v>0</v>
      </c>
      <c r="X9" s="10"/>
      <c r="Y9" s="12">
        <v>0</v>
      </c>
    </row>
    <row r="10" spans="1:25" ht="43.5" customHeight="1" x14ac:dyDescent="0.25">
      <c r="B10" s="38" t="s">
        <v>3</v>
      </c>
      <c r="C10" s="30"/>
      <c r="D10" s="10">
        <f>SUM(D11:D12)</f>
        <v>0</v>
      </c>
      <c r="E10" s="12">
        <f t="shared" ref="E10" si="0">D10*100/D9</f>
        <v>0</v>
      </c>
      <c r="F10" s="10"/>
      <c r="G10" s="12">
        <v>0</v>
      </c>
      <c r="H10" s="10"/>
      <c r="I10" s="12">
        <v>0</v>
      </c>
      <c r="J10" s="10"/>
      <c r="K10" s="12">
        <v>0</v>
      </c>
      <c r="L10" s="10"/>
      <c r="M10" s="12">
        <v>0</v>
      </c>
      <c r="N10" s="10"/>
      <c r="O10" s="12">
        <v>0</v>
      </c>
      <c r="P10" s="10"/>
      <c r="Q10" s="12">
        <v>0</v>
      </c>
      <c r="R10" s="10"/>
      <c r="S10" s="12">
        <v>0</v>
      </c>
      <c r="T10" s="10"/>
      <c r="U10" s="12">
        <v>0</v>
      </c>
      <c r="V10" s="10"/>
      <c r="W10" s="12">
        <v>0</v>
      </c>
      <c r="X10" s="10"/>
      <c r="Y10" s="12">
        <v>0</v>
      </c>
    </row>
    <row r="11" spans="1:25" ht="21" customHeight="1" outlineLevel="1" x14ac:dyDescent="0.25">
      <c r="A11" s="16"/>
      <c r="B11" s="17"/>
      <c r="C11" s="15" t="s">
        <v>4</v>
      </c>
      <c r="D11" s="10"/>
      <c r="E11" s="12">
        <v>0</v>
      </c>
      <c r="F11" s="10"/>
      <c r="G11" s="12">
        <v>0</v>
      </c>
      <c r="H11" s="10"/>
      <c r="I11" s="12">
        <v>0</v>
      </c>
      <c r="J11" s="10"/>
      <c r="K11" s="12">
        <v>0</v>
      </c>
      <c r="L11" s="10"/>
      <c r="M11" s="12">
        <v>0</v>
      </c>
      <c r="N11" s="10"/>
      <c r="O11" s="12">
        <v>0</v>
      </c>
      <c r="P11" s="10"/>
      <c r="Q11" s="12">
        <v>0</v>
      </c>
      <c r="R11" s="10"/>
      <c r="S11" s="12">
        <v>0</v>
      </c>
      <c r="T11" s="10"/>
      <c r="U11" s="12">
        <v>0</v>
      </c>
      <c r="V11" s="10"/>
      <c r="W11" s="12">
        <v>0</v>
      </c>
      <c r="X11" s="10"/>
      <c r="Y11" s="12">
        <v>0</v>
      </c>
    </row>
    <row r="12" spans="1:25" ht="51" customHeight="1" outlineLevel="1" x14ac:dyDescent="0.25">
      <c r="A12" s="16"/>
      <c r="B12" s="17"/>
      <c r="C12" s="18" t="s">
        <v>5</v>
      </c>
      <c r="D12" s="10"/>
      <c r="E12" s="12">
        <v>0</v>
      </c>
      <c r="F12" s="10"/>
      <c r="G12" s="12">
        <v>0</v>
      </c>
      <c r="H12" s="10"/>
      <c r="I12" s="12">
        <v>0</v>
      </c>
      <c r="J12" s="10"/>
      <c r="K12" s="12">
        <v>0</v>
      </c>
      <c r="L12" s="10"/>
      <c r="M12" s="12">
        <v>0</v>
      </c>
      <c r="N12" s="10"/>
      <c r="O12" s="12">
        <v>0</v>
      </c>
      <c r="P12" s="10"/>
      <c r="Q12" s="12">
        <v>0</v>
      </c>
      <c r="R12" s="10"/>
      <c r="S12" s="12">
        <v>0</v>
      </c>
      <c r="T12" s="10"/>
      <c r="U12" s="12">
        <v>0</v>
      </c>
      <c r="V12" s="10"/>
      <c r="W12" s="12">
        <v>0</v>
      </c>
      <c r="X12" s="10"/>
      <c r="Y12" s="12">
        <v>0</v>
      </c>
    </row>
    <row r="13" spans="1:25" ht="93.75" customHeight="1" x14ac:dyDescent="0.25">
      <c r="B13" s="30" t="s">
        <v>33</v>
      </c>
      <c r="C13" s="30"/>
      <c r="D13" s="10"/>
      <c r="E13" s="12">
        <v>0</v>
      </c>
      <c r="F13" s="10"/>
      <c r="G13" s="12">
        <v>0</v>
      </c>
      <c r="H13" s="10"/>
      <c r="I13" s="12">
        <v>0</v>
      </c>
      <c r="J13" s="10"/>
      <c r="K13" s="12">
        <v>0</v>
      </c>
      <c r="L13" s="10"/>
      <c r="M13" s="12">
        <v>0</v>
      </c>
      <c r="N13" s="10"/>
      <c r="O13" s="12">
        <v>0</v>
      </c>
      <c r="P13" s="10"/>
      <c r="Q13" s="12">
        <v>0</v>
      </c>
      <c r="R13" s="10"/>
      <c r="S13" s="12">
        <v>0</v>
      </c>
      <c r="T13" s="10"/>
      <c r="U13" s="12">
        <v>0</v>
      </c>
      <c r="V13" s="10"/>
      <c r="W13" s="12">
        <v>0</v>
      </c>
      <c r="X13" s="10"/>
      <c r="Y13" s="12">
        <v>0</v>
      </c>
    </row>
    <row r="14" spans="1:25" ht="33" customHeight="1" x14ac:dyDescent="0.25">
      <c r="B14" s="30" t="s">
        <v>14</v>
      </c>
      <c r="C14" s="30"/>
      <c r="D14" s="10"/>
      <c r="E14" s="12">
        <v>0</v>
      </c>
      <c r="F14" s="10"/>
      <c r="G14" s="12">
        <v>0</v>
      </c>
      <c r="H14" s="10"/>
      <c r="I14" s="12">
        <v>0</v>
      </c>
      <c r="J14" s="10"/>
      <c r="K14" s="12">
        <v>0</v>
      </c>
      <c r="L14" s="10"/>
      <c r="M14" s="12">
        <v>0</v>
      </c>
      <c r="N14" s="10"/>
      <c r="O14" s="12">
        <v>0</v>
      </c>
      <c r="P14" s="10"/>
      <c r="Q14" s="12">
        <v>0</v>
      </c>
      <c r="R14" s="10"/>
      <c r="S14" s="12">
        <v>0</v>
      </c>
      <c r="T14" s="10"/>
      <c r="U14" s="12">
        <v>0</v>
      </c>
      <c r="V14" s="10"/>
      <c r="W14" s="12">
        <v>0</v>
      </c>
      <c r="X14" s="10"/>
      <c r="Y14" s="12">
        <v>0</v>
      </c>
    </row>
    <row r="15" spans="1:25" ht="17.25" customHeight="1" x14ac:dyDescent="0.25">
      <c r="B15" s="30" t="s">
        <v>15</v>
      </c>
      <c r="C15" s="30"/>
      <c r="D15" s="10"/>
      <c r="E15" s="12">
        <v>0</v>
      </c>
      <c r="F15" s="10"/>
      <c r="G15" s="12">
        <v>0</v>
      </c>
      <c r="H15" s="10"/>
      <c r="I15" s="12">
        <v>0</v>
      </c>
      <c r="J15" s="10"/>
      <c r="K15" s="12">
        <v>0</v>
      </c>
      <c r="L15" s="10"/>
      <c r="M15" s="12">
        <v>0</v>
      </c>
      <c r="N15" s="10"/>
      <c r="O15" s="12">
        <v>0</v>
      </c>
      <c r="P15" s="10"/>
      <c r="Q15" s="12">
        <v>0</v>
      </c>
      <c r="R15" s="10"/>
      <c r="S15" s="12">
        <v>0</v>
      </c>
      <c r="T15" s="10"/>
      <c r="U15" s="12">
        <v>0</v>
      </c>
      <c r="V15" s="10"/>
      <c r="W15" s="12">
        <v>0</v>
      </c>
      <c r="X15" s="10"/>
      <c r="Y15" s="12">
        <v>0</v>
      </c>
    </row>
    <row r="16" spans="1:25" ht="18" customHeight="1" x14ac:dyDescent="0.25">
      <c r="B16" s="33" t="s">
        <v>16</v>
      </c>
      <c r="C16" s="34"/>
      <c r="D16" s="10">
        <v>291</v>
      </c>
      <c r="E16" s="12">
        <f>D16*100/D4</f>
        <v>95.409836065573771</v>
      </c>
      <c r="F16" s="10">
        <v>291</v>
      </c>
      <c r="G16" s="12">
        <f>F16*100/F4</f>
        <v>95.409836065573771</v>
      </c>
      <c r="H16" s="10">
        <v>291</v>
      </c>
      <c r="I16" s="12">
        <f>H16*100/H4</f>
        <v>95.409836065573771</v>
      </c>
      <c r="J16" s="10">
        <v>291</v>
      </c>
      <c r="K16" s="12">
        <f>J16*100/J4</f>
        <v>95.409836065573771</v>
      </c>
      <c r="L16" s="10">
        <v>291</v>
      </c>
      <c r="M16" s="12">
        <f>L16*100/L4</f>
        <v>95.409836065573771</v>
      </c>
      <c r="N16" s="10">
        <v>291</v>
      </c>
      <c r="O16" s="12">
        <f>N16*100/N4</f>
        <v>95.409836065573771</v>
      </c>
      <c r="P16" s="10">
        <v>291</v>
      </c>
      <c r="Q16" s="12">
        <f>P16*100/P4</f>
        <v>95.409836065573771</v>
      </c>
      <c r="R16" s="10">
        <v>291</v>
      </c>
      <c r="S16" s="12">
        <f>R16*100/R4</f>
        <v>95.409836065573771</v>
      </c>
      <c r="T16" s="10">
        <v>291</v>
      </c>
      <c r="U16" s="12">
        <f>T16*100/T4</f>
        <v>95.409836065573771</v>
      </c>
      <c r="V16" s="10">
        <v>291</v>
      </c>
      <c r="W16" s="12">
        <f>V16*100/V4</f>
        <v>95.409836065573771</v>
      </c>
      <c r="X16" s="10">
        <v>291</v>
      </c>
      <c r="Y16" s="12">
        <f>X16*100/X4</f>
        <v>95.409836065573771</v>
      </c>
    </row>
    <row r="17" spans="1:25" ht="15.75" x14ac:dyDescent="0.25">
      <c r="A17" s="36" t="s">
        <v>8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7"/>
    </row>
    <row r="18" spans="1:25" ht="15.75" x14ac:dyDescent="0.25">
      <c r="A18" s="39"/>
      <c r="B18" s="39"/>
      <c r="C18" s="39"/>
      <c r="D18" s="13">
        <v>1276</v>
      </c>
      <c r="E18" s="13"/>
      <c r="F18" s="13">
        <v>1259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4"/>
    </row>
    <row r="19" spans="1:25" ht="19.5" customHeight="1" x14ac:dyDescent="0.25">
      <c r="A19" s="31" t="s">
        <v>17</v>
      </c>
      <c r="B19" s="31"/>
      <c r="C19" s="32"/>
      <c r="D19" s="23">
        <f>SUM(D20:D34)</f>
        <v>1366</v>
      </c>
      <c r="E19" s="24">
        <f>SUM(E20+E21+E22+E23+E24+E28+E31+E32+E33+E34)</f>
        <v>90.297851540089141</v>
      </c>
      <c r="F19" s="23">
        <f>F20+F21+F22+F23+F24+F28+F31+F32+F33+F34</f>
        <v>1235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</row>
    <row r="20" spans="1:25" ht="18" customHeight="1" x14ac:dyDescent="0.25">
      <c r="B20" s="30" t="s">
        <v>32</v>
      </c>
      <c r="C20" s="30"/>
      <c r="D20" s="10">
        <f>302-3-264</f>
        <v>35</v>
      </c>
      <c r="E20" s="12">
        <f>D20*100/1276</f>
        <v>2.7429467084639501</v>
      </c>
      <c r="F20" s="10">
        <v>303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8" customHeight="1" x14ac:dyDescent="0.25">
      <c r="B21" s="30" t="s">
        <v>35</v>
      </c>
      <c r="C21" s="30"/>
      <c r="D21" s="10">
        <v>39</v>
      </c>
      <c r="E21" s="12">
        <f>D21*100/D19</f>
        <v>2.8550512445095166</v>
      </c>
      <c r="F21" s="10">
        <v>39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8" customHeight="1" x14ac:dyDescent="0.25">
      <c r="B22" s="30" t="s">
        <v>37</v>
      </c>
      <c r="C22" s="30"/>
      <c r="D22" s="10"/>
      <c r="E22" s="12">
        <f>D22*100/D19</f>
        <v>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8" customHeight="1" x14ac:dyDescent="0.25">
      <c r="B23" s="30" t="s">
        <v>36</v>
      </c>
      <c r="C23" s="30"/>
      <c r="D23" s="10">
        <v>264</v>
      </c>
      <c r="E23" s="12">
        <f>D23*100/D19</f>
        <v>19.326500732064421</v>
      </c>
      <c r="F23" s="10">
        <v>0</v>
      </c>
      <c r="G23" s="10"/>
      <c r="H23" s="10">
        <f>6826+1581</f>
        <v>8407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34.5" customHeight="1" x14ac:dyDescent="0.25">
      <c r="B24" s="30" t="s">
        <v>10</v>
      </c>
      <c r="C24" s="30"/>
      <c r="D24" s="10">
        <f>SUM(D25:D27)</f>
        <v>129</v>
      </c>
      <c r="E24" s="12">
        <f>D24*100/D19</f>
        <v>9.4436310395314784</v>
      </c>
      <c r="F24" s="10">
        <f>SUM(F25:F27)</f>
        <v>129</v>
      </c>
      <c r="G24" s="10"/>
      <c r="H24" s="10">
        <f>6857+1288</f>
        <v>8145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60.75" hidden="1" customHeight="1" outlineLevel="1" x14ac:dyDescent="0.25">
      <c r="B25" s="2"/>
      <c r="C25" s="11" t="s">
        <v>1</v>
      </c>
      <c r="D25" s="10">
        <v>75</v>
      </c>
      <c r="E25" s="12"/>
      <c r="F25" s="10">
        <v>75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60.75" hidden="1" customHeight="1" outlineLevel="1" x14ac:dyDescent="0.25">
      <c r="B26" s="2"/>
      <c r="C26" s="11" t="s">
        <v>2</v>
      </c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45" hidden="1" customHeight="1" outlineLevel="1" x14ac:dyDescent="0.25">
      <c r="B27" s="2"/>
      <c r="C27" s="11" t="s">
        <v>39</v>
      </c>
      <c r="D27" s="10">
        <v>54</v>
      </c>
      <c r="E27" s="12"/>
      <c r="F27" s="10">
        <v>54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44.25" customHeight="1" collapsed="1" x14ac:dyDescent="0.25">
      <c r="B28" s="30" t="s">
        <v>3</v>
      </c>
      <c r="C28" s="30"/>
      <c r="D28" s="10">
        <f>SUM(D29:D30)</f>
        <v>3</v>
      </c>
      <c r="E28" s="12">
        <f>D28*100/D19</f>
        <v>0.21961932650073207</v>
      </c>
      <c r="F28" s="10">
        <f>SUM(F29:F30)</f>
        <v>3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26.25" hidden="1" customHeight="1" outlineLevel="1" x14ac:dyDescent="0.25">
      <c r="B29" s="2"/>
      <c r="C29" s="11" t="s">
        <v>4</v>
      </c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46.5" hidden="1" customHeight="1" outlineLevel="1" x14ac:dyDescent="0.25">
      <c r="B30" s="2"/>
      <c r="C30" s="11" t="s">
        <v>5</v>
      </c>
      <c r="D30" s="10">
        <v>3</v>
      </c>
      <c r="E30" s="12"/>
      <c r="F30" s="10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92.25" customHeight="1" collapsed="1" x14ac:dyDescent="0.25">
      <c r="B31" s="30" t="s">
        <v>33</v>
      </c>
      <c r="C31" s="30"/>
      <c r="D31" s="10">
        <v>1</v>
      </c>
      <c r="E31" s="12">
        <f>D31*100/D19</f>
        <v>7.320644216691069E-2</v>
      </c>
      <c r="F31" s="10">
        <v>1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34.5" customHeight="1" x14ac:dyDescent="0.25">
      <c r="B32" s="33" t="s">
        <v>14</v>
      </c>
      <c r="C32" s="34"/>
      <c r="D32" s="10">
        <v>3</v>
      </c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8" customHeight="1" x14ac:dyDescent="0.25">
      <c r="B33" s="33" t="s">
        <v>15</v>
      </c>
      <c r="C33" s="34"/>
      <c r="D33" s="10">
        <v>8</v>
      </c>
      <c r="E33" s="12">
        <f>D33*100/D19</f>
        <v>0.58565153733528552</v>
      </c>
      <c r="F33" s="10">
        <v>8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8" customHeight="1" x14ac:dyDescent="0.25">
      <c r="B34" s="33" t="s">
        <v>16</v>
      </c>
      <c r="C34" s="34"/>
      <c r="D34" s="10">
        <v>752</v>
      </c>
      <c r="E34" s="12">
        <f>D34*100/D19</f>
        <v>55.051244509516835</v>
      </c>
      <c r="F34" s="10">
        <v>752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9.5" customHeight="1" x14ac:dyDescent="0.25">
      <c r="A35" s="31" t="s">
        <v>31</v>
      </c>
      <c r="B35" s="31"/>
      <c r="C35" s="3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 spans="1:25" ht="18" customHeight="1" x14ac:dyDescent="0.25">
      <c r="B36" s="30" t="s">
        <v>32</v>
      </c>
      <c r="C36" s="3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52.5" customHeight="1" x14ac:dyDescent="0.25">
      <c r="B37" s="30" t="s">
        <v>10</v>
      </c>
      <c r="C37" s="3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60" hidden="1" customHeight="1" outlineLevel="1" x14ac:dyDescent="0.25">
      <c r="B38" s="2"/>
      <c r="C38" s="11" t="s">
        <v>1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66" hidden="1" customHeight="1" outlineLevel="1" x14ac:dyDescent="0.25">
      <c r="B39" s="2"/>
      <c r="C39" s="11" t="s">
        <v>2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56.25" hidden="1" customHeight="1" outlineLevel="1" x14ac:dyDescent="0.25">
      <c r="B40" s="2"/>
      <c r="C40" s="11" t="s">
        <v>21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63.75" customHeight="1" collapsed="1" x14ac:dyDescent="0.25">
      <c r="B41" s="30" t="s">
        <v>3</v>
      </c>
      <c r="C41" s="3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20.25" hidden="1" customHeight="1" outlineLevel="1" x14ac:dyDescent="0.25">
      <c r="C42" s="21" t="s">
        <v>4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51.75" hidden="1" customHeight="1" outlineLevel="1" x14ac:dyDescent="0.25">
      <c r="C43" s="20" t="s">
        <v>5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91.5" customHeight="1" collapsed="1" x14ac:dyDescent="0.25">
      <c r="B44" s="30" t="s">
        <v>34</v>
      </c>
      <c r="C44" s="3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37.5" customHeight="1" x14ac:dyDescent="0.25">
      <c r="B45" s="30" t="s">
        <v>14</v>
      </c>
      <c r="C45" s="3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8" customHeight="1" x14ac:dyDescent="0.25">
      <c r="B46" s="30" t="s">
        <v>15</v>
      </c>
      <c r="C46" s="3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8" customHeight="1" x14ac:dyDescent="0.25">
      <c r="B47" s="30" t="s">
        <v>16</v>
      </c>
      <c r="C47" s="3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9.5" customHeight="1" x14ac:dyDescent="0.25">
      <c r="A48" s="31" t="s">
        <v>38</v>
      </c>
      <c r="B48" s="31"/>
      <c r="C48" s="32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>
        <f>T49+T50+T51+T52+T59+T60+T62</f>
        <v>1939</v>
      </c>
      <c r="U48" s="23"/>
      <c r="V48" s="23">
        <f>V49+V50+V51+V54+V56+V59+V62</f>
        <v>2502</v>
      </c>
      <c r="W48" s="23"/>
      <c r="X48" s="23">
        <f>X49+X50+X51+X52+X56+X59+X60+X61+X62</f>
        <v>2813</v>
      </c>
      <c r="Y48" s="23"/>
    </row>
    <row r="49" spans="2:25" ht="18" customHeight="1" x14ac:dyDescent="0.25">
      <c r="B49" s="30" t="s">
        <v>32</v>
      </c>
      <c r="C49" s="3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>
        <f>1927-V50+83</f>
        <v>1852</v>
      </c>
      <c r="U49" s="10"/>
      <c r="V49" s="2">
        <f>2473-158+19</f>
        <v>2334</v>
      </c>
      <c r="W49" s="10"/>
      <c r="X49" s="10">
        <f>2770-386</f>
        <v>2384</v>
      </c>
      <c r="Y49" s="10"/>
    </row>
    <row r="50" spans="2:25" ht="18" customHeight="1" x14ac:dyDescent="0.25">
      <c r="B50" s="30" t="s">
        <v>40</v>
      </c>
      <c r="C50" s="3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>
        <v>75</v>
      </c>
      <c r="U50" s="10"/>
      <c r="V50" s="10">
        <v>158</v>
      </c>
      <c r="W50" s="10"/>
      <c r="X50" s="10">
        <v>386</v>
      </c>
      <c r="Y50" s="10"/>
    </row>
    <row r="51" spans="2:25" ht="18" customHeight="1" x14ac:dyDescent="0.25">
      <c r="B51" s="30" t="s">
        <v>35</v>
      </c>
      <c r="C51" s="3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>
        <v>1</v>
      </c>
      <c r="U51" s="10"/>
      <c r="V51" s="10">
        <v>8</v>
      </c>
      <c r="W51" s="10"/>
      <c r="X51" s="10">
        <v>5</v>
      </c>
      <c r="Y51" s="10"/>
    </row>
    <row r="52" spans="2:25" ht="34.5" customHeight="1" x14ac:dyDescent="0.25">
      <c r="B52" s="30" t="s">
        <v>10</v>
      </c>
      <c r="C52" s="3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>
        <v>8</v>
      </c>
      <c r="U52" s="10"/>
      <c r="V52" s="10">
        <f>SUM(V53:V55)</f>
        <v>8</v>
      </c>
      <c r="W52" s="10"/>
      <c r="X52" s="10">
        <f>SUM(X53:X55)</f>
        <v>24</v>
      </c>
      <c r="Y52" s="10"/>
    </row>
    <row r="53" spans="2:25" ht="79.5" hidden="1" customHeight="1" outlineLevel="1" x14ac:dyDescent="0.25">
      <c r="C53" s="21" t="s">
        <v>1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>
        <v>4</v>
      </c>
      <c r="U53" s="10"/>
      <c r="V53" s="10">
        <v>4</v>
      </c>
      <c r="W53" s="10"/>
      <c r="X53" s="10">
        <v>13</v>
      </c>
      <c r="Y53" s="10"/>
    </row>
    <row r="54" spans="2:25" ht="59.25" hidden="1" customHeight="1" outlineLevel="1" x14ac:dyDescent="0.25">
      <c r="C54" s="11" t="s">
        <v>2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53.25" hidden="1" customHeight="1" outlineLevel="1" x14ac:dyDescent="0.25">
      <c r="C55" s="20" t="s">
        <v>21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>
        <v>4</v>
      </c>
      <c r="U55" s="10"/>
      <c r="V55" s="10">
        <v>4</v>
      </c>
      <c r="W55" s="10"/>
      <c r="X55" s="10">
        <v>11</v>
      </c>
      <c r="Y55" s="10"/>
    </row>
    <row r="56" spans="2:25" ht="45.75" customHeight="1" collapsed="1" x14ac:dyDescent="0.25">
      <c r="B56" s="29" t="s">
        <v>3</v>
      </c>
      <c r="C56" s="29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26.25" hidden="1" customHeight="1" outlineLevel="1" x14ac:dyDescent="0.25">
      <c r="B57" s="9"/>
      <c r="C57" s="11" t="s">
        <v>4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55.5" hidden="1" customHeight="1" outlineLevel="1" x14ac:dyDescent="0.25">
      <c r="B58" s="9"/>
      <c r="C58" s="11" t="s">
        <v>5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61.5" customHeight="1" collapsed="1" x14ac:dyDescent="0.25">
      <c r="B59" s="29" t="s">
        <v>34</v>
      </c>
      <c r="C59" s="29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>
        <v>1</v>
      </c>
      <c r="U59" s="10"/>
      <c r="V59" s="10">
        <v>1</v>
      </c>
      <c r="W59" s="10"/>
      <c r="X59" s="10"/>
      <c r="Y59" s="10"/>
    </row>
    <row r="60" spans="2:25" ht="34.5" customHeight="1" x14ac:dyDescent="0.25">
      <c r="B60" s="29" t="s">
        <v>14</v>
      </c>
      <c r="C60" s="29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>
        <v>1</v>
      </c>
      <c r="U60" s="10"/>
      <c r="V60" s="10">
        <v>2</v>
      </c>
      <c r="W60" s="10"/>
      <c r="X60" s="10">
        <v>7</v>
      </c>
      <c r="Y60" s="10"/>
    </row>
    <row r="61" spans="2:25" ht="18" customHeight="1" x14ac:dyDescent="0.25">
      <c r="B61" s="29" t="s">
        <v>15</v>
      </c>
      <c r="C61" s="29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>
        <v>6</v>
      </c>
      <c r="W61" s="10"/>
      <c r="X61" s="10">
        <v>6</v>
      </c>
      <c r="Y61" s="10"/>
    </row>
    <row r="62" spans="2:25" ht="18" customHeight="1" x14ac:dyDescent="0.25">
      <c r="B62" s="29" t="s">
        <v>16</v>
      </c>
      <c r="C62" s="29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>
        <v>1</v>
      </c>
      <c r="U62" s="10"/>
      <c r="V62" s="10">
        <v>1</v>
      </c>
      <c r="W62" s="10"/>
      <c r="X62" s="10">
        <v>1</v>
      </c>
      <c r="Y62" s="10"/>
    </row>
  </sheetData>
  <mergeCells count="53">
    <mergeCell ref="X2:Y2"/>
    <mergeCell ref="D1:Y1"/>
    <mergeCell ref="A4:C4"/>
    <mergeCell ref="B5:C5"/>
    <mergeCell ref="B6:C6"/>
    <mergeCell ref="N2:O2"/>
    <mergeCell ref="P2:Q2"/>
    <mergeCell ref="R2:S2"/>
    <mergeCell ref="T2:U2"/>
    <mergeCell ref="V2:W2"/>
    <mergeCell ref="D2:E2"/>
    <mergeCell ref="F2:G2"/>
    <mergeCell ref="H2:I2"/>
    <mergeCell ref="J2:K2"/>
    <mergeCell ref="L2:M2"/>
    <mergeCell ref="A2:C2"/>
    <mergeCell ref="B23:C23"/>
    <mergeCell ref="B24:C24"/>
    <mergeCell ref="A3:Y3"/>
    <mergeCell ref="B13:C13"/>
    <mergeCell ref="B14:C14"/>
    <mergeCell ref="B15:C15"/>
    <mergeCell ref="A17:Y17"/>
    <mergeCell ref="B16:C16"/>
    <mergeCell ref="B10:C10"/>
    <mergeCell ref="A18:C18"/>
    <mergeCell ref="A19:C19"/>
    <mergeCell ref="B20:C20"/>
    <mergeCell ref="B21:C21"/>
    <mergeCell ref="B22:C22"/>
    <mergeCell ref="B28:C28"/>
    <mergeCell ref="B31:C31"/>
    <mergeCell ref="B32:C32"/>
    <mergeCell ref="B33:C33"/>
    <mergeCell ref="B34:C34"/>
    <mergeCell ref="B49:C49"/>
    <mergeCell ref="B50:C50"/>
    <mergeCell ref="B51:C51"/>
    <mergeCell ref="B52:C52"/>
    <mergeCell ref="A35:C35"/>
    <mergeCell ref="A48:C48"/>
    <mergeCell ref="B36:C36"/>
    <mergeCell ref="B37:C37"/>
    <mergeCell ref="B41:C41"/>
    <mergeCell ref="B44:C44"/>
    <mergeCell ref="B45:C45"/>
    <mergeCell ref="B46:C46"/>
    <mergeCell ref="B47:C47"/>
    <mergeCell ref="B56:C56"/>
    <mergeCell ref="B59:C59"/>
    <mergeCell ref="B60:C60"/>
    <mergeCell ref="B61:C61"/>
    <mergeCell ref="B62:C62"/>
  </mergeCells>
  <pageMargins left="0" right="0" top="0" bottom="0" header="0.31496062992125984" footer="0.31496062992125984"/>
  <pageSetup paperSize="9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Самойленко Оксана Александровна</dc:creator>
  <cp:lastModifiedBy>Nikita Lipatov</cp:lastModifiedBy>
  <cp:lastPrinted>2019-12-24T15:15:05Z</cp:lastPrinted>
  <dcterms:created xsi:type="dcterms:W3CDTF">2019-12-23T08:04:41Z</dcterms:created>
  <dcterms:modified xsi:type="dcterms:W3CDTF">2020-02-12T07:01:08Z</dcterms:modified>
</cp:coreProperties>
</file>