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ITN\PhD\Reinforcement_Learning_implementation\"/>
    </mc:Choice>
  </mc:AlternateContent>
  <xr:revisionPtr revIDLastSave="0" documentId="13_ncr:1_{E0536E2F-6C50-4501-9362-7C83D8467470}" xr6:coauthVersionLast="47" xr6:coauthVersionMax="47" xr10:uidLastSave="{00000000-0000-0000-0000-000000000000}"/>
  <bookViews>
    <workbookView xWindow="-108" yWindow="-108" windowWidth="23256" windowHeight="12576" xr2:uid="{0DEBD54D-0FDB-4D8D-93BD-F454D72301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26" i="1" l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1" i="1"/>
  <c r="Y22" i="1"/>
  <c r="Y23" i="1"/>
  <c r="Y24" i="1"/>
  <c r="Y25" i="1"/>
  <c r="Y4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3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1" i="1"/>
  <c r="G22" i="1"/>
  <c r="G23" i="1"/>
  <c r="G24" i="1"/>
  <c r="G25" i="1"/>
  <c r="G26" i="1"/>
  <c r="G4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1" i="1"/>
  <c r="D22" i="1"/>
  <c r="D23" i="1"/>
  <c r="D24" i="1"/>
  <c r="D25" i="1"/>
  <c r="D26" i="1"/>
  <c r="D3" i="1"/>
  <c r="Z20" i="1"/>
  <c r="D20" i="1" s="1"/>
  <c r="Z3" i="1"/>
  <c r="AH26" i="1"/>
  <c r="AG26" i="1"/>
  <c r="AH25" i="1"/>
  <c r="AG25" i="1"/>
  <c r="AH24" i="1"/>
  <c r="AG24" i="1"/>
  <c r="AH23" i="1"/>
  <c r="AG23" i="1"/>
  <c r="AH22" i="1"/>
  <c r="AG22" i="1"/>
  <c r="AH21" i="1"/>
  <c r="AG21" i="1"/>
  <c r="AH20" i="1"/>
  <c r="AG20" i="1"/>
  <c r="AH19" i="1"/>
  <c r="AG19" i="1"/>
  <c r="AH18" i="1"/>
  <c r="AG18" i="1"/>
  <c r="AH17" i="1"/>
  <c r="AG17" i="1"/>
  <c r="AH16" i="1"/>
  <c r="AG16" i="1"/>
  <c r="AH15" i="1"/>
  <c r="AG15" i="1"/>
  <c r="AH14" i="1"/>
  <c r="AG14" i="1"/>
  <c r="AH13" i="1"/>
  <c r="AG13" i="1"/>
  <c r="AH12" i="1"/>
  <c r="AG12" i="1"/>
  <c r="AH11" i="1"/>
  <c r="AG11" i="1"/>
  <c r="AH10" i="1"/>
  <c r="AG10" i="1"/>
  <c r="AH9" i="1"/>
  <c r="AG9" i="1"/>
  <c r="AH8" i="1"/>
  <c r="AG8" i="1"/>
  <c r="AH7" i="1"/>
  <c r="AG7" i="1"/>
  <c r="AH6" i="1"/>
  <c r="AG6" i="1"/>
  <c r="AH5" i="1"/>
  <c r="AG5" i="1"/>
  <c r="AH4" i="1"/>
  <c r="AG4" i="1"/>
  <c r="AH3" i="1"/>
  <c r="AG3" i="1"/>
</calcChain>
</file>

<file path=xl/sharedStrings.xml><?xml version="1.0" encoding="utf-8"?>
<sst xmlns="http://schemas.openxmlformats.org/spreadsheetml/2006/main" count="66" uniqueCount="24">
  <si>
    <t>Time Slot</t>
  </si>
  <si>
    <t>GBP</t>
  </si>
  <si>
    <t>MBP</t>
  </si>
  <si>
    <t>MSP</t>
  </si>
  <si>
    <t>GSP</t>
  </si>
  <si>
    <t>CHP_Cost</t>
  </si>
  <si>
    <t>min</t>
  </si>
  <si>
    <t>req</t>
  </si>
  <si>
    <t>max</t>
  </si>
  <si>
    <t>Load</t>
  </si>
  <si>
    <t>Industry (MG1)</t>
  </si>
  <si>
    <t>Industry (MG2)</t>
  </si>
  <si>
    <t>Community (MG3)</t>
  </si>
  <si>
    <t>Community (MG4)</t>
  </si>
  <si>
    <t>Single-Dwelling (MG5)</t>
  </si>
  <si>
    <t>Single-Dwelling (MG6)</t>
  </si>
  <si>
    <t>Single-Dwelling (MG7)</t>
  </si>
  <si>
    <t>Campus (MG8)</t>
  </si>
  <si>
    <t>PV</t>
  </si>
  <si>
    <t>pc</t>
  </si>
  <si>
    <t>pd</t>
  </si>
  <si>
    <t>mbp_max= 8.5</t>
  </si>
  <si>
    <t>    mbp_min= 4</t>
  </si>
  <si>
    <t>Surplus/Deficit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</si>
</sst>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right" wrapText="1"/>
    </xf>
    <xf numFmtId="0" fontId="0" fillId="0" borderId="0" xfId="0" applyFill="1" applyAlignment="1">
      <alignment horizontal="right"/>
    </xf>
    <xf numFmtId="0" fontId="0" fillId="0" borderId="0" xfId="0" applyFill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Sheet1!$AA$3:$AA$26</c:f>
              <c:numCache>
                <c:formatCode>General</c:formatCode>
                <c:ptCount val="24"/>
                <c:pt idx="0">
                  <c:v>7.3</c:v>
                </c:pt>
                <c:pt idx="1">
                  <c:v>6.9</c:v>
                </c:pt>
                <c:pt idx="2">
                  <c:v>6.7</c:v>
                </c:pt>
                <c:pt idx="3">
                  <c:v>6.5</c:v>
                </c:pt>
                <c:pt idx="4">
                  <c:v>6.2</c:v>
                </c:pt>
                <c:pt idx="5">
                  <c:v>5.7</c:v>
                </c:pt>
                <c:pt idx="6">
                  <c:v>5.5</c:v>
                </c:pt>
                <c:pt idx="7">
                  <c:v>5.5</c:v>
                </c:pt>
                <c:pt idx="8">
                  <c:v>5.3</c:v>
                </c:pt>
                <c:pt idx="9">
                  <c:v>5.0999999999999996</c:v>
                </c:pt>
                <c:pt idx="10">
                  <c:v>5</c:v>
                </c:pt>
                <c:pt idx="11">
                  <c:v>5.0999999999999996</c:v>
                </c:pt>
                <c:pt idx="12">
                  <c:v>5.4</c:v>
                </c:pt>
                <c:pt idx="13">
                  <c:v>5.6</c:v>
                </c:pt>
                <c:pt idx="14">
                  <c:v>6</c:v>
                </c:pt>
                <c:pt idx="15">
                  <c:v>6.7</c:v>
                </c:pt>
                <c:pt idx="16">
                  <c:v>7</c:v>
                </c:pt>
                <c:pt idx="17">
                  <c:v>8.1</c:v>
                </c:pt>
                <c:pt idx="18">
                  <c:v>9.3000000000000007</c:v>
                </c:pt>
                <c:pt idx="19">
                  <c:v>9.1999999999999993</c:v>
                </c:pt>
                <c:pt idx="20">
                  <c:v>8.6</c:v>
                </c:pt>
                <c:pt idx="21">
                  <c:v>8.4</c:v>
                </c:pt>
                <c:pt idx="22">
                  <c:v>8.3000000000000007</c:v>
                </c:pt>
                <c:pt idx="23">
                  <c:v>7.8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E4-4B6E-B54C-ED28548ADF3B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Sheet1!$AB$3:$AB$26</c:f>
              <c:numCache>
                <c:formatCode>General</c:formatCode>
                <c:ptCount val="24"/>
                <c:pt idx="0">
                  <c:v>6.3</c:v>
                </c:pt>
                <c:pt idx="1">
                  <c:v>5.6</c:v>
                </c:pt>
                <c:pt idx="2">
                  <c:v>4.5</c:v>
                </c:pt>
                <c:pt idx="3">
                  <c:v>4.4000000000000004</c:v>
                </c:pt>
                <c:pt idx="4">
                  <c:v>4.5999999999999996</c:v>
                </c:pt>
                <c:pt idx="5">
                  <c:v>4.5</c:v>
                </c:pt>
                <c:pt idx="6">
                  <c:v>4.3</c:v>
                </c:pt>
                <c:pt idx="7">
                  <c:v>4.2</c:v>
                </c:pt>
                <c:pt idx="8">
                  <c:v>4</c:v>
                </c:pt>
                <c:pt idx="9">
                  <c:v>3.8</c:v>
                </c:pt>
                <c:pt idx="10">
                  <c:v>3.5</c:v>
                </c:pt>
                <c:pt idx="11">
                  <c:v>3.7</c:v>
                </c:pt>
                <c:pt idx="12">
                  <c:v>3.9</c:v>
                </c:pt>
                <c:pt idx="13">
                  <c:v>4.3</c:v>
                </c:pt>
                <c:pt idx="14">
                  <c:v>4.4000000000000004</c:v>
                </c:pt>
                <c:pt idx="15">
                  <c:v>4.8</c:v>
                </c:pt>
                <c:pt idx="16">
                  <c:v>5.7</c:v>
                </c:pt>
                <c:pt idx="17">
                  <c:v>6.3</c:v>
                </c:pt>
                <c:pt idx="18">
                  <c:v>8</c:v>
                </c:pt>
                <c:pt idx="19">
                  <c:v>8.1</c:v>
                </c:pt>
                <c:pt idx="20">
                  <c:v>7.6</c:v>
                </c:pt>
                <c:pt idx="21">
                  <c:v>7.4</c:v>
                </c:pt>
                <c:pt idx="22">
                  <c:v>7.3</c:v>
                </c:pt>
                <c:pt idx="23">
                  <c:v>6.6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BE4-4B6E-B54C-ED28548ADF3B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Sheet1!$AC$3:$AC$26</c:f>
              <c:numCache>
                <c:formatCode>General</c:formatCode>
                <c:ptCount val="24"/>
                <c:pt idx="0">
                  <c:v>4.9000000000000004</c:v>
                </c:pt>
                <c:pt idx="1">
                  <c:v>4.8</c:v>
                </c:pt>
                <c:pt idx="2">
                  <c:v>3.5</c:v>
                </c:pt>
                <c:pt idx="3">
                  <c:v>3</c:v>
                </c:pt>
                <c:pt idx="4">
                  <c:v>2.9</c:v>
                </c:pt>
                <c:pt idx="5">
                  <c:v>2.6</c:v>
                </c:pt>
                <c:pt idx="6">
                  <c:v>2.5</c:v>
                </c:pt>
                <c:pt idx="7">
                  <c:v>2.4</c:v>
                </c:pt>
                <c:pt idx="8">
                  <c:v>2.2999999999999998</c:v>
                </c:pt>
                <c:pt idx="9">
                  <c:v>2.5</c:v>
                </c:pt>
                <c:pt idx="10">
                  <c:v>2.6</c:v>
                </c:pt>
                <c:pt idx="11">
                  <c:v>2.6</c:v>
                </c:pt>
                <c:pt idx="12">
                  <c:v>2.9</c:v>
                </c:pt>
                <c:pt idx="13">
                  <c:v>3.1</c:v>
                </c:pt>
                <c:pt idx="14">
                  <c:v>3.2</c:v>
                </c:pt>
                <c:pt idx="15">
                  <c:v>3.5</c:v>
                </c:pt>
                <c:pt idx="16">
                  <c:v>3.8</c:v>
                </c:pt>
                <c:pt idx="17">
                  <c:v>4.5</c:v>
                </c:pt>
                <c:pt idx="18">
                  <c:v>6</c:v>
                </c:pt>
                <c:pt idx="19">
                  <c:v>6.5</c:v>
                </c:pt>
                <c:pt idx="20">
                  <c:v>6.9</c:v>
                </c:pt>
                <c:pt idx="21">
                  <c:v>7</c:v>
                </c:pt>
                <c:pt idx="22">
                  <c:v>6.7</c:v>
                </c:pt>
                <c:pt idx="23">
                  <c:v>6.3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BE4-4B6E-B54C-ED28548ADF3B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Sheet1!$AD$3:$AD$26</c:f>
              <c:numCache>
                <c:formatCode>General</c:formatCode>
                <c:ptCount val="24"/>
                <c:pt idx="0">
                  <c:v>4.7</c:v>
                </c:pt>
                <c:pt idx="1">
                  <c:v>4.5</c:v>
                </c:pt>
                <c:pt idx="2">
                  <c:v>3</c:v>
                </c:pt>
                <c:pt idx="3">
                  <c:v>2.5</c:v>
                </c:pt>
                <c:pt idx="4">
                  <c:v>2.2000000000000002</c:v>
                </c:pt>
                <c:pt idx="5">
                  <c:v>2.2000000000000002</c:v>
                </c:pt>
                <c:pt idx="6">
                  <c:v>2</c:v>
                </c:pt>
                <c:pt idx="7">
                  <c:v>2</c:v>
                </c:pt>
                <c:pt idx="8">
                  <c:v>1.9</c:v>
                </c:pt>
                <c:pt idx="9">
                  <c:v>1.9</c:v>
                </c:pt>
                <c:pt idx="10">
                  <c:v>2.2999999999999998</c:v>
                </c:pt>
                <c:pt idx="11">
                  <c:v>2.4</c:v>
                </c:pt>
                <c:pt idx="12">
                  <c:v>2.1</c:v>
                </c:pt>
                <c:pt idx="13">
                  <c:v>2.1</c:v>
                </c:pt>
                <c:pt idx="14">
                  <c:v>2.1</c:v>
                </c:pt>
                <c:pt idx="15">
                  <c:v>2.2000000000000002</c:v>
                </c:pt>
                <c:pt idx="16">
                  <c:v>2.8</c:v>
                </c:pt>
                <c:pt idx="17">
                  <c:v>3.1</c:v>
                </c:pt>
                <c:pt idx="18">
                  <c:v>5.3</c:v>
                </c:pt>
                <c:pt idx="19">
                  <c:v>6</c:v>
                </c:pt>
                <c:pt idx="20">
                  <c:v>6.3</c:v>
                </c:pt>
                <c:pt idx="21">
                  <c:v>6.5</c:v>
                </c:pt>
                <c:pt idx="22">
                  <c:v>6</c:v>
                </c:pt>
                <c:pt idx="23">
                  <c:v>4.9000000000000004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BE4-4B6E-B54C-ED28548ADF3B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Sheet1!$AE$3:$AE$26</c:f>
              <c:numCache>
                <c:formatCode>General</c:formatCode>
                <c:ptCount val="24"/>
                <c:pt idx="0">
                  <c:v>5.8</c:v>
                </c:pt>
                <c:pt idx="1">
                  <c:v>5.8</c:v>
                </c:pt>
                <c:pt idx="2">
                  <c:v>5.8</c:v>
                </c:pt>
                <c:pt idx="3">
                  <c:v>5.8</c:v>
                </c:pt>
                <c:pt idx="4">
                  <c:v>5.8</c:v>
                </c:pt>
                <c:pt idx="5">
                  <c:v>5.8</c:v>
                </c:pt>
                <c:pt idx="6">
                  <c:v>5.8</c:v>
                </c:pt>
                <c:pt idx="7">
                  <c:v>5.8</c:v>
                </c:pt>
                <c:pt idx="8">
                  <c:v>5.8</c:v>
                </c:pt>
                <c:pt idx="9">
                  <c:v>5.8</c:v>
                </c:pt>
                <c:pt idx="10">
                  <c:v>5.8</c:v>
                </c:pt>
                <c:pt idx="11">
                  <c:v>5.8</c:v>
                </c:pt>
                <c:pt idx="12">
                  <c:v>5.8</c:v>
                </c:pt>
                <c:pt idx="13">
                  <c:v>5.8</c:v>
                </c:pt>
                <c:pt idx="14">
                  <c:v>5.8</c:v>
                </c:pt>
                <c:pt idx="15">
                  <c:v>5.8</c:v>
                </c:pt>
                <c:pt idx="16">
                  <c:v>5.8</c:v>
                </c:pt>
                <c:pt idx="17">
                  <c:v>5.8</c:v>
                </c:pt>
                <c:pt idx="18">
                  <c:v>5.8</c:v>
                </c:pt>
                <c:pt idx="19">
                  <c:v>5.8</c:v>
                </c:pt>
                <c:pt idx="20">
                  <c:v>5.8</c:v>
                </c:pt>
                <c:pt idx="21">
                  <c:v>5.8</c:v>
                </c:pt>
                <c:pt idx="22">
                  <c:v>5.8</c:v>
                </c:pt>
                <c:pt idx="23">
                  <c:v>5.8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BE4-4B6E-B54C-ED28548ADF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3158160"/>
        <c:axId val="573153360"/>
      </c:lineChart>
      <c:catAx>
        <c:axId val="5731581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153360"/>
        <c:crosses val="autoZero"/>
        <c:auto val="1"/>
        <c:lblAlgn val="ctr"/>
        <c:lblOffset val="100"/>
        <c:noMultiLvlLbl val="0"/>
      </c:catAx>
      <c:valAx>
        <c:axId val="573153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158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342900</xdr:colOff>
      <xdr:row>28</xdr:row>
      <xdr:rowOff>171450</xdr:rowOff>
    </xdr:from>
    <xdr:to>
      <xdr:col>22</xdr:col>
      <xdr:colOff>510540</xdr:colOff>
      <xdr:row>43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B2A432-6A5D-409D-AF90-D3CC0CD913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9D374-F010-457C-809C-9DE36AC19A07}">
  <dimension ref="A1:AM27"/>
  <sheetViews>
    <sheetView tabSelected="1" topLeftCell="S3" workbookViewId="0">
      <selection activeCell="AG3" sqref="AG3:AH26"/>
    </sheetView>
  </sheetViews>
  <sheetFormatPr defaultRowHeight="14.4" x14ac:dyDescent="0.3"/>
  <cols>
    <col min="1" max="1" width="5.21875" customWidth="1"/>
    <col min="9" max="10" width="10.77734375" customWidth="1"/>
    <col min="11" max="11" width="8.88671875" customWidth="1"/>
    <col min="12" max="13" width="10.88671875" customWidth="1"/>
    <col min="14" max="14" width="8.88671875" customWidth="1"/>
    <col min="15" max="15" width="10.21875" customWidth="1"/>
    <col min="16" max="25" width="8.88671875" customWidth="1"/>
    <col min="26" max="26" width="5" customWidth="1"/>
  </cols>
  <sheetData>
    <row r="1" spans="1:39" x14ac:dyDescent="0.3">
      <c r="B1" s="10" t="s">
        <v>10</v>
      </c>
      <c r="C1" s="10"/>
      <c r="D1" s="7"/>
      <c r="E1" s="10" t="s">
        <v>11</v>
      </c>
      <c r="F1" s="10"/>
      <c r="G1" s="7"/>
      <c r="H1" s="10" t="s">
        <v>12</v>
      </c>
      <c r="I1" s="10"/>
      <c r="J1" s="7"/>
      <c r="K1" s="10" t="s">
        <v>13</v>
      </c>
      <c r="L1" s="10"/>
      <c r="M1" s="7"/>
      <c r="N1" s="10" t="s">
        <v>14</v>
      </c>
      <c r="O1" s="10"/>
      <c r="P1" s="7"/>
      <c r="Q1" s="10" t="s">
        <v>15</v>
      </c>
      <c r="R1" s="10"/>
      <c r="S1" s="10"/>
      <c r="T1" s="10" t="s">
        <v>16</v>
      </c>
      <c r="U1" s="10"/>
      <c r="V1" s="10"/>
      <c r="W1" s="10" t="s">
        <v>17</v>
      </c>
      <c r="X1" s="10"/>
      <c r="Y1" s="7"/>
    </row>
    <row r="2" spans="1:39" ht="28.8" x14ac:dyDescent="0.3">
      <c r="A2" s="1" t="s">
        <v>0</v>
      </c>
      <c r="B2" s="1" t="s">
        <v>9</v>
      </c>
      <c r="C2" s="1" t="s">
        <v>18</v>
      </c>
      <c r="D2" s="8" t="s">
        <v>23</v>
      </c>
      <c r="E2" s="1" t="s">
        <v>9</v>
      </c>
      <c r="F2" s="1" t="s">
        <v>18</v>
      </c>
      <c r="G2" s="8" t="s">
        <v>23</v>
      </c>
      <c r="H2" s="1" t="s">
        <v>9</v>
      </c>
      <c r="I2" s="1" t="s">
        <v>18</v>
      </c>
      <c r="J2" s="8" t="s">
        <v>23</v>
      </c>
      <c r="K2" s="1" t="s">
        <v>9</v>
      </c>
      <c r="L2" s="1" t="s">
        <v>18</v>
      </c>
      <c r="M2" s="8" t="s">
        <v>23</v>
      </c>
      <c r="N2" s="1" t="s">
        <v>9</v>
      </c>
      <c r="O2" s="1" t="s">
        <v>18</v>
      </c>
      <c r="P2" s="8" t="s">
        <v>23</v>
      </c>
      <c r="Q2" s="1" t="s">
        <v>9</v>
      </c>
      <c r="R2" s="1" t="s">
        <v>18</v>
      </c>
      <c r="S2" s="8" t="s">
        <v>23</v>
      </c>
      <c r="T2" s="1" t="s">
        <v>9</v>
      </c>
      <c r="U2" s="1" t="s">
        <v>18</v>
      </c>
      <c r="V2" s="8" t="s">
        <v>23</v>
      </c>
      <c r="W2" s="1" t="s">
        <v>9</v>
      </c>
      <c r="X2" s="1" t="s">
        <v>18</v>
      </c>
      <c r="Y2" s="8" t="s">
        <v>23</v>
      </c>
      <c r="AA2" s="1" t="s">
        <v>1</v>
      </c>
      <c r="AB2" s="1" t="s">
        <v>2</v>
      </c>
      <c r="AC2" s="1" t="s">
        <v>3</v>
      </c>
      <c r="AD2" s="1" t="s">
        <v>4</v>
      </c>
      <c r="AE2" s="1" t="s">
        <v>5</v>
      </c>
      <c r="AG2" t="s">
        <v>19</v>
      </c>
      <c r="AH2" t="s">
        <v>20</v>
      </c>
    </row>
    <row r="3" spans="1:39" x14ac:dyDescent="0.3">
      <c r="A3" s="2">
        <v>1</v>
      </c>
      <c r="B3">
        <v>30</v>
      </c>
      <c r="C3">
        <v>0</v>
      </c>
      <c r="D3" s="9">
        <f>(C3 + Z3)-B3</f>
        <v>0</v>
      </c>
      <c r="E3" s="3">
        <v>22</v>
      </c>
      <c r="F3">
        <v>0</v>
      </c>
      <c r="G3" s="9">
        <v>0</v>
      </c>
      <c r="H3" s="3">
        <v>19</v>
      </c>
      <c r="I3">
        <v>0</v>
      </c>
      <c r="J3" s="9">
        <f>I3-H3</f>
        <v>-19</v>
      </c>
      <c r="K3" s="3">
        <v>12</v>
      </c>
      <c r="L3">
        <v>0</v>
      </c>
      <c r="M3" s="9">
        <f>L3-K3</f>
        <v>-12</v>
      </c>
      <c r="N3">
        <v>4</v>
      </c>
      <c r="O3">
        <v>0</v>
      </c>
      <c r="P3" s="9">
        <f>O3-N3</f>
        <v>-4</v>
      </c>
      <c r="Q3">
        <v>3</v>
      </c>
      <c r="R3">
        <v>0</v>
      </c>
      <c r="S3" s="9">
        <f>R3-Q3</f>
        <v>-3</v>
      </c>
      <c r="T3">
        <v>6</v>
      </c>
      <c r="U3">
        <v>0</v>
      </c>
      <c r="V3" s="9">
        <f>U3-T3</f>
        <v>-6</v>
      </c>
      <c r="W3">
        <v>35</v>
      </c>
      <c r="X3">
        <v>0</v>
      </c>
      <c r="Y3" s="9">
        <v>0</v>
      </c>
      <c r="Z3">
        <f>B3-C3</f>
        <v>30</v>
      </c>
      <c r="AA3">
        <v>7.3</v>
      </c>
      <c r="AB3">
        <v>6.3</v>
      </c>
      <c r="AC3">
        <v>4.9000000000000004</v>
      </c>
      <c r="AD3">
        <v>4.7</v>
      </c>
      <c r="AE3">
        <v>5.8</v>
      </c>
      <c r="AF3" t="s">
        <v>7</v>
      </c>
      <c r="AG3">
        <f>(AM$3-AB3)/(AM$3-AM$4)</f>
        <v>0.43902439024390244</v>
      </c>
      <c r="AH3">
        <f>(AB3 - AM$4)/(AM$3-AM$4)</f>
        <v>0.56097560975609762</v>
      </c>
      <c r="AL3" t="s">
        <v>21</v>
      </c>
      <c r="AM3">
        <v>8.1</v>
      </c>
    </row>
    <row r="4" spans="1:39" x14ac:dyDescent="0.3">
      <c r="A4" s="2">
        <v>2</v>
      </c>
      <c r="B4">
        <v>32</v>
      </c>
      <c r="C4">
        <v>0</v>
      </c>
      <c r="D4" s="9">
        <f t="shared" ref="D4:D26" si="0">(C4 + Z4)-B4</f>
        <v>48</v>
      </c>
      <c r="E4" s="3">
        <v>21</v>
      </c>
      <c r="F4">
        <v>0</v>
      </c>
      <c r="G4" s="9">
        <f>(F4+Z4)-E4</f>
        <v>59</v>
      </c>
      <c r="H4" s="3">
        <v>18</v>
      </c>
      <c r="I4">
        <v>0</v>
      </c>
      <c r="J4" s="9">
        <f t="shared" ref="J4:J26" si="1">I4-H4</f>
        <v>-18</v>
      </c>
      <c r="K4" s="3">
        <v>11</v>
      </c>
      <c r="L4">
        <v>0</v>
      </c>
      <c r="M4" s="9">
        <f t="shared" ref="M4:M26" si="2">L4-K4</f>
        <v>-11</v>
      </c>
      <c r="N4">
        <v>5</v>
      </c>
      <c r="O4">
        <v>0</v>
      </c>
      <c r="P4" s="9">
        <f t="shared" ref="P4:P26" si="3">O4-N4</f>
        <v>-5</v>
      </c>
      <c r="Q4">
        <v>3</v>
      </c>
      <c r="R4">
        <v>0</v>
      </c>
      <c r="S4" s="9">
        <f t="shared" ref="S4:S26" si="4">R4-Q4</f>
        <v>-3</v>
      </c>
      <c r="T4">
        <v>5</v>
      </c>
      <c r="U4">
        <v>0</v>
      </c>
      <c r="V4" s="9">
        <f t="shared" ref="V4:V26" si="5">U4-T4</f>
        <v>-5</v>
      </c>
      <c r="W4">
        <v>41</v>
      </c>
      <c r="X4">
        <v>0</v>
      </c>
      <c r="Y4" s="9">
        <f>(X4+Z4)-W4</f>
        <v>39</v>
      </c>
      <c r="Z4">
        <v>80</v>
      </c>
      <c r="AA4">
        <v>6.9</v>
      </c>
      <c r="AB4">
        <v>5.6</v>
      </c>
      <c r="AC4">
        <v>4.8</v>
      </c>
      <c r="AD4">
        <v>4.5</v>
      </c>
      <c r="AE4">
        <v>5.8</v>
      </c>
      <c r="AF4" t="s">
        <v>6</v>
      </c>
      <c r="AG4">
        <f t="shared" ref="AG4:AG26" si="6">(AM$3-AB4)/(AM$3-AM$4)</f>
        <v>0.60975609756097571</v>
      </c>
      <c r="AH4">
        <f t="shared" ref="AH4:AH26" si="7">(AB4 - AM$4)/(AM$3-AM$4)</f>
        <v>0.39024390243902435</v>
      </c>
      <c r="AL4" t="s">
        <v>22</v>
      </c>
      <c r="AM4">
        <v>4</v>
      </c>
    </row>
    <row r="5" spans="1:39" x14ac:dyDescent="0.3">
      <c r="A5" s="2">
        <v>3</v>
      </c>
      <c r="B5">
        <v>35</v>
      </c>
      <c r="C5">
        <v>0</v>
      </c>
      <c r="D5" s="9">
        <f t="shared" si="0"/>
        <v>45</v>
      </c>
      <c r="E5" s="4">
        <v>20</v>
      </c>
      <c r="F5">
        <v>0</v>
      </c>
      <c r="G5" s="9">
        <f t="shared" ref="G5:G26" si="8">(F5+Z5)-E5</f>
        <v>60</v>
      </c>
      <c r="H5" s="4">
        <v>21</v>
      </c>
      <c r="I5">
        <v>0</v>
      </c>
      <c r="J5" s="9">
        <f t="shared" si="1"/>
        <v>-21</v>
      </c>
      <c r="K5" s="4">
        <v>12</v>
      </c>
      <c r="L5">
        <v>0</v>
      </c>
      <c r="M5" s="9">
        <f t="shared" si="2"/>
        <v>-12</v>
      </c>
      <c r="N5">
        <v>5</v>
      </c>
      <c r="O5">
        <v>0</v>
      </c>
      <c r="P5" s="9">
        <f t="shared" si="3"/>
        <v>-5</v>
      </c>
      <c r="Q5">
        <v>4</v>
      </c>
      <c r="R5">
        <v>0</v>
      </c>
      <c r="S5" s="9">
        <f t="shared" si="4"/>
        <v>-4</v>
      </c>
      <c r="T5">
        <v>6</v>
      </c>
      <c r="U5">
        <v>0</v>
      </c>
      <c r="V5" s="9">
        <f t="shared" si="5"/>
        <v>-6</v>
      </c>
      <c r="W5">
        <v>38</v>
      </c>
      <c r="X5">
        <v>0</v>
      </c>
      <c r="Y5" s="9">
        <f t="shared" ref="Y5:Y26" si="9">(X5+Z5)-W5</f>
        <v>42</v>
      </c>
      <c r="Z5">
        <v>80</v>
      </c>
      <c r="AA5">
        <v>6.7</v>
      </c>
      <c r="AB5">
        <v>4.5</v>
      </c>
      <c r="AC5">
        <v>3.5</v>
      </c>
      <c r="AD5">
        <v>3</v>
      </c>
      <c r="AE5">
        <v>5.8</v>
      </c>
      <c r="AF5" t="s">
        <v>6</v>
      </c>
      <c r="AG5">
        <f t="shared" si="6"/>
        <v>0.87804878048780488</v>
      </c>
      <c r="AH5">
        <f t="shared" si="7"/>
        <v>0.12195121951219513</v>
      </c>
    </row>
    <row r="6" spans="1:39" x14ac:dyDescent="0.3">
      <c r="A6" s="2">
        <v>4</v>
      </c>
      <c r="B6">
        <v>35</v>
      </c>
      <c r="C6">
        <v>0</v>
      </c>
      <c r="D6" s="9">
        <f t="shared" si="0"/>
        <v>45</v>
      </c>
      <c r="E6" s="4">
        <v>24</v>
      </c>
      <c r="F6">
        <v>0</v>
      </c>
      <c r="G6" s="9">
        <f t="shared" si="8"/>
        <v>56</v>
      </c>
      <c r="H6" s="4">
        <v>22</v>
      </c>
      <c r="I6">
        <v>0</v>
      </c>
      <c r="J6" s="9">
        <f t="shared" si="1"/>
        <v>-22</v>
      </c>
      <c r="K6" s="4">
        <v>26</v>
      </c>
      <c r="L6">
        <v>0</v>
      </c>
      <c r="M6" s="9">
        <f t="shared" si="2"/>
        <v>-26</v>
      </c>
      <c r="N6">
        <v>6</v>
      </c>
      <c r="O6">
        <v>0</v>
      </c>
      <c r="P6" s="9">
        <f t="shared" si="3"/>
        <v>-6</v>
      </c>
      <c r="Q6">
        <v>3</v>
      </c>
      <c r="R6">
        <v>0</v>
      </c>
      <c r="S6" s="9">
        <f t="shared" si="4"/>
        <v>-3</v>
      </c>
      <c r="T6">
        <v>6</v>
      </c>
      <c r="U6">
        <v>0</v>
      </c>
      <c r="V6" s="9">
        <f t="shared" si="5"/>
        <v>-6</v>
      </c>
      <c r="W6">
        <v>44</v>
      </c>
      <c r="X6">
        <v>0</v>
      </c>
      <c r="Y6" s="9">
        <f t="shared" si="9"/>
        <v>36</v>
      </c>
      <c r="Z6">
        <v>80</v>
      </c>
      <c r="AA6">
        <v>6.5</v>
      </c>
      <c r="AB6">
        <v>4.4000000000000004</v>
      </c>
      <c r="AC6">
        <v>3</v>
      </c>
      <c r="AD6">
        <v>2.5</v>
      </c>
      <c r="AE6">
        <v>5.8</v>
      </c>
      <c r="AF6" t="s">
        <v>6</v>
      </c>
      <c r="AG6">
        <f t="shared" si="6"/>
        <v>0.90243902439024382</v>
      </c>
      <c r="AH6">
        <f t="shared" si="7"/>
        <v>9.7560975609756198E-2</v>
      </c>
    </row>
    <row r="7" spans="1:39" x14ac:dyDescent="0.3">
      <c r="A7" s="2">
        <v>5</v>
      </c>
      <c r="B7">
        <v>33</v>
      </c>
      <c r="C7">
        <v>0</v>
      </c>
      <c r="D7" s="9">
        <f t="shared" si="0"/>
        <v>47</v>
      </c>
      <c r="E7" s="4">
        <v>24</v>
      </c>
      <c r="F7">
        <v>0</v>
      </c>
      <c r="G7" s="9">
        <f t="shared" si="8"/>
        <v>56</v>
      </c>
      <c r="H7" s="4">
        <v>45</v>
      </c>
      <c r="I7">
        <v>0</v>
      </c>
      <c r="J7" s="9">
        <f t="shared" si="1"/>
        <v>-45</v>
      </c>
      <c r="K7" s="4">
        <v>28</v>
      </c>
      <c r="L7">
        <v>0</v>
      </c>
      <c r="M7" s="9">
        <f t="shared" si="2"/>
        <v>-28</v>
      </c>
      <c r="N7">
        <v>11</v>
      </c>
      <c r="O7">
        <v>0</v>
      </c>
      <c r="P7" s="9">
        <f t="shared" si="3"/>
        <v>-11</v>
      </c>
      <c r="Q7">
        <v>5</v>
      </c>
      <c r="R7">
        <v>0</v>
      </c>
      <c r="S7" s="9">
        <f t="shared" si="4"/>
        <v>-5</v>
      </c>
      <c r="T7">
        <v>7</v>
      </c>
      <c r="U7">
        <v>0</v>
      </c>
      <c r="V7" s="9">
        <f t="shared" si="5"/>
        <v>-7</v>
      </c>
      <c r="W7">
        <v>46</v>
      </c>
      <c r="X7">
        <v>0</v>
      </c>
      <c r="Y7" s="9">
        <f t="shared" si="9"/>
        <v>34</v>
      </c>
      <c r="Z7">
        <v>80</v>
      </c>
      <c r="AA7">
        <v>6.2</v>
      </c>
      <c r="AB7">
        <v>4.5999999999999996</v>
      </c>
      <c r="AC7">
        <v>2.9</v>
      </c>
      <c r="AD7">
        <v>2.2000000000000002</v>
      </c>
      <c r="AE7">
        <v>5.8</v>
      </c>
      <c r="AF7" t="s">
        <v>6</v>
      </c>
      <c r="AG7">
        <f t="shared" si="6"/>
        <v>0.85365853658536595</v>
      </c>
      <c r="AH7">
        <f t="shared" si="7"/>
        <v>0.14634146341463408</v>
      </c>
    </row>
    <row r="8" spans="1:39" x14ac:dyDescent="0.3">
      <c r="A8" s="2">
        <v>6</v>
      </c>
      <c r="B8">
        <v>37</v>
      </c>
      <c r="C8">
        <v>32</v>
      </c>
      <c r="D8" s="9">
        <f t="shared" si="0"/>
        <v>75</v>
      </c>
      <c r="E8" s="4">
        <v>35</v>
      </c>
      <c r="F8">
        <v>24</v>
      </c>
      <c r="G8" s="9">
        <f t="shared" si="8"/>
        <v>69</v>
      </c>
      <c r="H8" s="4">
        <v>61</v>
      </c>
      <c r="I8">
        <v>12</v>
      </c>
      <c r="J8" s="9">
        <f t="shared" si="1"/>
        <v>-49</v>
      </c>
      <c r="K8" s="4">
        <v>48</v>
      </c>
      <c r="L8">
        <v>56</v>
      </c>
      <c r="M8" s="9">
        <f t="shared" si="2"/>
        <v>8</v>
      </c>
      <c r="N8">
        <v>12</v>
      </c>
      <c r="O8">
        <v>9</v>
      </c>
      <c r="P8" s="9">
        <f t="shared" si="3"/>
        <v>-3</v>
      </c>
      <c r="Q8">
        <v>7</v>
      </c>
      <c r="R8">
        <v>4</v>
      </c>
      <c r="S8" s="9">
        <f t="shared" si="4"/>
        <v>-3</v>
      </c>
      <c r="T8">
        <v>8</v>
      </c>
      <c r="U8">
        <v>5</v>
      </c>
      <c r="V8" s="9">
        <f t="shared" si="5"/>
        <v>-3</v>
      </c>
      <c r="W8">
        <v>120</v>
      </c>
      <c r="X8">
        <v>41</v>
      </c>
      <c r="Y8" s="9">
        <f t="shared" si="9"/>
        <v>1</v>
      </c>
      <c r="Z8">
        <v>80</v>
      </c>
      <c r="AA8">
        <v>5.7</v>
      </c>
      <c r="AB8">
        <v>4.5</v>
      </c>
      <c r="AC8">
        <v>2.6</v>
      </c>
      <c r="AD8">
        <v>2.2000000000000002</v>
      </c>
      <c r="AE8">
        <v>5.8</v>
      </c>
      <c r="AF8" t="s">
        <v>6</v>
      </c>
      <c r="AG8">
        <f t="shared" si="6"/>
        <v>0.87804878048780488</v>
      </c>
      <c r="AH8">
        <f t="shared" si="7"/>
        <v>0.12195121951219513</v>
      </c>
    </row>
    <row r="9" spans="1:39" x14ac:dyDescent="0.3">
      <c r="A9" s="2">
        <v>7</v>
      </c>
      <c r="B9">
        <v>40</v>
      </c>
      <c r="C9">
        <v>47</v>
      </c>
      <c r="D9" s="9">
        <f t="shared" si="0"/>
        <v>87</v>
      </c>
      <c r="E9" s="2">
        <v>34</v>
      </c>
      <c r="F9">
        <v>27</v>
      </c>
      <c r="G9" s="9">
        <f t="shared" si="8"/>
        <v>73</v>
      </c>
      <c r="H9" s="2">
        <v>63</v>
      </c>
      <c r="I9">
        <v>17</v>
      </c>
      <c r="J9" s="9">
        <f t="shared" si="1"/>
        <v>-46</v>
      </c>
      <c r="K9" s="2">
        <v>46</v>
      </c>
      <c r="L9">
        <v>57</v>
      </c>
      <c r="M9" s="9">
        <f t="shared" si="2"/>
        <v>11</v>
      </c>
      <c r="N9">
        <v>13</v>
      </c>
      <c r="O9">
        <v>11</v>
      </c>
      <c r="P9" s="9">
        <f t="shared" si="3"/>
        <v>-2</v>
      </c>
      <c r="Q9">
        <v>8</v>
      </c>
      <c r="R9">
        <v>6</v>
      </c>
      <c r="S9" s="9">
        <f t="shared" si="4"/>
        <v>-2</v>
      </c>
      <c r="T9">
        <v>7</v>
      </c>
      <c r="U9">
        <v>6</v>
      </c>
      <c r="V9" s="9">
        <f t="shared" si="5"/>
        <v>-1</v>
      </c>
      <c r="W9">
        <v>135</v>
      </c>
      <c r="X9">
        <v>46</v>
      </c>
      <c r="Y9" s="9">
        <f t="shared" si="9"/>
        <v>-9</v>
      </c>
      <c r="Z9">
        <v>80</v>
      </c>
      <c r="AA9">
        <v>5.5</v>
      </c>
      <c r="AB9">
        <v>4.3</v>
      </c>
      <c r="AC9">
        <v>2.5</v>
      </c>
      <c r="AD9">
        <v>2</v>
      </c>
      <c r="AE9">
        <v>5.8</v>
      </c>
      <c r="AF9" t="s">
        <v>6</v>
      </c>
      <c r="AG9">
        <f t="shared" si="6"/>
        <v>0.92682926829268297</v>
      </c>
      <c r="AH9">
        <f t="shared" si="7"/>
        <v>7.3170731707317041E-2</v>
      </c>
    </row>
    <row r="10" spans="1:39" x14ac:dyDescent="0.3">
      <c r="A10" s="2">
        <v>8</v>
      </c>
      <c r="B10">
        <v>78</v>
      </c>
      <c r="C10">
        <v>53</v>
      </c>
      <c r="D10" s="9">
        <f t="shared" si="0"/>
        <v>55</v>
      </c>
      <c r="E10" s="2">
        <v>98</v>
      </c>
      <c r="F10">
        <v>34</v>
      </c>
      <c r="G10" s="9">
        <f t="shared" si="8"/>
        <v>16</v>
      </c>
      <c r="H10" s="2">
        <v>68</v>
      </c>
      <c r="I10">
        <v>15</v>
      </c>
      <c r="J10" s="9">
        <f t="shared" si="1"/>
        <v>-53</v>
      </c>
      <c r="K10" s="2">
        <v>48</v>
      </c>
      <c r="L10">
        <v>61</v>
      </c>
      <c r="M10" s="9">
        <f t="shared" si="2"/>
        <v>13</v>
      </c>
      <c r="N10">
        <v>10</v>
      </c>
      <c r="O10">
        <v>15</v>
      </c>
      <c r="P10" s="9">
        <f t="shared" si="3"/>
        <v>5</v>
      </c>
      <c r="Q10">
        <v>7</v>
      </c>
      <c r="R10">
        <v>5</v>
      </c>
      <c r="S10" s="9">
        <f t="shared" si="4"/>
        <v>-2</v>
      </c>
      <c r="T10">
        <v>8</v>
      </c>
      <c r="U10">
        <v>4</v>
      </c>
      <c r="V10" s="9">
        <f t="shared" si="5"/>
        <v>-4</v>
      </c>
      <c r="W10">
        <v>158</v>
      </c>
      <c r="X10">
        <v>55</v>
      </c>
      <c r="Y10" s="9">
        <f t="shared" si="9"/>
        <v>-23</v>
      </c>
      <c r="Z10">
        <v>80</v>
      </c>
      <c r="AA10">
        <v>5.5</v>
      </c>
      <c r="AB10">
        <v>4.2</v>
      </c>
      <c r="AC10">
        <v>2.4</v>
      </c>
      <c r="AD10">
        <v>2</v>
      </c>
      <c r="AE10">
        <v>5.8</v>
      </c>
      <c r="AF10" t="s">
        <v>6</v>
      </c>
      <c r="AG10">
        <f t="shared" si="6"/>
        <v>0.95121951219512191</v>
      </c>
      <c r="AH10">
        <f t="shared" si="7"/>
        <v>4.8780487804878099E-2</v>
      </c>
    </row>
    <row r="11" spans="1:39" s="6" customFormat="1" x14ac:dyDescent="0.3">
      <c r="A11" s="5">
        <v>9</v>
      </c>
      <c r="B11">
        <v>112</v>
      </c>
      <c r="C11">
        <v>55</v>
      </c>
      <c r="D11" s="9">
        <f t="shared" si="0"/>
        <v>23</v>
      </c>
      <c r="E11" s="5">
        <v>112</v>
      </c>
      <c r="F11">
        <v>36</v>
      </c>
      <c r="G11" s="9">
        <f t="shared" si="8"/>
        <v>4</v>
      </c>
      <c r="H11" s="5">
        <v>84</v>
      </c>
      <c r="I11">
        <v>25</v>
      </c>
      <c r="J11" s="9">
        <f t="shared" si="1"/>
        <v>-59</v>
      </c>
      <c r="K11" s="5">
        <v>43</v>
      </c>
      <c r="L11">
        <v>60</v>
      </c>
      <c r="M11" s="9">
        <f t="shared" si="2"/>
        <v>17</v>
      </c>
      <c r="N11" s="6">
        <v>12</v>
      </c>
      <c r="O11">
        <v>22</v>
      </c>
      <c r="P11" s="9">
        <f t="shared" si="3"/>
        <v>10</v>
      </c>
      <c r="Q11" s="6">
        <v>9</v>
      </c>
      <c r="R11">
        <v>7</v>
      </c>
      <c r="S11" s="9">
        <f t="shared" si="4"/>
        <v>-2</v>
      </c>
      <c r="T11" s="6">
        <v>8</v>
      </c>
      <c r="U11">
        <v>3</v>
      </c>
      <c r="V11" s="9">
        <f t="shared" si="5"/>
        <v>-5</v>
      </c>
      <c r="W11" s="6">
        <v>169</v>
      </c>
      <c r="X11">
        <v>54</v>
      </c>
      <c r="Y11" s="9">
        <f t="shared" si="9"/>
        <v>-35</v>
      </c>
      <c r="Z11">
        <v>80</v>
      </c>
      <c r="AA11">
        <v>5.3</v>
      </c>
      <c r="AB11">
        <v>4</v>
      </c>
      <c r="AC11">
        <v>2.2999999999999998</v>
      </c>
      <c r="AD11">
        <v>1.9</v>
      </c>
      <c r="AE11">
        <v>5.8</v>
      </c>
      <c r="AF11" t="s">
        <v>6</v>
      </c>
      <c r="AG11">
        <f t="shared" si="6"/>
        <v>1</v>
      </c>
      <c r="AH11">
        <f t="shared" si="7"/>
        <v>0</v>
      </c>
    </row>
    <row r="12" spans="1:39" x14ac:dyDescent="0.3">
      <c r="A12" s="2">
        <v>10</v>
      </c>
      <c r="B12">
        <v>128</v>
      </c>
      <c r="C12">
        <v>64</v>
      </c>
      <c r="D12" s="9">
        <f t="shared" si="0"/>
        <v>16</v>
      </c>
      <c r="E12" s="2">
        <v>112</v>
      </c>
      <c r="F12">
        <v>26</v>
      </c>
      <c r="G12" s="9">
        <f t="shared" si="8"/>
        <v>-6</v>
      </c>
      <c r="H12" s="2">
        <v>79</v>
      </c>
      <c r="I12">
        <v>28</v>
      </c>
      <c r="J12" s="9">
        <f t="shared" si="1"/>
        <v>-51</v>
      </c>
      <c r="K12" s="2">
        <v>55</v>
      </c>
      <c r="L12">
        <v>63</v>
      </c>
      <c r="M12" s="9">
        <f t="shared" si="2"/>
        <v>8</v>
      </c>
      <c r="N12" s="6">
        <v>13</v>
      </c>
      <c r="O12">
        <v>26</v>
      </c>
      <c r="P12" s="9">
        <f t="shared" si="3"/>
        <v>13</v>
      </c>
      <c r="Q12" s="6">
        <v>11</v>
      </c>
      <c r="R12">
        <v>10</v>
      </c>
      <c r="S12" s="9">
        <f t="shared" si="4"/>
        <v>-1</v>
      </c>
      <c r="T12" s="6">
        <v>7</v>
      </c>
      <c r="U12">
        <v>7</v>
      </c>
      <c r="V12" s="9">
        <f t="shared" si="5"/>
        <v>0</v>
      </c>
      <c r="W12" s="6">
        <v>178</v>
      </c>
      <c r="X12">
        <v>57</v>
      </c>
      <c r="Y12" s="9">
        <f t="shared" si="9"/>
        <v>-41</v>
      </c>
      <c r="Z12">
        <v>80</v>
      </c>
      <c r="AA12">
        <v>5.0999999999999996</v>
      </c>
      <c r="AB12">
        <v>3.8</v>
      </c>
      <c r="AC12">
        <v>2.5</v>
      </c>
      <c r="AD12">
        <v>1.9</v>
      </c>
      <c r="AE12">
        <v>5.8</v>
      </c>
      <c r="AF12" t="s">
        <v>6</v>
      </c>
      <c r="AG12">
        <f t="shared" si="6"/>
        <v>1.0487804878048781</v>
      </c>
      <c r="AH12">
        <f t="shared" si="7"/>
        <v>-4.8780487804878099E-2</v>
      </c>
    </row>
    <row r="13" spans="1:39" x14ac:dyDescent="0.3">
      <c r="A13" s="2">
        <v>11</v>
      </c>
      <c r="B13">
        <v>126</v>
      </c>
      <c r="C13">
        <v>61</v>
      </c>
      <c r="D13" s="9">
        <f t="shared" si="0"/>
        <v>15</v>
      </c>
      <c r="E13" s="2">
        <v>115</v>
      </c>
      <c r="F13">
        <v>37</v>
      </c>
      <c r="G13" s="9">
        <f t="shared" si="8"/>
        <v>2</v>
      </c>
      <c r="H13" s="2">
        <v>82</v>
      </c>
      <c r="I13">
        <v>19</v>
      </c>
      <c r="J13" s="9">
        <f t="shared" si="1"/>
        <v>-63</v>
      </c>
      <c r="K13" s="2">
        <v>58</v>
      </c>
      <c r="L13">
        <v>64</v>
      </c>
      <c r="M13" s="9">
        <f t="shared" si="2"/>
        <v>6</v>
      </c>
      <c r="N13" s="6">
        <v>10</v>
      </c>
      <c r="O13">
        <v>24</v>
      </c>
      <c r="P13" s="9">
        <f t="shared" si="3"/>
        <v>14</v>
      </c>
      <c r="Q13" s="6">
        <v>10</v>
      </c>
      <c r="R13">
        <v>15</v>
      </c>
      <c r="S13" s="9">
        <f t="shared" si="4"/>
        <v>5</v>
      </c>
      <c r="T13" s="6">
        <v>6</v>
      </c>
      <c r="U13">
        <v>11</v>
      </c>
      <c r="V13" s="9">
        <f t="shared" si="5"/>
        <v>5</v>
      </c>
      <c r="W13" s="6">
        <v>175</v>
      </c>
      <c r="X13">
        <v>59</v>
      </c>
      <c r="Y13" s="9">
        <f t="shared" si="9"/>
        <v>-36</v>
      </c>
      <c r="Z13">
        <v>80</v>
      </c>
      <c r="AA13">
        <v>5</v>
      </c>
      <c r="AB13">
        <v>3.5</v>
      </c>
      <c r="AC13">
        <v>2.6</v>
      </c>
      <c r="AD13">
        <v>2.2999999999999998</v>
      </c>
      <c r="AE13">
        <v>5.8</v>
      </c>
      <c r="AF13" t="s">
        <v>6</v>
      </c>
      <c r="AG13">
        <f t="shared" si="6"/>
        <v>1.1219512195121952</v>
      </c>
      <c r="AH13">
        <f t="shared" si="7"/>
        <v>-0.12195121951219513</v>
      </c>
    </row>
    <row r="14" spans="1:39" x14ac:dyDescent="0.3">
      <c r="A14" s="2">
        <v>12</v>
      </c>
      <c r="B14">
        <v>135</v>
      </c>
      <c r="C14">
        <v>57</v>
      </c>
      <c r="D14" s="9">
        <f t="shared" si="0"/>
        <v>2</v>
      </c>
      <c r="E14" s="2">
        <v>120</v>
      </c>
      <c r="F14">
        <v>35</v>
      </c>
      <c r="G14" s="9">
        <f t="shared" si="8"/>
        <v>-5</v>
      </c>
      <c r="H14" s="2">
        <v>96</v>
      </c>
      <c r="I14">
        <v>26</v>
      </c>
      <c r="J14" s="9">
        <f t="shared" si="1"/>
        <v>-70</v>
      </c>
      <c r="K14" s="2">
        <v>42</v>
      </c>
      <c r="L14">
        <v>67</v>
      </c>
      <c r="M14" s="9">
        <f t="shared" si="2"/>
        <v>25</v>
      </c>
      <c r="N14" s="6">
        <v>11</v>
      </c>
      <c r="O14">
        <v>23</v>
      </c>
      <c r="P14" s="9">
        <f t="shared" si="3"/>
        <v>12</v>
      </c>
      <c r="Q14" s="6">
        <v>19</v>
      </c>
      <c r="R14">
        <v>19</v>
      </c>
      <c r="S14" s="9">
        <f t="shared" si="4"/>
        <v>0</v>
      </c>
      <c r="T14" s="6">
        <v>8</v>
      </c>
      <c r="U14">
        <v>15</v>
      </c>
      <c r="V14" s="9">
        <f t="shared" si="5"/>
        <v>7</v>
      </c>
      <c r="W14" s="6">
        <v>183</v>
      </c>
      <c r="X14">
        <v>67</v>
      </c>
      <c r="Y14" s="9">
        <f t="shared" si="9"/>
        <v>-36</v>
      </c>
      <c r="Z14">
        <v>80</v>
      </c>
      <c r="AA14">
        <v>5.0999999999999996</v>
      </c>
      <c r="AB14">
        <v>3.7</v>
      </c>
      <c r="AC14">
        <v>2.6</v>
      </c>
      <c r="AD14">
        <v>2.4</v>
      </c>
      <c r="AE14">
        <v>5.8</v>
      </c>
      <c r="AF14" t="s">
        <v>6</v>
      </c>
      <c r="AG14">
        <f t="shared" si="6"/>
        <v>1.0731707317073171</v>
      </c>
      <c r="AH14">
        <f t="shared" si="7"/>
        <v>-7.3170731707317041E-2</v>
      </c>
    </row>
    <row r="15" spans="1:39" x14ac:dyDescent="0.3">
      <c r="A15" s="2">
        <v>13</v>
      </c>
      <c r="B15">
        <v>140</v>
      </c>
      <c r="C15">
        <v>62</v>
      </c>
      <c r="D15" s="9">
        <f t="shared" si="0"/>
        <v>2</v>
      </c>
      <c r="E15" s="2">
        <v>119</v>
      </c>
      <c r="F15">
        <v>33</v>
      </c>
      <c r="G15" s="9">
        <f t="shared" si="8"/>
        <v>-6</v>
      </c>
      <c r="H15" s="2">
        <v>84</v>
      </c>
      <c r="I15">
        <v>31</v>
      </c>
      <c r="J15" s="9">
        <f t="shared" si="1"/>
        <v>-53</v>
      </c>
      <c r="K15" s="2">
        <v>43</v>
      </c>
      <c r="L15">
        <v>61</v>
      </c>
      <c r="M15" s="9">
        <f t="shared" si="2"/>
        <v>18</v>
      </c>
      <c r="N15" s="6">
        <v>12</v>
      </c>
      <c r="O15">
        <v>25</v>
      </c>
      <c r="P15" s="9">
        <f t="shared" si="3"/>
        <v>13</v>
      </c>
      <c r="Q15" s="6">
        <v>21</v>
      </c>
      <c r="R15">
        <v>20</v>
      </c>
      <c r="S15" s="9">
        <f t="shared" si="4"/>
        <v>-1</v>
      </c>
      <c r="T15" s="6">
        <v>7</v>
      </c>
      <c r="U15">
        <v>17</v>
      </c>
      <c r="V15" s="9">
        <f t="shared" si="5"/>
        <v>10</v>
      </c>
      <c r="W15" s="6">
        <v>196</v>
      </c>
      <c r="X15">
        <v>69</v>
      </c>
      <c r="Y15" s="9">
        <f t="shared" si="9"/>
        <v>-47</v>
      </c>
      <c r="Z15">
        <v>80</v>
      </c>
      <c r="AA15">
        <v>5.4</v>
      </c>
      <c r="AB15">
        <v>3.9</v>
      </c>
      <c r="AC15">
        <v>2.9</v>
      </c>
      <c r="AD15">
        <v>2.1</v>
      </c>
      <c r="AE15">
        <v>5.8</v>
      </c>
      <c r="AF15" t="s">
        <v>6</v>
      </c>
      <c r="AG15">
        <f t="shared" si="6"/>
        <v>1.024390243902439</v>
      </c>
      <c r="AH15">
        <f t="shared" si="7"/>
        <v>-2.439024390243905E-2</v>
      </c>
    </row>
    <row r="16" spans="1:39" x14ac:dyDescent="0.3">
      <c r="A16" s="2">
        <v>14</v>
      </c>
      <c r="B16">
        <v>168</v>
      </c>
      <c r="C16">
        <v>55</v>
      </c>
      <c r="D16" s="9">
        <f t="shared" si="0"/>
        <v>-33</v>
      </c>
      <c r="E16" s="2">
        <v>110</v>
      </c>
      <c r="F16">
        <v>33</v>
      </c>
      <c r="G16" s="9">
        <f t="shared" si="8"/>
        <v>3</v>
      </c>
      <c r="H16" s="2">
        <v>87</v>
      </c>
      <c r="I16">
        <v>33</v>
      </c>
      <c r="J16" s="9">
        <f t="shared" si="1"/>
        <v>-54</v>
      </c>
      <c r="K16" s="2">
        <v>45</v>
      </c>
      <c r="L16">
        <v>63</v>
      </c>
      <c r="M16" s="9">
        <f t="shared" si="2"/>
        <v>18</v>
      </c>
      <c r="N16" s="6">
        <v>13</v>
      </c>
      <c r="O16">
        <v>20</v>
      </c>
      <c r="P16" s="9">
        <f t="shared" si="3"/>
        <v>7</v>
      </c>
      <c r="Q16" s="6">
        <v>20</v>
      </c>
      <c r="R16">
        <v>22</v>
      </c>
      <c r="S16" s="9">
        <f t="shared" si="4"/>
        <v>2</v>
      </c>
      <c r="T16" s="6">
        <v>10</v>
      </c>
      <c r="U16">
        <v>13</v>
      </c>
      <c r="V16" s="9">
        <f t="shared" si="5"/>
        <v>3</v>
      </c>
      <c r="W16" s="6">
        <v>193</v>
      </c>
      <c r="X16">
        <v>67</v>
      </c>
      <c r="Y16" s="9">
        <f t="shared" si="9"/>
        <v>-46</v>
      </c>
      <c r="Z16">
        <v>80</v>
      </c>
      <c r="AA16">
        <v>5.6</v>
      </c>
      <c r="AB16">
        <v>4.3</v>
      </c>
      <c r="AC16">
        <v>3.1</v>
      </c>
      <c r="AD16">
        <v>2.1</v>
      </c>
      <c r="AE16">
        <v>5.8</v>
      </c>
      <c r="AF16" t="s">
        <v>6</v>
      </c>
      <c r="AG16">
        <f t="shared" si="6"/>
        <v>0.92682926829268297</v>
      </c>
      <c r="AH16">
        <f t="shared" si="7"/>
        <v>7.3170731707317041E-2</v>
      </c>
    </row>
    <row r="17" spans="1:34" x14ac:dyDescent="0.3">
      <c r="A17" s="2">
        <v>15</v>
      </c>
      <c r="B17">
        <v>165</v>
      </c>
      <c r="C17">
        <v>49</v>
      </c>
      <c r="D17" s="9">
        <f t="shared" si="0"/>
        <v>-36</v>
      </c>
      <c r="E17" s="2">
        <v>113</v>
      </c>
      <c r="F17">
        <v>27</v>
      </c>
      <c r="G17" s="9">
        <f t="shared" si="8"/>
        <v>-6</v>
      </c>
      <c r="H17" s="2">
        <v>91</v>
      </c>
      <c r="I17">
        <v>27</v>
      </c>
      <c r="J17" s="9">
        <f t="shared" si="1"/>
        <v>-64</v>
      </c>
      <c r="K17" s="2">
        <v>47</v>
      </c>
      <c r="L17">
        <v>55</v>
      </c>
      <c r="M17" s="9">
        <f t="shared" si="2"/>
        <v>8</v>
      </c>
      <c r="N17" s="6">
        <v>14</v>
      </c>
      <c r="O17">
        <v>21</v>
      </c>
      <c r="P17" s="9">
        <f t="shared" si="3"/>
        <v>7</v>
      </c>
      <c r="Q17" s="6">
        <v>19</v>
      </c>
      <c r="R17">
        <v>16</v>
      </c>
      <c r="S17" s="9">
        <f t="shared" si="4"/>
        <v>-3</v>
      </c>
      <c r="T17" s="6">
        <v>9</v>
      </c>
      <c r="U17">
        <v>18</v>
      </c>
      <c r="V17" s="9">
        <f t="shared" si="5"/>
        <v>9</v>
      </c>
      <c r="W17" s="6">
        <v>185</v>
      </c>
      <c r="X17">
        <v>64</v>
      </c>
      <c r="Y17" s="9">
        <f t="shared" si="9"/>
        <v>-41</v>
      </c>
      <c r="Z17">
        <v>80</v>
      </c>
      <c r="AA17">
        <v>6</v>
      </c>
      <c r="AB17">
        <v>4.4000000000000004</v>
      </c>
      <c r="AC17">
        <v>3.2</v>
      </c>
      <c r="AD17">
        <v>2.1</v>
      </c>
      <c r="AE17">
        <v>5.8</v>
      </c>
      <c r="AF17" t="s">
        <v>6</v>
      </c>
      <c r="AG17">
        <f t="shared" si="6"/>
        <v>0.90243902439024382</v>
      </c>
      <c r="AH17">
        <f t="shared" si="7"/>
        <v>9.7560975609756198E-2</v>
      </c>
    </row>
    <row r="18" spans="1:34" x14ac:dyDescent="0.3">
      <c r="A18" s="2">
        <v>16</v>
      </c>
      <c r="B18">
        <v>172</v>
      </c>
      <c r="C18">
        <v>42</v>
      </c>
      <c r="D18" s="9">
        <f t="shared" si="0"/>
        <v>-50</v>
      </c>
      <c r="E18" s="2">
        <v>114</v>
      </c>
      <c r="F18">
        <v>29</v>
      </c>
      <c r="G18" s="9">
        <f t="shared" si="8"/>
        <v>-5</v>
      </c>
      <c r="H18" s="2">
        <v>98</v>
      </c>
      <c r="I18">
        <v>18</v>
      </c>
      <c r="J18" s="9">
        <f t="shared" si="1"/>
        <v>-80</v>
      </c>
      <c r="K18" s="2">
        <v>34</v>
      </c>
      <c r="L18">
        <v>59</v>
      </c>
      <c r="M18" s="9">
        <f t="shared" si="2"/>
        <v>25</v>
      </c>
      <c r="N18" s="6">
        <v>12</v>
      </c>
      <c r="O18">
        <v>22</v>
      </c>
      <c r="P18" s="9">
        <f t="shared" si="3"/>
        <v>10</v>
      </c>
      <c r="Q18" s="6">
        <v>15</v>
      </c>
      <c r="R18">
        <v>14</v>
      </c>
      <c r="S18" s="9">
        <f t="shared" si="4"/>
        <v>-1</v>
      </c>
      <c r="T18" s="6">
        <v>8</v>
      </c>
      <c r="U18">
        <v>11</v>
      </c>
      <c r="V18" s="9">
        <f t="shared" si="5"/>
        <v>3</v>
      </c>
      <c r="W18" s="6">
        <v>154</v>
      </c>
      <c r="X18">
        <v>59</v>
      </c>
      <c r="Y18" s="9">
        <f t="shared" si="9"/>
        <v>-15</v>
      </c>
      <c r="Z18">
        <v>80</v>
      </c>
      <c r="AA18">
        <v>6.7</v>
      </c>
      <c r="AB18">
        <v>4.8</v>
      </c>
      <c r="AC18">
        <v>3.5</v>
      </c>
      <c r="AD18">
        <v>2.2000000000000002</v>
      </c>
      <c r="AE18">
        <v>5.8</v>
      </c>
      <c r="AF18" t="s">
        <v>6</v>
      </c>
      <c r="AG18">
        <f t="shared" si="6"/>
        <v>0.80487804878048785</v>
      </c>
      <c r="AH18">
        <f t="shared" si="7"/>
        <v>0.19512195121951217</v>
      </c>
    </row>
    <row r="19" spans="1:34" x14ac:dyDescent="0.3">
      <c r="A19" s="2">
        <v>17</v>
      </c>
      <c r="B19">
        <v>170</v>
      </c>
      <c r="C19">
        <v>35</v>
      </c>
      <c r="D19" s="9">
        <f t="shared" si="0"/>
        <v>-55</v>
      </c>
      <c r="E19" s="2">
        <v>109</v>
      </c>
      <c r="F19">
        <v>27</v>
      </c>
      <c r="G19" s="9">
        <f t="shared" si="8"/>
        <v>-2</v>
      </c>
      <c r="H19" s="2">
        <v>103</v>
      </c>
      <c r="I19">
        <v>12</v>
      </c>
      <c r="J19" s="9">
        <f t="shared" si="1"/>
        <v>-91</v>
      </c>
      <c r="K19" s="2">
        <v>36</v>
      </c>
      <c r="L19">
        <v>52</v>
      </c>
      <c r="M19" s="9">
        <f t="shared" si="2"/>
        <v>16</v>
      </c>
      <c r="N19" s="6">
        <v>11</v>
      </c>
      <c r="O19">
        <v>19</v>
      </c>
      <c r="P19" s="9">
        <f t="shared" si="3"/>
        <v>8</v>
      </c>
      <c r="Q19" s="6">
        <v>13</v>
      </c>
      <c r="R19">
        <v>12</v>
      </c>
      <c r="S19" s="9">
        <f t="shared" si="4"/>
        <v>-1</v>
      </c>
      <c r="T19" s="6">
        <v>7</v>
      </c>
      <c r="U19">
        <v>12</v>
      </c>
      <c r="V19" s="9">
        <f t="shared" si="5"/>
        <v>5</v>
      </c>
      <c r="W19" s="6">
        <v>137</v>
      </c>
      <c r="X19">
        <v>58</v>
      </c>
      <c r="Y19" s="9">
        <f t="shared" si="9"/>
        <v>1</v>
      </c>
      <c r="Z19">
        <v>80</v>
      </c>
      <c r="AA19">
        <v>7</v>
      </c>
      <c r="AB19">
        <v>5.7</v>
      </c>
      <c r="AC19">
        <v>3.8</v>
      </c>
      <c r="AD19">
        <v>2.8</v>
      </c>
      <c r="AE19">
        <v>5.8</v>
      </c>
      <c r="AF19" t="s">
        <v>6</v>
      </c>
      <c r="AG19">
        <f t="shared" si="6"/>
        <v>0.58536585365853655</v>
      </c>
      <c r="AH19">
        <f t="shared" si="7"/>
        <v>0.41463414634146351</v>
      </c>
    </row>
    <row r="20" spans="1:34" x14ac:dyDescent="0.3">
      <c r="A20" s="2">
        <v>18</v>
      </c>
      <c r="B20">
        <v>168</v>
      </c>
      <c r="C20">
        <v>27</v>
      </c>
      <c r="D20" s="9">
        <f t="shared" si="0"/>
        <v>0</v>
      </c>
      <c r="E20" s="2">
        <v>96</v>
      </c>
      <c r="F20">
        <v>23</v>
      </c>
      <c r="G20" s="9">
        <v>0</v>
      </c>
      <c r="H20" s="2">
        <v>96</v>
      </c>
      <c r="I20">
        <v>11</v>
      </c>
      <c r="J20" s="9">
        <f t="shared" si="1"/>
        <v>-85</v>
      </c>
      <c r="K20" s="2">
        <v>29</v>
      </c>
      <c r="L20">
        <v>51</v>
      </c>
      <c r="M20" s="9">
        <f t="shared" si="2"/>
        <v>22</v>
      </c>
      <c r="N20" s="6">
        <v>9</v>
      </c>
      <c r="O20">
        <v>11</v>
      </c>
      <c r="P20" s="9">
        <f t="shared" si="3"/>
        <v>2</v>
      </c>
      <c r="Q20" s="6">
        <v>9</v>
      </c>
      <c r="R20">
        <v>4</v>
      </c>
      <c r="S20" s="9">
        <f t="shared" si="4"/>
        <v>-5</v>
      </c>
      <c r="T20" s="6">
        <v>6</v>
      </c>
      <c r="U20">
        <v>8</v>
      </c>
      <c r="V20" s="9">
        <f t="shared" si="5"/>
        <v>2</v>
      </c>
      <c r="W20" s="6">
        <v>127</v>
      </c>
      <c r="X20">
        <v>46</v>
      </c>
      <c r="Y20" s="9">
        <v>0</v>
      </c>
      <c r="Z20">
        <f>B20-C20</f>
        <v>141</v>
      </c>
      <c r="AA20">
        <v>8.1</v>
      </c>
      <c r="AB20">
        <v>6.3</v>
      </c>
      <c r="AC20">
        <v>4.5</v>
      </c>
      <c r="AD20">
        <v>3.1</v>
      </c>
      <c r="AE20">
        <v>5.8</v>
      </c>
      <c r="AF20" s="6" t="s">
        <v>7</v>
      </c>
      <c r="AG20">
        <f t="shared" si="6"/>
        <v>0.43902439024390244</v>
      </c>
      <c r="AH20">
        <f t="shared" si="7"/>
        <v>0.56097560975609762</v>
      </c>
    </row>
    <row r="21" spans="1:34" x14ac:dyDescent="0.3">
      <c r="A21" s="2">
        <v>19</v>
      </c>
      <c r="B21">
        <v>156</v>
      </c>
      <c r="C21">
        <v>0</v>
      </c>
      <c r="D21" s="9">
        <f t="shared" si="0"/>
        <v>44</v>
      </c>
      <c r="E21" s="2">
        <v>98</v>
      </c>
      <c r="F21">
        <v>0</v>
      </c>
      <c r="G21" s="9">
        <f t="shared" si="8"/>
        <v>102</v>
      </c>
      <c r="H21" s="2">
        <v>93</v>
      </c>
      <c r="I21">
        <v>0</v>
      </c>
      <c r="J21" s="9">
        <f t="shared" si="1"/>
        <v>-93</v>
      </c>
      <c r="K21" s="2">
        <v>26</v>
      </c>
      <c r="L21">
        <v>0</v>
      </c>
      <c r="M21" s="9">
        <f t="shared" si="2"/>
        <v>-26</v>
      </c>
      <c r="N21" s="6">
        <v>9</v>
      </c>
      <c r="O21">
        <v>0</v>
      </c>
      <c r="P21" s="9">
        <f t="shared" si="3"/>
        <v>-9</v>
      </c>
      <c r="Q21" s="6">
        <v>7</v>
      </c>
      <c r="R21">
        <v>0</v>
      </c>
      <c r="S21" s="9">
        <f t="shared" si="4"/>
        <v>-7</v>
      </c>
      <c r="T21" s="6">
        <v>5</v>
      </c>
      <c r="U21">
        <v>0</v>
      </c>
      <c r="V21" s="9">
        <f t="shared" si="5"/>
        <v>-5</v>
      </c>
      <c r="W21" s="6">
        <v>96</v>
      </c>
      <c r="X21">
        <v>0</v>
      </c>
      <c r="Y21" s="9">
        <f t="shared" si="9"/>
        <v>104</v>
      </c>
      <c r="Z21">
        <v>200</v>
      </c>
      <c r="AA21">
        <v>9.3000000000000007</v>
      </c>
      <c r="AB21">
        <v>8</v>
      </c>
      <c r="AC21">
        <v>6</v>
      </c>
      <c r="AD21">
        <v>5.3</v>
      </c>
      <c r="AE21">
        <v>5.8</v>
      </c>
      <c r="AF21" s="6" t="s">
        <v>8</v>
      </c>
      <c r="AG21">
        <f t="shared" si="6"/>
        <v>2.4390243902438939E-2</v>
      </c>
      <c r="AH21">
        <f t="shared" si="7"/>
        <v>0.97560975609756106</v>
      </c>
    </row>
    <row r="22" spans="1:34" x14ac:dyDescent="0.3">
      <c r="A22" s="2">
        <v>20</v>
      </c>
      <c r="B22">
        <v>154</v>
      </c>
      <c r="C22">
        <v>0</v>
      </c>
      <c r="D22" s="9">
        <f t="shared" si="0"/>
        <v>46</v>
      </c>
      <c r="E22" s="2">
        <v>95</v>
      </c>
      <c r="F22">
        <v>0</v>
      </c>
      <c r="G22" s="9">
        <f t="shared" si="8"/>
        <v>105</v>
      </c>
      <c r="H22" s="2">
        <v>83</v>
      </c>
      <c r="I22">
        <v>0</v>
      </c>
      <c r="J22" s="9">
        <f t="shared" si="1"/>
        <v>-83</v>
      </c>
      <c r="K22" s="2">
        <v>20</v>
      </c>
      <c r="L22">
        <v>0</v>
      </c>
      <c r="M22" s="9">
        <f t="shared" si="2"/>
        <v>-20</v>
      </c>
      <c r="N22" s="6">
        <v>8</v>
      </c>
      <c r="O22">
        <v>0</v>
      </c>
      <c r="P22" s="9">
        <f t="shared" si="3"/>
        <v>-8</v>
      </c>
      <c r="Q22" s="6">
        <v>8</v>
      </c>
      <c r="R22">
        <v>0</v>
      </c>
      <c r="S22" s="9">
        <f t="shared" si="4"/>
        <v>-8</v>
      </c>
      <c r="T22" s="6">
        <v>6</v>
      </c>
      <c r="U22">
        <v>0</v>
      </c>
      <c r="V22" s="9">
        <f t="shared" si="5"/>
        <v>-6</v>
      </c>
      <c r="W22" s="6">
        <v>101</v>
      </c>
      <c r="X22">
        <v>0</v>
      </c>
      <c r="Y22" s="9">
        <f t="shared" si="9"/>
        <v>99</v>
      </c>
      <c r="Z22">
        <v>200</v>
      </c>
      <c r="AA22">
        <v>9.1999999999999993</v>
      </c>
      <c r="AB22">
        <v>8.1</v>
      </c>
      <c r="AC22">
        <v>6.5</v>
      </c>
      <c r="AD22">
        <v>6</v>
      </c>
      <c r="AE22">
        <v>5.8</v>
      </c>
      <c r="AF22" s="6" t="s">
        <v>8</v>
      </c>
      <c r="AG22">
        <f t="shared" si="6"/>
        <v>0</v>
      </c>
      <c r="AH22">
        <f t="shared" si="7"/>
        <v>1</v>
      </c>
    </row>
    <row r="23" spans="1:34" x14ac:dyDescent="0.3">
      <c r="A23" s="2">
        <v>21</v>
      </c>
      <c r="B23">
        <v>152</v>
      </c>
      <c r="C23">
        <v>0</v>
      </c>
      <c r="D23" s="9">
        <f t="shared" si="0"/>
        <v>48</v>
      </c>
      <c r="E23" s="2">
        <v>89</v>
      </c>
      <c r="F23">
        <v>0</v>
      </c>
      <c r="G23" s="9">
        <f t="shared" si="8"/>
        <v>111</v>
      </c>
      <c r="H23" s="2">
        <v>72</v>
      </c>
      <c r="I23">
        <v>0</v>
      </c>
      <c r="J23" s="9">
        <f t="shared" si="1"/>
        <v>-72</v>
      </c>
      <c r="K23" s="2">
        <v>19</v>
      </c>
      <c r="L23">
        <v>0</v>
      </c>
      <c r="M23" s="9">
        <f t="shared" si="2"/>
        <v>-19</v>
      </c>
      <c r="N23" s="6">
        <v>7</v>
      </c>
      <c r="O23">
        <v>0</v>
      </c>
      <c r="P23" s="9">
        <f t="shared" si="3"/>
        <v>-7</v>
      </c>
      <c r="Q23" s="6">
        <v>7</v>
      </c>
      <c r="R23">
        <v>0</v>
      </c>
      <c r="S23" s="9">
        <f t="shared" si="4"/>
        <v>-7</v>
      </c>
      <c r="T23" s="6">
        <v>7</v>
      </c>
      <c r="U23">
        <v>0</v>
      </c>
      <c r="V23" s="9">
        <f t="shared" si="5"/>
        <v>-7</v>
      </c>
      <c r="W23" s="6">
        <v>94</v>
      </c>
      <c r="X23">
        <v>0</v>
      </c>
      <c r="Y23" s="9">
        <f t="shared" si="9"/>
        <v>106</v>
      </c>
      <c r="Z23">
        <v>200</v>
      </c>
      <c r="AA23">
        <v>8.6</v>
      </c>
      <c r="AB23">
        <v>7.6</v>
      </c>
      <c r="AC23">
        <v>6.9</v>
      </c>
      <c r="AD23">
        <v>6.3</v>
      </c>
      <c r="AE23">
        <v>5.8</v>
      </c>
      <c r="AF23" s="6" t="s">
        <v>8</v>
      </c>
      <c r="AG23">
        <f t="shared" si="6"/>
        <v>0.12195121951219513</v>
      </c>
      <c r="AH23">
        <f t="shared" si="7"/>
        <v>0.87804878048780488</v>
      </c>
    </row>
    <row r="24" spans="1:34" x14ac:dyDescent="0.3">
      <c r="A24" s="2">
        <v>22</v>
      </c>
      <c r="B24">
        <v>112</v>
      </c>
      <c r="C24">
        <v>0</v>
      </c>
      <c r="D24" s="9">
        <f t="shared" si="0"/>
        <v>88</v>
      </c>
      <c r="E24" s="2">
        <v>87</v>
      </c>
      <c r="F24">
        <v>0</v>
      </c>
      <c r="G24" s="9">
        <f t="shared" si="8"/>
        <v>113</v>
      </c>
      <c r="H24" s="2">
        <v>65</v>
      </c>
      <c r="I24">
        <v>0</v>
      </c>
      <c r="J24" s="9">
        <f t="shared" si="1"/>
        <v>-65</v>
      </c>
      <c r="K24" s="2">
        <v>20</v>
      </c>
      <c r="L24">
        <v>0</v>
      </c>
      <c r="M24" s="9">
        <f t="shared" si="2"/>
        <v>-20</v>
      </c>
      <c r="N24" s="6">
        <v>5</v>
      </c>
      <c r="O24">
        <v>0</v>
      </c>
      <c r="P24" s="9">
        <f t="shared" si="3"/>
        <v>-5</v>
      </c>
      <c r="Q24" s="6">
        <v>5</v>
      </c>
      <c r="R24">
        <v>0</v>
      </c>
      <c r="S24" s="9">
        <f t="shared" si="4"/>
        <v>-5</v>
      </c>
      <c r="T24" s="6">
        <v>5</v>
      </c>
      <c r="U24">
        <v>0</v>
      </c>
      <c r="V24" s="9">
        <f t="shared" si="5"/>
        <v>-5</v>
      </c>
      <c r="W24" s="6">
        <v>87</v>
      </c>
      <c r="X24">
        <v>0</v>
      </c>
      <c r="Y24" s="9">
        <f t="shared" si="9"/>
        <v>113</v>
      </c>
      <c r="Z24">
        <v>200</v>
      </c>
      <c r="AA24">
        <v>8.4</v>
      </c>
      <c r="AB24">
        <v>7.4</v>
      </c>
      <c r="AC24">
        <v>7</v>
      </c>
      <c r="AD24">
        <v>6.5</v>
      </c>
      <c r="AE24">
        <v>5.8</v>
      </c>
      <c r="AF24" s="6" t="s">
        <v>8</v>
      </c>
      <c r="AG24">
        <f t="shared" si="6"/>
        <v>0.17073170731707302</v>
      </c>
      <c r="AH24">
        <f t="shared" si="7"/>
        <v>0.82926829268292701</v>
      </c>
    </row>
    <row r="25" spans="1:34" x14ac:dyDescent="0.3">
      <c r="A25" s="2">
        <v>23</v>
      </c>
      <c r="B25">
        <v>98</v>
      </c>
      <c r="C25">
        <v>0</v>
      </c>
      <c r="D25" s="9">
        <f t="shared" si="0"/>
        <v>102</v>
      </c>
      <c r="E25" s="2">
        <v>88</v>
      </c>
      <c r="F25">
        <v>0</v>
      </c>
      <c r="G25" s="9">
        <f t="shared" si="8"/>
        <v>112</v>
      </c>
      <c r="H25" s="2">
        <v>66</v>
      </c>
      <c r="I25">
        <v>0</v>
      </c>
      <c r="J25" s="9">
        <f t="shared" si="1"/>
        <v>-66</v>
      </c>
      <c r="K25" s="2">
        <v>17</v>
      </c>
      <c r="L25">
        <v>0</v>
      </c>
      <c r="M25" s="9">
        <f t="shared" si="2"/>
        <v>-17</v>
      </c>
      <c r="N25" s="6">
        <v>5</v>
      </c>
      <c r="O25">
        <v>0</v>
      </c>
      <c r="P25" s="9">
        <f t="shared" si="3"/>
        <v>-5</v>
      </c>
      <c r="Q25" s="6">
        <v>4</v>
      </c>
      <c r="R25">
        <v>0</v>
      </c>
      <c r="S25" s="9">
        <f t="shared" si="4"/>
        <v>-4</v>
      </c>
      <c r="T25" s="6">
        <v>6</v>
      </c>
      <c r="U25">
        <v>0</v>
      </c>
      <c r="V25" s="9">
        <f t="shared" si="5"/>
        <v>-6</v>
      </c>
      <c r="W25" s="6">
        <v>52</v>
      </c>
      <c r="X25">
        <v>0</v>
      </c>
      <c r="Y25" s="9">
        <f t="shared" si="9"/>
        <v>148</v>
      </c>
      <c r="Z25">
        <v>200</v>
      </c>
      <c r="AA25">
        <v>8.3000000000000007</v>
      </c>
      <c r="AB25">
        <v>7.3</v>
      </c>
      <c r="AC25">
        <v>6.7</v>
      </c>
      <c r="AD25">
        <v>6</v>
      </c>
      <c r="AE25">
        <v>5.8</v>
      </c>
      <c r="AF25" s="6" t="s">
        <v>8</v>
      </c>
      <c r="AG25">
        <f t="shared" si="6"/>
        <v>0.19512195121951217</v>
      </c>
      <c r="AH25">
        <f t="shared" si="7"/>
        <v>0.80487804878048785</v>
      </c>
    </row>
    <row r="26" spans="1:34" x14ac:dyDescent="0.3">
      <c r="A26" s="2">
        <v>24</v>
      </c>
      <c r="B26">
        <v>91</v>
      </c>
      <c r="C26">
        <v>0</v>
      </c>
      <c r="D26" s="9">
        <f t="shared" si="0"/>
        <v>109</v>
      </c>
      <c r="E26" s="2">
        <v>81</v>
      </c>
      <c r="F26">
        <v>0</v>
      </c>
      <c r="G26" s="9">
        <f t="shared" si="8"/>
        <v>119</v>
      </c>
      <c r="H26" s="2">
        <v>57</v>
      </c>
      <c r="I26">
        <v>0</v>
      </c>
      <c r="J26" s="9">
        <f t="shared" si="1"/>
        <v>-57</v>
      </c>
      <c r="K26" s="2">
        <v>15</v>
      </c>
      <c r="L26">
        <v>0</v>
      </c>
      <c r="M26" s="9">
        <f t="shared" si="2"/>
        <v>-15</v>
      </c>
      <c r="N26" s="6">
        <v>6</v>
      </c>
      <c r="O26">
        <v>0</v>
      </c>
      <c r="P26" s="9">
        <f t="shared" si="3"/>
        <v>-6</v>
      </c>
      <c r="Q26" s="6">
        <v>4</v>
      </c>
      <c r="R26">
        <v>0</v>
      </c>
      <c r="S26" s="9">
        <f t="shared" si="4"/>
        <v>-4</v>
      </c>
      <c r="T26" s="6">
        <v>6</v>
      </c>
      <c r="U26">
        <v>0</v>
      </c>
      <c r="V26" s="9">
        <f t="shared" si="5"/>
        <v>-6</v>
      </c>
      <c r="W26" s="6">
        <v>50</v>
      </c>
      <c r="X26">
        <v>0</v>
      </c>
      <c r="Y26" s="9">
        <f t="shared" si="9"/>
        <v>150</v>
      </c>
      <c r="Z26">
        <v>200</v>
      </c>
      <c r="AA26">
        <v>7.8</v>
      </c>
      <c r="AB26">
        <v>6.6</v>
      </c>
      <c r="AC26">
        <v>6.3</v>
      </c>
      <c r="AD26">
        <v>4.9000000000000004</v>
      </c>
      <c r="AE26">
        <v>5.8</v>
      </c>
      <c r="AF26" s="6" t="s">
        <v>8</v>
      </c>
      <c r="AG26">
        <f t="shared" si="6"/>
        <v>0.36585365853658541</v>
      </c>
      <c r="AH26">
        <f t="shared" si="7"/>
        <v>0.63414634146341464</v>
      </c>
    </row>
    <row r="27" spans="1:34" x14ac:dyDescent="0.3">
      <c r="K27" s="2"/>
    </row>
  </sheetData>
  <mergeCells count="8">
    <mergeCell ref="W1:X1"/>
    <mergeCell ref="Q1:S1"/>
    <mergeCell ref="T1:V1"/>
    <mergeCell ref="B1:C1"/>
    <mergeCell ref="E1:F1"/>
    <mergeCell ref="H1:I1"/>
    <mergeCell ref="K1:L1"/>
    <mergeCell ref="N1:O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Khushboo Jain</dc:creator>
  <cp:lastModifiedBy>Khushboo Jain</cp:lastModifiedBy>
  <dcterms:created xsi:type="dcterms:W3CDTF">2021-10-18T17:21:56Z</dcterms:created>
  <dcterms:modified xsi:type="dcterms:W3CDTF">2021-11-19T13:02:59Z</dcterms:modified>
</cp:coreProperties>
</file>