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3040" windowHeight="8955" activeTab="1"/>
  </bookViews>
  <sheets>
    <sheet name="Old data" sheetId="1" r:id="rId1"/>
    <sheet name="Modified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/>
  <c r="D9"/>
  <c r="D8"/>
  <c r="D7"/>
  <c r="F15" s="1"/>
  <c r="D6"/>
  <c r="G14" i="1"/>
  <c r="L13"/>
  <c r="J13"/>
  <c r="G13"/>
  <c r="G11"/>
  <c r="L10"/>
  <c r="J10"/>
  <c r="G10"/>
  <c r="G8"/>
  <c r="L7"/>
  <c r="G7"/>
  <c r="G5"/>
  <c r="J4"/>
  <c r="L4" s="1"/>
  <c r="B4"/>
  <c r="G4" s="1"/>
  <c r="H15" i="2" l="1"/>
  <c r="H16" s="1"/>
</calcChain>
</file>

<file path=xl/sharedStrings.xml><?xml version="1.0" encoding="utf-8"?>
<sst xmlns="http://schemas.openxmlformats.org/spreadsheetml/2006/main" count="60" uniqueCount="52">
  <si>
    <t>Young's modulus</t>
  </si>
  <si>
    <t>Environments= earth g=9.8 , Uranus g=9.01, Neptune g= 11.28 and Jupiter g = 25.93 and Moon =1.63</t>
  </si>
  <si>
    <t>material</t>
  </si>
  <si>
    <t>Young's modulus Y N/m^2</t>
  </si>
  <si>
    <t>mass suspended M (Kg)</t>
  </si>
  <si>
    <r>
      <t>Acceralaration due to gravity g m/s</t>
    </r>
    <r>
      <rPr>
        <vertAlign val="superscript"/>
        <sz val="11"/>
        <color theme="1"/>
        <rFont val="Calibri"/>
        <family val="2"/>
        <scheme val="minor"/>
      </rPr>
      <t>2</t>
    </r>
  </si>
  <si>
    <t>Length of the wire L (m)</t>
  </si>
  <si>
    <t>radius of the wire (m)</t>
  </si>
  <si>
    <t>extension l(m)</t>
  </si>
  <si>
    <t>Bracking point</t>
  </si>
  <si>
    <t>Allowed weight</t>
  </si>
  <si>
    <t>aluminum</t>
  </si>
  <si>
    <t>Copper</t>
  </si>
  <si>
    <t xml:space="preserve"> </t>
  </si>
  <si>
    <t>Steel</t>
  </si>
  <si>
    <t>Brass</t>
  </si>
  <si>
    <t>Environ ment</t>
  </si>
  <si>
    <t>Material</t>
  </si>
  <si>
    <t>Mass of weight hanger</t>
  </si>
  <si>
    <t>Breadth of the bar</t>
  </si>
  <si>
    <t>Thickness of the bar</t>
  </si>
  <si>
    <t>Kinfe Edge</t>
  </si>
  <si>
    <t>g</t>
  </si>
  <si>
    <t>b</t>
  </si>
  <si>
    <t>Y</t>
  </si>
  <si>
    <t>m</t>
  </si>
  <si>
    <t>d</t>
  </si>
  <si>
    <t>l</t>
  </si>
  <si>
    <t>Earth</t>
  </si>
  <si>
    <t>Moon</t>
  </si>
  <si>
    <t>Uranus</t>
  </si>
  <si>
    <t>Saturn</t>
  </si>
  <si>
    <t>Wood</t>
  </si>
  <si>
    <t>Aluminum</t>
  </si>
  <si>
    <t>0 - 500</t>
  </si>
  <si>
    <t>0.4 - 0.6</t>
  </si>
  <si>
    <t>cm</t>
  </si>
  <si>
    <t>Interval</t>
  </si>
  <si>
    <t>1 - 3</t>
  </si>
  <si>
    <t>10- 60</t>
  </si>
  <si>
    <t>Notations</t>
  </si>
  <si>
    <t>SI Unit</t>
  </si>
  <si>
    <t xml:space="preserve">Appears </t>
  </si>
  <si>
    <t>initial scale position</t>
  </si>
  <si>
    <t>say 5 cm</t>
  </si>
  <si>
    <t>Find depression e, in SI unit</t>
  </si>
  <si>
    <t>Corresponding height</t>
  </si>
  <si>
    <t>Reference</t>
  </si>
  <si>
    <t>http://www.engineeringtoolbox.com/young-modulus-d_417.html</t>
  </si>
  <si>
    <t>Young's Modulus Non-Uniform bending</t>
  </si>
  <si>
    <t>Increment height in the order of H15 cell</t>
  </si>
  <si>
    <t>mm</t>
  </si>
</sst>
</file>

<file path=xl/styles.xml><?xml version="1.0" encoding="utf-8"?>
<styleSheet xmlns="http://schemas.openxmlformats.org/spreadsheetml/2006/main">
  <numFmts count="1">
    <numFmt numFmtId="164" formatCode="0.0000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11" fontId="0" fillId="0" borderId="0" xfId="0" applyNumberFormat="1"/>
    <xf numFmtId="11" fontId="1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0" fontId="6" fillId="0" borderId="1" xfId="0" applyFont="1" applyBorder="1"/>
    <xf numFmtId="0" fontId="1" fillId="0" borderId="0" xfId="0" applyFont="1"/>
    <xf numFmtId="0" fontId="0" fillId="2" borderId="1" xfId="0" applyFill="1" applyBorder="1"/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3" borderId="0" xfId="0" applyFill="1"/>
    <xf numFmtId="11" fontId="0" fillId="4" borderId="0" xfId="0" applyNumberFormat="1" applyFill="1"/>
    <xf numFmtId="164" fontId="0" fillId="0" borderId="0" xfId="0" applyNumberFormat="1"/>
    <xf numFmtId="11" fontId="1" fillId="0" borderId="0" xfId="0" applyNumberFormat="1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99059</xdr:colOff>
      <xdr:row>15</xdr:row>
      <xdr:rowOff>169545</xdr:rowOff>
    </xdr:from>
    <xdr:ext cx="4139565" cy="375680"/>
    <xdr:sp macro="" textlink="">
      <xdr:nvSpPr>
        <xdr:cNvPr id="2" name="TextBox 1"/>
        <xdr:cNvSpPr txBox="1"/>
      </xdr:nvSpPr>
      <xdr:spPr>
        <a:xfrm>
          <a:off x="708659" y="3179445"/>
          <a:ext cx="4139565" cy="375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IN" sz="2400" b="0" i="0">
              <a:latin typeface="Cambria Math" panose="02040503050406030204" pitchFamily="18" charset="0"/>
            </a:rPr>
            <a:t>𝑒=(𝑚𝑔𝑙^3)/(4𝑏𝑑^3 𝑌)</a:t>
          </a:r>
          <a:endParaRPr lang="en-IN" sz="2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G19" sqref="G19"/>
    </sheetView>
  </sheetViews>
  <sheetFormatPr defaultRowHeight="15"/>
  <sheetData>
    <row r="1" spans="1:14" ht="15.75">
      <c r="A1" s="1" t="s">
        <v>0</v>
      </c>
      <c r="B1" s="1"/>
      <c r="F1" s="2" t="s">
        <v>1</v>
      </c>
    </row>
    <row r="3" spans="1:14" ht="17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J3" t="s">
        <v>9</v>
      </c>
      <c r="L3" t="s">
        <v>10</v>
      </c>
    </row>
    <row r="4" spans="1:14">
      <c r="A4" t="s">
        <v>11</v>
      </c>
      <c r="B4" s="3">
        <f>7*10^10</f>
        <v>70000000000</v>
      </c>
      <c r="C4" s="3">
        <v>0.5</v>
      </c>
      <c r="D4">
        <v>9.8000000000000007</v>
      </c>
      <c r="E4" s="3">
        <v>1</v>
      </c>
      <c r="F4" s="4">
        <v>2.0000000000000001E-4</v>
      </c>
      <c r="G4" s="3">
        <f>(C4*D4*E4)/(3.14*F4*F4*B4)</f>
        <v>5.573248407643313E-4</v>
      </c>
      <c r="J4">
        <f>20*10^6</f>
        <v>20000000</v>
      </c>
      <c r="L4" s="3">
        <f>3.14*F4^2*J4</f>
        <v>2.5120000000000005</v>
      </c>
    </row>
    <row r="5" spans="1:14">
      <c r="B5" s="3">
        <v>75000000000</v>
      </c>
      <c r="C5" s="3">
        <v>1</v>
      </c>
      <c r="D5">
        <v>9.8000000000000007</v>
      </c>
      <c r="E5">
        <v>1</v>
      </c>
      <c r="F5" s="4">
        <v>1E-4</v>
      </c>
      <c r="G5" s="3">
        <f>(C5*D5*E5)/(3.14*F5*F5*B5)</f>
        <v>4.1613588110403395E-3</v>
      </c>
      <c r="L5" s="3"/>
    </row>
    <row r="6" spans="1:14">
      <c r="F6" s="4"/>
      <c r="G6" s="3"/>
      <c r="L6" s="3"/>
    </row>
    <row r="7" spans="1:14">
      <c r="A7" t="s">
        <v>12</v>
      </c>
      <c r="B7" s="3">
        <v>125000000000</v>
      </c>
      <c r="C7" s="3">
        <v>0.5</v>
      </c>
      <c r="D7">
        <v>9.8000000000000007</v>
      </c>
      <c r="E7">
        <v>1</v>
      </c>
      <c r="F7" s="4">
        <v>2.0000000000000001E-4</v>
      </c>
      <c r="G7" s="3">
        <f t="shared" ref="G7:G14" si="0">(C7*D7*E7)/(3.14*F7*F7*B7)</f>
        <v>3.1210191082802548E-4</v>
      </c>
      <c r="J7">
        <v>40000000</v>
      </c>
      <c r="L7" s="3">
        <f t="shared" ref="L7" si="1">3.14*F7^2*J7</f>
        <v>5.0240000000000009</v>
      </c>
    </row>
    <row r="8" spans="1:14">
      <c r="B8" s="3">
        <v>125000000000</v>
      </c>
      <c r="C8" s="3">
        <v>1</v>
      </c>
      <c r="D8">
        <v>9.8000000000000007</v>
      </c>
      <c r="E8">
        <v>3</v>
      </c>
      <c r="F8" s="4">
        <v>1E-4</v>
      </c>
      <c r="G8" s="3">
        <f t="shared" si="0"/>
        <v>7.4904458598726116E-3</v>
      </c>
      <c r="N8" t="s">
        <v>13</v>
      </c>
    </row>
    <row r="9" spans="1:14">
      <c r="F9" s="4"/>
      <c r="G9" s="3"/>
    </row>
    <row r="10" spans="1:14">
      <c r="A10" t="s">
        <v>14</v>
      </c>
      <c r="B10" s="3">
        <v>200000000000</v>
      </c>
      <c r="C10" s="3">
        <v>0.5</v>
      </c>
      <c r="D10">
        <v>9.8000000000000007</v>
      </c>
      <c r="E10">
        <v>1</v>
      </c>
      <c r="F10" s="4">
        <v>2.5000000000000001E-4</v>
      </c>
      <c r="G10" s="3">
        <f t="shared" si="0"/>
        <v>1.248407643312102E-4</v>
      </c>
      <c r="J10">
        <f>40*10^6</f>
        <v>40000000</v>
      </c>
      <c r="L10" s="3">
        <f>3.14*F10^2*J10</f>
        <v>7.85</v>
      </c>
    </row>
    <row r="11" spans="1:14">
      <c r="B11" s="3">
        <v>200000000000</v>
      </c>
      <c r="C11" s="3">
        <v>1</v>
      </c>
      <c r="D11">
        <v>9.8000000000000007</v>
      </c>
      <c r="E11">
        <v>3</v>
      </c>
      <c r="F11" s="4">
        <v>1E-4</v>
      </c>
      <c r="G11" s="3">
        <f t="shared" si="0"/>
        <v>4.6815286624203815E-3</v>
      </c>
    </row>
    <row r="12" spans="1:14">
      <c r="F12" s="4"/>
      <c r="G12" s="3"/>
    </row>
    <row r="13" spans="1:14">
      <c r="A13" t="s">
        <v>15</v>
      </c>
      <c r="B13" s="3">
        <v>100000000000</v>
      </c>
      <c r="C13" s="3">
        <v>0.5</v>
      </c>
      <c r="D13">
        <v>9.8000000000000007</v>
      </c>
      <c r="E13">
        <v>1</v>
      </c>
      <c r="F13" s="4">
        <v>2.0000000000000001E-4</v>
      </c>
      <c r="G13" s="3">
        <f t="shared" si="0"/>
        <v>3.9012738853503183E-4</v>
      </c>
      <c r="J13">
        <f>30*10^6</f>
        <v>30000000</v>
      </c>
      <c r="L13" s="3">
        <f>3.14*F13^2*J13</f>
        <v>3.7680000000000002</v>
      </c>
    </row>
    <row r="14" spans="1:14">
      <c r="B14" s="3">
        <v>100000000000</v>
      </c>
      <c r="C14" s="3">
        <v>1</v>
      </c>
      <c r="D14">
        <v>9.8000000000000007</v>
      </c>
      <c r="E14">
        <v>3</v>
      </c>
      <c r="F14" s="4">
        <v>1E-4</v>
      </c>
      <c r="G14" s="3">
        <f t="shared" si="0"/>
        <v>9.3630573248407629E-3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5"/>
  <sheetViews>
    <sheetView tabSelected="1" workbookViewId="0">
      <selection activeCell="H18" sqref="H18"/>
    </sheetView>
  </sheetViews>
  <sheetFormatPr defaultRowHeight="15"/>
  <cols>
    <col min="2" max="2" width="20.85546875" customWidth="1"/>
    <col min="4" max="4" width="10.5703125" customWidth="1"/>
    <col min="6" max="6" width="12" bestFit="1" customWidth="1"/>
  </cols>
  <sheetData>
    <row r="1" spans="1:13" s="17" customFormat="1" ht="20.25">
      <c r="B1" s="17" t="s">
        <v>49</v>
      </c>
    </row>
    <row r="2" spans="1:13" ht="15.75">
      <c r="D2" s="12" t="s">
        <v>41</v>
      </c>
    </row>
    <row r="3" spans="1:13">
      <c r="A3" s="10" t="s">
        <v>40</v>
      </c>
      <c r="E3" s="7" t="s">
        <v>28</v>
      </c>
      <c r="F3" s="7" t="s">
        <v>29</v>
      </c>
      <c r="G3" s="7" t="s">
        <v>30</v>
      </c>
      <c r="H3" s="7" t="s">
        <v>31</v>
      </c>
    </row>
    <row r="4" spans="1:13" ht="15.75">
      <c r="A4" s="11" t="s">
        <v>22</v>
      </c>
      <c r="B4" s="10" t="s">
        <v>16</v>
      </c>
      <c r="C4" s="9">
        <v>9.8000000000000007</v>
      </c>
      <c r="E4" s="8">
        <v>9.8000000000000007</v>
      </c>
      <c r="F4" s="8">
        <v>1.6</v>
      </c>
      <c r="G4" s="8">
        <v>10.67</v>
      </c>
      <c r="H4" s="8">
        <v>11.08</v>
      </c>
    </row>
    <row r="5" spans="1:13" ht="15.75">
      <c r="A5" s="11"/>
      <c r="B5" s="10"/>
      <c r="E5" s="7" t="s">
        <v>32</v>
      </c>
      <c r="F5" s="7" t="s">
        <v>33</v>
      </c>
      <c r="G5" s="7" t="s">
        <v>12</v>
      </c>
      <c r="H5" s="7" t="s">
        <v>14</v>
      </c>
      <c r="M5" t="s">
        <v>47</v>
      </c>
    </row>
    <row r="6" spans="1:13" ht="15.75">
      <c r="A6" s="11" t="s">
        <v>24</v>
      </c>
      <c r="B6" s="10" t="s">
        <v>17</v>
      </c>
      <c r="C6" s="9">
        <v>1.1000000000000001</v>
      </c>
      <c r="D6" s="3">
        <f>C6*10^10</f>
        <v>11000000000</v>
      </c>
      <c r="E6" s="8">
        <v>1.1000000000000001</v>
      </c>
      <c r="F6" s="8">
        <v>6.9</v>
      </c>
      <c r="G6" s="8">
        <v>11.7</v>
      </c>
      <c r="H6" s="8">
        <v>20</v>
      </c>
      <c r="M6" t="s">
        <v>48</v>
      </c>
    </row>
    <row r="7" spans="1:13" ht="15.75">
      <c r="A7" s="11" t="s">
        <v>25</v>
      </c>
      <c r="B7" s="10" t="s">
        <v>18</v>
      </c>
      <c r="C7" s="9">
        <v>500</v>
      </c>
      <c r="D7">
        <f>C7*10^-3</f>
        <v>0.5</v>
      </c>
      <c r="E7" s="5" t="s">
        <v>34</v>
      </c>
      <c r="F7" t="s">
        <v>22</v>
      </c>
      <c r="G7" t="s">
        <v>37</v>
      </c>
      <c r="H7">
        <v>50</v>
      </c>
    </row>
    <row r="8" spans="1:13" ht="15.75">
      <c r="A8" s="11" t="s">
        <v>23</v>
      </c>
      <c r="B8" s="10" t="s">
        <v>19</v>
      </c>
      <c r="C8" s="9">
        <v>1</v>
      </c>
      <c r="D8">
        <f>C8*10^-2</f>
        <v>0.01</v>
      </c>
      <c r="E8" s="6" t="s">
        <v>38</v>
      </c>
      <c r="F8" t="s">
        <v>36</v>
      </c>
      <c r="G8" t="s">
        <v>37</v>
      </c>
      <c r="H8">
        <v>0.1</v>
      </c>
    </row>
    <row r="9" spans="1:13" ht="15.75">
      <c r="A9" s="11" t="s">
        <v>26</v>
      </c>
      <c r="B9" s="10" t="s">
        <v>20</v>
      </c>
      <c r="C9" s="9">
        <v>0.4</v>
      </c>
      <c r="D9">
        <f>C9*10^-2</f>
        <v>4.0000000000000001E-3</v>
      </c>
      <c r="E9" s="5" t="s">
        <v>35</v>
      </c>
      <c r="F9" t="s">
        <v>36</v>
      </c>
      <c r="G9" t="s">
        <v>37</v>
      </c>
      <c r="H9">
        <v>0.05</v>
      </c>
    </row>
    <row r="10" spans="1:13" ht="15.75">
      <c r="A10" s="11"/>
      <c r="B10" s="10"/>
    </row>
    <row r="11" spans="1:13" ht="15.75">
      <c r="A11" s="11" t="s">
        <v>27</v>
      </c>
      <c r="B11" s="10" t="s">
        <v>21</v>
      </c>
      <c r="C11" s="9">
        <v>10</v>
      </c>
      <c r="D11">
        <f t="shared" ref="D11" si="0">C11*10^-2</f>
        <v>0.1</v>
      </c>
      <c r="E11" s="5" t="s">
        <v>39</v>
      </c>
      <c r="F11" t="s">
        <v>36</v>
      </c>
    </row>
    <row r="14" spans="1:13">
      <c r="H14" t="s">
        <v>46</v>
      </c>
    </row>
    <row r="15" spans="1:13">
      <c r="D15" t="s">
        <v>45</v>
      </c>
      <c r="F15" s="14">
        <f>D7*C4*(D11)^3/(4*D8*D9^3*D6)</f>
        <v>1.7400568181818185E-4</v>
      </c>
      <c r="H15" s="15">
        <f>F15*100</f>
        <v>1.7400568181818184E-2</v>
      </c>
      <c r="I15" t="s">
        <v>25</v>
      </c>
    </row>
    <row r="16" spans="1:13">
      <c r="F16" s="16"/>
      <c r="H16">
        <f>H15*1000</f>
        <v>17.400568181818183</v>
      </c>
      <c r="I16" t="s">
        <v>51</v>
      </c>
    </row>
    <row r="21" spans="2:3" s="13" customFormat="1">
      <c r="B21" s="13" t="s">
        <v>42</v>
      </c>
    </row>
    <row r="24" spans="2:3">
      <c r="B24" t="s">
        <v>43</v>
      </c>
      <c r="C24" t="s">
        <v>44</v>
      </c>
    </row>
    <row r="25" spans="2:3">
      <c r="B25" t="s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data</vt:lpstr>
      <vt:lpstr>Modified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Saneesh P F</dc:creator>
  <cp:lastModifiedBy>paikrishnan</cp:lastModifiedBy>
  <dcterms:created xsi:type="dcterms:W3CDTF">2016-12-07T14:43:49Z</dcterms:created>
  <dcterms:modified xsi:type="dcterms:W3CDTF">2016-12-08T11:54:18Z</dcterms:modified>
</cp:coreProperties>
</file>