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/>
  </bookViews>
  <sheets>
    <sheet name="Polarogram" sheetId="1" r:id="rId1"/>
    <sheet name="Derivative graph" sheetId="3" r:id="rId2"/>
    <sheet name="calibration plot" sheetId="4" r:id="rId3"/>
  </sheets>
  <calcPr calcId="125725"/>
</workbook>
</file>

<file path=xl/calcChain.xml><?xml version="1.0" encoding="utf-8"?>
<calcChain xmlns="http://schemas.openxmlformats.org/spreadsheetml/2006/main">
  <c r="B4" i="4"/>
  <c r="F8" i="3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301"/>
  <c r="F302"/>
  <c r="F303"/>
  <c r="F304"/>
  <c r="F305"/>
  <c r="F306"/>
  <c r="F307"/>
  <c r="F308"/>
  <c r="F309"/>
  <c r="F310"/>
  <c r="F311"/>
  <c r="F312"/>
  <c r="F313"/>
  <c r="F314"/>
  <c r="F315"/>
  <c r="F316"/>
  <c r="F317"/>
  <c r="F318"/>
  <c r="F319"/>
  <c r="F320"/>
  <c r="F321"/>
  <c r="F322"/>
  <c r="F323"/>
  <c r="F324"/>
  <c r="F325"/>
  <c r="F326"/>
  <c r="F327"/>
  <c r="F328"/>
  <c r="F329"/>
  <c r="F330"/>
  <c r="F331"/>
  <c r="F332"/>
  <c r="F333"/>
  <c r="F334"/>
  <c r="F335"/>
  <c r="F336"/>
  <c r="F337"/>
  <c r="F338"/>
  <c r="F339"/>
  <c r="F340"/>
  <c r="F341"/>
  <c r="F342"/>
  <c r="F343"/>
  <c r="F344"/>
  <c r="F345"/>
  <c r="F346"/>
  <c r="F347"/>
  <c r="F348"/>
  <c r="F349"/>
  <c r="F350"/>
  <c r="F351"/>
  <c r="F352"/>
  <c r="F353"/>
  <c r="F354"/>
  <c r="F355"/>
  <c r="F356"/>
  <c r="F357"/>
  <c r="F358"/>
  <c r="F359"/>
  <c r="F360"/>
  <c r="F361"/>
  <c r="F362"/>
  <c r="F363"/>
  <c r="F364"/>
  <c r="F365"/>
  <c r="F366"/>
  <c r="F367"/>
  <c r="F368"/>
  <c r="F369"/>
  <c r="F370"/>
  <c r="F371"/>
  <c r="F372"/>
  <c r="F373"/>
  <c r="F374"/>
  <c r="F375"/>
  <c r="F376"/>
  <c r="F377"/>
  <c r="F378"/>
  <c r="F379"/>
  <c r="F380"/>
  <c r="F381"/>
  <c r="F382"/>
  <c r="F383"/>
  <c r="F384"/>
  <c r="F385"/>
  <c r="F386"/>
  <c r="F387"/>
  <c r="F388"/>
  <c r="F389"/>
  <c r="F390"/>
  <c r="F391"/>
  <c r="F392"/>
  <c r="F393"/>
  <c r="F394"/>
  <c r="F395"/>
  <c r="F396"/>
  <c r="F397"/>
  <c r="F398"/>
  <c r="F399"/>
  <c r="F400"/>
  <c r="F401"/>
  <c r="F402"/>
  <c r="F403"/>
  <c r="F404"/>
  <c r="F405"/>
  <c r="F406"/>
  <c r="F407"/>
  <c r="F408"/>
  <c r="F409"/>
  <c r="F410"/>
  <c r="F411"/>
  <c r="F412"/>
  <c r="F413"/>
  <c r="F414"/>
  <c r="F415"/>
  <c r="F416"/>
  <c r="F417"/>
  <c r="F418"/>
  <c r="F419"/>
  <c r="F420"/>
  <c r="F421"/>
  <c r="F422"/>
  <c r="F423"/>
  <c r="F424"/>
  <c r="F425"/>
  <c r="F426"/>
  <c r="F427"/>
  <c r="F428"/>
  <c r="F429"/>
  <c r="F430"/>
  <c r="F431"/>
  <c r="F432"/>
  <c r="F433"/>
  <c r="F434"/>
  <c r="F435"/>
  <c r="F436"/>
  <c r="F437"/>
  <c r="F438"/>
  <c r="F439"/>
  <c r="F440"/>
  <c r="F441"/>
  <c r="F442"/>
  <c r="F443"/>
  <c r="F444"/>
  <c r="F445"/>
  <c r="F446"/>
  <c r="F447"/>
  <c r="F448"/>
  <c r="F449"/>
  <c r="F450"/>
  <c r="F451"/>
  <c r="F452"/>
  <c r="F453"/>
  <c r="F454"/>
  <c r="F455"/>
  <c r="F456"/>
  <c r="F457"/>
  <c r="F458"/>
  <c r="F459"/>
  <c r="F460"/>
  <c r="F461"/>
  <c r="F462"/>
  <c r="F463"/>
  <c r="F464"/>
  <c r="F465"/>
  <c r="F466"/>
  <c r="F467"/>
  <c r="F468"/>
  <c r="F469"/>
  <c r="F470"/>
  <c r="F471"/>
  <c r="F472"/>
  <c r="F473"/>
  <c r="F474"/>
  <c r="F475"/>
  <c r="F476"/>
  <c r="F477"/>
  <c r="F478"/>
  <c r="F479"/>
  <c r="F480"/>
  <c r="F481"/>
  <c r="F482"/>
  <c r="F483"/>
  <c r="F484"/>
  <c r="F485"/>
  <c r="F486"/>
  <c r="F487"/>
  <c r="F488"/>
  <c r="F489"/>
  <c r="F490"/>
  <c r="F491"/>
  <c r="F492"/>
  <c r="F493"/>
  <c r="F494"/>
  <c r="F495"/>
  <c r="F496"/>
  <c r="F497"/>
  <c r="F498"/>
  <c r="F499"/>
  <c r="F500"/>
  <c r="F501"/>
  <c r="F502"/>
  <c r="F503"/>
  <c r="F504"/>
  <c r="F505"/>
  <c r="F506"/>
  <c r="F507"/>
  <c r="F508"/>
  <c r="F509"/>
  <c r="F7"/>
  <c r="F8" i="1"/>
  <c r="F9"/>
  <c r="F7"/>
  <c r="B3"/>
  <c r="F3" s="1"/>
  <c r="E9" i="3"/>
  <c r="B3"/>
  <c r="F3" s="1"/>
  <c r="B8"/>
  <c r="D8"/>
  <c r="E8" s="1"/>
  <c r="B17"/>
  <c r="B18"/>
  <c r="D8" i="1"/>
  <c r="E8" s="1"/>
  <c r="B17"/>
  <c r="B18"/>
  <c r="B8"/>
  <c r="C3" l="1"/>
  <c r="D3"/>
  <c r="E3" s="1"/>
  <c r="C3" i="3"/>
  <c r="D3" s="1"/>
  <c r="E3" s="1"/>
  <c r="G3" i="1"/>
  <c r="H3" l="1"/>
  <c r="G3" i="3"/>
  <c r="H3" s="1"/>
  <c r="B11" i="1" l="1"/>
  <c r="B13"/>
  <c r="B15"/>
  <c r="B10"/>
  <c r="D9"/>
  <c r="C10" s="1"/>
  <c r="F10" s="1"/>
  <c r="B12"/>
  <c r="B14"/>
  <c r="B16"/>
  <c r="B12" i="3"/>
  <c r="B14"/>
  <c r="B16"/>
  <c r="B11"/>
  <c r="B13"/>
  <c r="B15"/>
  <c r="B10"/>
  <c r="D12"/>
  <c r="D11"/>
  <c r="D15"/>
  <c r="D19"/>
  <c r="D22"/>
  <c r="D24"/>
  <c r="D26"/>
  <c r="D28"/>
  <c r="D30"/>
  <c r="D32"/>
  <c r="D34"/>
  <c r="D36"/>
  <c r="D38"/>
  <c r="D40"/>
  <c r="D42"/>
  <c r="D44"/>
  <c r="D46"/>
  <c r="D48"/>
  <c r="D50"/>
  <c r="D52"/>
  <c r="D54"/>
  <c r="D56"/>
  <c r="D58"/>
  <c r="D60"/>
  <c r="D62"/>
  <c r="D64"/>
  <c r="D66"/>
  <c r="D68"/>
  <c r="D70"/>
  <c r="D72"/>
  <c r="D74"/>
  <c r="D76"/>
  <c r="D78"/>
  <c r="D80"/>
  <c r="D82"/>
  <c r="D84"/>
  <c r="D86"/>
  <c r="D88"/>
  <c r="D90"/>
  <c r="D92"/>
  <c r="D94"/>
  <c r="D96"/>
  <c r="D98"/>
  <c r="D100"/>
  <c r="D102"/>
  <c r="D104"/>
  <c r="D106"/>
  <c r="D108"/>
  <c r="D110"/>
  <c r="D112"/>
  <c r="D114"/>
  <c r="D116"/>
  <c r="D118"/>
  <c r="D120"/>
  <c r="D122"/>
  <c r="D124"/>
  <c r="D126"/>
  <c r="D128"/>
  <c r="D130"/>
  <c r="D132"/>
  <c r="D134"/>
  <c r="D136"/>
  <c r="D138"/>
  <c r="D140"/>
  <c r="D142"/>
  <c r="D144"/>
  <c r="D146"/>
  <c r="D148"/>
  <c r="D150"/>
  <c r="D152"/>
  <c r="D154"/>
  <c r="D156"/>
  <c r="D158"/>
  <c r="D160"/>
  <c r="D162"/>
  <c r="D164"/>
  <c r="D166"/>
  <c r="D168"/>
  <c r="D170"/>
  <c r="D172"/>
  <c r="D174"/>
  <c r="D176"/>
  <c r="D178"/>
  <c r="D180"/>
  <c r="D182"/>
  <c r="D184"/>
  <c r="D186"/>
  <c r="D188"/>
  <c r="D190"/>
  <c r="D192"/>
  <c r="D194"/>
  <c r="D196"/>
  <c r="D198"/>
  <c r="D200"/>
  <c r="D202"/>
  <c r="D204"/>
  <c r="D206"/>
  <c r="D208"/>
  <c r="D210"/>
  <c r="D212"/>
  <c r="D214"/>
  <c r="D216"/>
  <c r="D218"/>
  <c r="D220"/>
  <c r="D222"/>
  <c r="D224"/>
  <c r="D226"/>
  <c r="D228"/>
  <c r="D230"/>
  <c r="D232"/>
  <c r="D234"/>
  <c r="D236"/>
  <c r="D238"/>
  <c r="D240"/>
  <c r="D242"/>
  <c r="D244"/>
  <c r="D246"/>
  <c r="D248"/>
  <c r="D250"/>
  <c r="D252"/>
  <c r="D254"/>
  <c r="D256"/>
  <c r="D258"/>
  <c r="D260"/>
  <c r="D262"/>
  <c r="D264"/>
  <c r="D266"/>
  <c r="D268"/>
  <c r="D270"/>
  <c r="D272"/>
  <c r="D274"/>
  <c r="D276"/>
  <c r="D278"/>
  <c r="D280"/>
  <c r="D282"/>
  <c r="D284"/>
  <c r="D286"/>
  <c r="D288"/>
  <c r="D290"/>
  <c r="D292"/>
  <c r="D294"/>
  <c r="D296"/>
  <c r="D298"/>
  <c r="D300"/>
  <c r="D302"/>
  <c r="D304"/>
  <c r="D306"/>
  <c r="D308"/>
  <c r="D310"/>
  <c r="D312"/>
  <c r="D314"/>
  <c r="D316"/>
  <c r="D318"/>
  <c r="D320"/>
  <c r="D322"/>
  <c r="D324"/>
  <c r="D326"/>
  <c r="D328"/>
  <c r="D330"/>
  <c r="D332"/>
  <c r="D334"/>
  <c r="D336"/>
  <c r="D338"/>
  <c r="D340"/>
  <c r="D342"/>
  <c r="D344"/>
  <c r="D346"/>
  <c r="D348"/>
  <c r="D350"/>
  <c r="D352"/>
  <c r="D354"/>
  <c r="D356"/>
  <c r="D358"/>
  <c r="D360"/>
  <c r="D362"/>
  <c r="D364"/>
  <c r="D366"/>
  <c r="D368"/>
  <c r="D370"/>
  <c r="D372"/>
  <c r="D374"/>
  <c r="D376"/>
  <c r="D378"/>
  <c r="D380"/>
  <c r="D382"/>
  <c r="D384"/>
  <c r="D386"/>
  <c r="D388"/>
  <c r="D390"/>
  <c r="D392"/>
  <c r="D394"/>
  <c r="D396"/>
  <c r="D398"/>
  <c r="D400"/>
  <c r="D402"/>
  <c r="D404"/>
  <c r="D406"/>
  <c r="D408"/>
  <c r="D410"/>
  <c r="D412"/>
  <c r="D414"/>
  <c r="D416"/>
  <c r="D418"/>
  <c r="D420"/>
  <c r="D422"/>
  <c r="D424"/>
  <c r="D426"/>
  <c r="D428"/>
  <c r="D430"/>
  <c r="D432"/>
  <c r="D434"/>
  <c r="D436"/>
  <c r="D438"/>
  <c r="D440"/>
  <c r="D442"/>
  <c r="D444"/>
  <c r="D446"/>
  <c r="D448"/>
  <c r="D450"/>
  <c r="D452"/>
  <c r="D454"/>
  <c r="D456"/>
  <c r="D458"/>
  <c r="D460"/>
  <c r="D462"/>
  <c r="D464"/>
  <c r="D466"/>
  <c r="D468"/>
  <c r="D470"/>
  <c r="D472"/>
  <c r="D474"/>
  <c r="D476"/>
  <c r="D478"/>
  <c r="D480"/>
  <c r="D482"/>
  <c r="D484"/>
  <c r="D486"/>
  <c r="D488"/>
  <c r="D490"/>
  <c r="D492"/>
  <c r="D494"/>
  <c r="D496"/>
  <c r="D498"/>
  <c r="D500"/>
  <c r="D502"/>
  <c r="D504"/>
  <c r="D506"/>
  <c r="D508"/>
  <c r="D10"/>
  <c r="D13"/>
  <c r="D17"/>
  <c r="D21"/>
  <c r="D23"/>
  <c r="D25"/>
  <c r="D27"/>
  <c r="D29"/>
  <c r="D31"/>
  <c r="D33"/>
  <c r="D35"/>
  <c r="D37"/>
  <c r="D39"/>
  <c r="D41"/>
  <c r="D43"/>
  <c r="D45"/>
  <c r="D47"/>
  <c r="D49"/>
  <c r="D51"/>
  <c r="D53"/>
  <c r="D55"/>
  <c r="D57"/>
  <c r="D59"/>
  <c r="D61"/>
  <c r="D63"/>
  <c r="D65"/>
  <c r="D67"/>
  <c r="D69"/>
  <c r="D71"/>
  <c r="D73"/>
  <c r="D75"/>
  <c r="D77"/>
  <c r="D79"/>
  <c r="D81"/>
  <c r="D83"/>
  <c r="D85"/>
  <c r="D87"/>
  <c r="D89"/>
  <c r="D91"/>
  <c r="D93"/>
  <c r="D95"/>
  <c r="D97"/>
  <c r="D99"/>
  <c r="D101"/>
  <c r="D103"/>
  <c r="D105"/>
  <c r="D107"/>
  <c r="D109"/>
  <c r="D111"/>
  <c r="D113"/>
  <c r="D115"/>
  <c r="D117"/>
  <c r="D119"/>
  <c r="D121"/>
  <c r="D123"/>
  <c r="D125"/>
  <c r="D127"/>
  <c r="D129"/>
  <c r="D131"/>
  <c r="D133"/>
  <c r="D135"/>
  <c r="D137"/>
  <c r="D139"/>
  <c r="D141"/>
  <c r="D143"/>
  <c r="D145"/>
  <c r="D147"/>
  <c r="D149"/>
  <c r="D151"/>
  <c r="D153"/>
  <c r="D155"/>
  <c r="D157"/>
  <c r="D159"/>
  <c r="D161"/>
  <c r="D163"/>
  <c r="D165"/>
  <c r="D167"/>
  <c r="D169"/>
  <c r="D171"/>
  <c r="D173"/>
  <c r="D175"/>
  <c r="D177"/>
  <c r="D179"/>
  <c r="D181"/>
  <c r="D183"/>
  <c r="D185"/>
  <c r="D187"/>
  <c r="D189"/>
  <c r="D191"/>
  <c r="D193"/>
  <c r="D195"/>
  <c r="D197"/>
  <c r="D199"/>
  <c r="D201"/>
  <c r="D203"/>
  <c r="D205"/>
  <c r="D207"/>
  <c r="D209"/>
  <c r="D211"/>
  <c r="D213"/>
  <c r="D215"/>
  <c r="D217"/>
  <c r="D219"/>
  <c r="D221"/>
  <c r="D223"/>
  <c r="D225"/>
  <c r="D227"/>
  <c r="D229"/>
  <c r="D231"/>
  <c r="D233"/>
  <c r="D235"/>
  <c r="D237"/>
  <c r="D239"/>
  <c r="D241"/>
  <c r="D243"/>
  <c r="D245"/>
  <c r="D247"/>
  <c r="D249"/>
  <c r="D251"/>
  <c r="D253"/>
  <c r="D255"/>
  <c r="D257"/>
  <c r="D259"/>
  <c r="D261"/>
  <c r="D263"/>
  <c r="D265"/>
  <c r="D267"/>
  <c r="D269"/>
  <c r="D271"/>
  <c r="D273"/>
  <c r="D275"/>
  <c r="D277"/>
  <c r="D279"/>
  <c r="D281"/>
  <c r="D283"/>
  <c r="D285"/>
  <c r="D287"/>
  <c r="D289"/>
  <c r="D291"/>
  <c r="D293"/>
  <c r="D295"/>
  <c r="D297"/>
  <c r="D299"/>
  <c r="D301"/>
  <c r="D303"/>
  <c r="D305"/>
  <c r="D307"/>
  <c r="D309"/>
  <c r="D311"/>
  <c r="D313"/>
  <c r="D315"/>
  <c r="D317"/>
  <c r="D319"/>
  <c r="D321"/>
  <c r="D323"/>
  <c r="D325"/>
  <c r="D327"/>
  <c r="D329"/>
  <c r="D331"/>
  <c r="D333"/>
  <c r="D335"/>
  <c r="D337"/>
  <c r="D339"/>
  <c r="D341"/>
  <c r="D343"/>
  <c r="D345"/>
  <c r="D347"/>
  <c r="D349"/>
  <c r="D351"/>
  <c r="D353"/>
  <c r="D355"/>
  <c r="D357"/>
  <c r="D359"/>
  <c r="D361"/>
  <c r="D363"/>
  <c r="D365"/>
  <c r="D367"/>
  <c r="D369"/>
  <c r="D371"/>
  <c r="D373"/>
  <c r="D375"/>
  <c r="D377"/>
  <c r="D379"/>
  <c r="D381"/>
  <c r="D383"/>
  <c r="D385"/>
  <c r="D387"/>
  <c r="D389"/>
  <c r="D391"/>
  <c r="D393"/>
  <c r="D395"/>
  <c r="D397"/>
  <c r="D399"/>
  <c r="D401"/>
  <c r="D403"/>
  <c r="D405"/>
  <c r="D407"/>
  <c r="D409"/>
  <c r="D411"/>
  <c r="D413"/>
  <c r="D415"/>
  <c r="D417"/>
  <c r="D419"/>
  <c r="D421"/>
  <c r="D423"/>
  <c r="D425"/>
  <c r="D427"/>
  <c r="D429"/>
  <c r="D431"/>
  <c r="D433"/>
  <c r="D435"/>
  <c r="D437"/>
  <c r="D439"/>
  <c r="D441"/>
  <c r="D443"/>
  <c r="D445"/>
  <c r="D447"/>
  <c r="D449"/>
  <c r="D451"/>
  <c r="D453"/>
  <c r="D455"/>
  <c r="D457"/>
  <c r="D459"/>
  <c r="D461"/>
  <c r="D463"/>
  <c r="D465"/>
  <c r="D467"/>
  <c r="D469"/>
  <c r="D471"/>
  <c r="D473"/>
  <c r="D475"/>
  <c r="D477"/>
  <c r="D479"/>
  <c r="D481"/>
  <c r="D483"/>
  <c r="D485"/>
  <c r="D487"/>
  <c r="D489"/>
  <c r="D491"/>
  <c r="D493"/>
  <c r="D495"/>
  <c r="D497"/>
  <c r="D499"/>
  <c r="D501"/>
  <c r="D503"/>
  <c r="D505"/>
  <c r="D507"/>
  <c r="D509"/>
  <c r="D20"/>
  <c r="D16"/>
  <c r="D18"/>
  <c r="D14"/>
  <c r="C10"/>
  <c r="B9"/>
  <c r="C9"/>
  <c r="D10" i="1" l="1"/>
  <c r="E9"/>
  <c r="C11" i="3"/>
  <c r="C12" s="1"/>
  <c r="C13" s="1"/>
  <c r="C14" s="1"/>
  <c r="C15" s="1"/>
  <c r="C16" s="1"/>
  <c r="C17" s="1"/>
  <c r="C18" s="1"/>
  <c r="C19" s="1"/>
  <c r="C20" s="1"/>
  <c r="C21" s="1"/>
  <c r="C22" s="1"/>
  <c r="C23" s="1"/>
  <c r="C24" s="1"/>
  <c r="C25" s="1"/>
  <c r="C26" s="1"/>
  <c r="C27" s="1"/>
  <c r="C28" s="1"/>
  <c r="C29" s="1"/>
  <c r="C30" s="1"/>
  <c r="C31" s="1"/>
  <c r="C32" s="1"/>
  <c r="C33" s="1"/>
  <c r="C34" s="1"/>
  <c r="C35" s="1"/>
  <c r="C36" s="1"/>
  <c r="C37" s="1"/>
  <c r="C38" s="1"/>
  <c r="C39" s="1"/>
  <c r="C40" s="1"/>
  <c r="C41" s="1"/>
  <c r="C42" s="1"/>
  <c r="C43" s="1"/>
  <c r="C44" s="1"/>
  <c r="C45" s="1"/>
  <c r="C46" s="1"/>
  <c r="C47" s="1"/>
  <c r="C48" s="1"/>
  <c r="C49" s="1"/>
  <c r="C50" s="1"/>
  <c r="C51" s="1"/>
  <c r="C52" s="1"/>
  <c r="C53" s="1"/>
  <c r="C54" s="1"/>
  <c r="C55" s="1"/>
  <c r="C56" s="1"/>
  <c r="C57" s="1"/>
  <c r="C58" s="1"/>
  <c r="C59" s="1"/>
  <c r="C60" s="1"/>
  <c r="C61" s="1"/>
  <c r="B9" i="1"/>
  <c r="E10" i="3"/>
  <c r="E11" l="1"/>
  <c r="E12"/>
  <c r="E13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C11" i="1"/>
  <c r="F11" s="1"/>
  <c r="E10"/>
  <c r="C62" i="3"/>
  <c r="D11" i="1" l="1"/>
  <c r="C12" s="1"/>
  <c r="C63" i="3"/>
  <c r="E62"/>
  <c r="D12" i="1" l="1"/>
  <c r="F12"/>
  <c r="C13"/>
  <c r="E11"/>
  <c r="E12" s="1"/>
  <c r="C64" i="3"/>
  <c r="E63"/>
  <c r="D13" i="1" l="1"/>
  <c r="C14" s="1"/>
  <c r="F14" s="1"/>
  <c r="F13"/>
  <c r="E13"/>
  <c r="C65" i="3"/>
  <c r="E64"/>
  <c r="D14" i="1" l="1"/>
  <c r="E14" s="1"/>
  <c r="C15"/>
  <c r="F15" s="1"/>
  <c r="C66" i="3"/>
  <c r="E65"/>
  <c r="D15" i="1" l="1"/>
  <c r="E15" s="1"/>
  <c r="C16"/>
  <c r="C67" i="3"/>
  <c r="E66"/>
  <c r="D16" i="1" l="1"/>
  <c r="E16" s="1"/>
  <c r="F16"/>
  <c r="C17"/>
  <c r="F17" s="1"/>
  <c r="C68" i="3"/>
  <c r="E67"/>
  <c r="D17" i="1" l="1"/>
  <c r="E17" s="1"/>
  <c r="C18"/>
  <c r="C69" i="3"/>
  <c r="E68"/>
  <c r="D18" i="1" l="1"/>
  <c r="E18" s="1"/>
  <c r="F18"/>
  <c r="C19"/>
  <c r="F19" s="1"/>
  <c r="D19"/>
  <c r="E19" s="1"/>
  <c r="C70" i="3"/>
  <c r="E69"/>
  <c r="C20" i="1" l="1"/>
  <c r="F20" s="1"/>
  <c r="D20"/>
  <c r="E20" s="1"/>
  <c r="C71" i="3"/>
  <c r="E70"/>
  <c r="C21" i="1" l="1"/>
  <c r="F21" s="1"/>
  <c r="D21"/>
  <c r="E21" s="1"/>
  <c r="C72" i="3"/>
  <c r="E71"/>
  <c r="C22" i="1" l="1"/>
  <c r="F22" s="1"/>
  <c r="D22"/>
  <c r="E22" s="1"/>
  <c r="C73" i="3"/>
  <c r="E72"/>
  <c r="C23" i="1" l="1"/>
  <c r="F23" s="1"/>
  <c r="D23"/>
  <c r="E23" s="1"/>
  <c r="C74" i="3"/>
  <c r="E73"/>
  <c r="C24" i="1" l="1"/>
  <c r="F24" s="1"/>
  <c r="D24"/>
  <c r="E24" s="1"/>
  <c r="C75" i="3"/>
  <c r="E74"/>
  <c r="C25" i="1" l="1"/>
  <c r="F25" s="1"/>
  <c r="D25"/>
  <c r="E25" s="1"/>
  <c r="C76" i="3"/>
  <c r="E75"/>
  <c r="C26" i="1" l="1"/>
  <c r="C77" i="3"/>
  <c r="E76"/>
  <c r="D26" i="1" l="1"/>
  <c r="E26" s="1"/>
  <c r="F26"/>
  <c r="C27"/>
  <c r="F27" s="1"/>
  <c r="C78" i="3"/>
  <c r="E77"/>
  <c r="D27" i="1" l="1"/>
  <c r="C28" s="1"/>
  <c r="F28" s="1"/>
  <c r="C79" i="3"/>
  <c r="E78"/>
  <c r="E27" i="1" l="1"/>
  <c r="D28"/>
  <c r="C29" s="1"/>
  <c r="F29" s="1"/>
  <c r="C80" i="3"/>
  <c r="E79"/>
  <c r="E28" i="1" l="1"/>
  <c r="D29"/>
  <c r="C30" s="1"/>
  <c r="F30" s="1"/>
  <c r="C81" i="3"/>
  <c r="E80"/>
  <c r="E29" i="1" l="1"/>
  <c r="D30"/>
  <c r="C31" s="1"/>
  <c r="F31" s="1"/>
  <c r="C82" i="3"/>
  <c r="E81"/>
  <c r="E30" i="1" l="1"/>
  <c r="D31"/>
  <c r="C32" s="1"/>
  <c r="F32" s="1"/>
  <c r="C83" i="3"/>
  <c r="E82"/>
  <c r="D32" i="1" l="1"/>
  <c r="C33" s="1"/>
  <c r="F33" s="1"/>
  <c r="E31"/>
  <c r="C84" i="3"/>
  <c r="E83"/>
  <c r="D33" i="1" l="1"/>
  <c r="C34" s="1"/>
  <c r="F34" s="1"/>
  <c r="E32"/>
  <c r="C85" i="3"/>
  <c r="E84"/>
  <c r="D34" i="1" l="1"/>
  <c r="C35" s="1"/>
  <c r="F35" s="1"/>
  <c r="E33"/>
  <c r="C86" i="3"/>
  <c r="E85"/>
  <c r="D35" i="1" l="1"/>
  <c r="C36" s="1"/>
  <c r="F36" s="1"/>
  <c r="E34"/>
  <c r="C87" i="3"/>
  <c r="E86"/>
  <c r="D36" i="1" l="1"/>
  <c r="C37" s="1"/>
  <c r="F37" s="1"/>
  <c r="E35"/>
  <c r="C88" i="3"/>
  <c r="E87"/>
  <c r="D37" i="1" l="1"/>
  <c r="C38" s="1"/>
  <c r="F38" s="1"/>
  <c r="E36"/>
  <c r="C89" i="3"/>
  <c r="E88"/>
  <c r="D38" i="1" l="1"/>
  <c r="C39" s="1"/>
  <c r="F39" s="1"/>
  <c r="E37"/>
  <c r="C90" i="3"/>
  <c r="E89"/>
  <c r="D39" i="1" l="1"/>
  <c r="C40" s="1"/>
  <c r="F40" s="1"/>
  <c r="E38"/>
  <c r="C91" i="3"/>
  <c r="E90"/>
  <c r="D40" i="1" l="1"/>
  <c r="C41" s="1"/>
  <c r="F41" s="1"/>
  <c r="E39"/>
  <c r="C92" i="3"/>
  <c r="E91"/>
  <c r="D41" i="1" l="1"/>
  <c r="C42" s="1"/>
  <c r="F42" s="1"/>
  <c r="E40"/>
  <c r="C93" i="3"/>
  <c r="E92"/>
  <c r="D42" i="1" l="1"/>
  <c r="C43" s="1"/>
  <c r="F43" s="1"/>
  <c r="E41"/>
  <c r="C94" i="3"/>
  <c r="E93"/>
  <c r="D43" i="1" l="1"/>
  <c r="C44" s="1"/>
  <c r="F44" s="1"/>
  <c r="E42"/>
  <c r="C95" i="3"/>
  <c r="E94"/>
  <c r="D44" i="1" l="1"/>
  <c r="C45" s="1"/>
  <c r="F45" s="1"/>
  <c r="E43"/>
  <c r="C96" i="3"/>
  <c r="E95"/>
  <c r="D45" i="1" l="1"/>
  <c r="C46" s="1"/>
  <c r="F46" s="1"/>
  <c r="E44"/>
  <c r="C97" i="3"/>
  <c r="E96"/>
  <c r="D46" i="1" l="1"/>
  <c r="C47" s="1"/>
  <c r="F47" s="1"/>
  <c r="E45"/>
  <c r="C98" i="3"/>
  <c r="E97"/>
  <c r="D47" i="1" l="1"/>
  <c r="C48" s="1"/>
  <c r="F48" s="1"/>
  <c r="E46"/>
  <c r="C99" i="3"/>
  <c r="E98"/>
  <c r="D48" i="1" l="1"/>
  <c r="C49" s="1"/>
  <c r="F49" s="1"/>
  <c r="E47"/>
  <c r="C100" i="3"/>
  <c r="E99"/>
  <c r="D49" i="1" l="1"/>
  <c r="C50" s="1"/>
  <c r="F50" s="1"/>
  <c r="E48"/>
  <c r="C101" i="3"/>
  <c r="E100"/>
  <c r="D50" i="1" l="1"/>
  <c r="C51" s="1"/>
  <c r="F51" s="1"/>
  <c r="E49"/>
  <c r="C102" i="3"/>
  <c r="E101"/>
  <c r="D51" i="1" l="1"/>
  <c r="C52" s="1"/>
  <c r="F52" s="1"/>
  <c r="E50"/>
  <c r="C103" i="3"/>
  <c r="E102"/>
  <c r="D52" i="1" l="1"/>
  <c r="C53" s="1"/>
  <c r="F53" s="1"/>
  <c r="E51"/>
  <c r="C104" i="3"/>
  <c r="E103"/>
  <c r="D53" i="1" l="1"/>
  <c r="C54" s="1"/>
  <c r="F54" s="1"/>
  <c r="E52"/>
  <c r="C105" i="3"/>
  <c r="E104"/>
  <c r="D54" i="1" l="1"/>
  <c r="C55" s="1"/>
  <c r="F55" s="1"/>
  <c r="E53"/>
  <c r="C106" i="3"/>
  <c r="E105"/>
  <c r="D55" i="1" l="1"/>
  <c r="C56" s="1"/>
  <c r="F56" s="1"/>
  <c r="E54"/>
  <c r="C107" i="3"/>
  <c r="E106"/>
  <c r="D56" i="1" l="1"/>
  <c r="C57" s="1"/>
  <c r="F57" s="1"/>
  <c r="E55"/>
  <c r="C108" i="3"/>
  <c r="E107"/>
  <c r="D57" i="1" l="1"/>
  <c r="C58" s="1"/>
  <c r="F58" s="1"/>
  <c r="E56"/>
  <c r="C109" i="3"/>
  <c r="E108"/>
  <c r="D58" i="1" l="1"/>
  <c r="C59" s="1"/>
  <c r="E57"/>
  <c r="C110" i="3"/>
  <c r="E109"/>
  <c r="D59" i="1" l="1"/>
  <c r="C60" s="1"/>
  <c r="F59"/>
  <c r="E58"/>
  <c r="E59" s="1"/>
  <c r="C111" i="3"/>
  <c r="E110"/>
  <c r="D60" i="1" l="1"/>
  <c r="C61" s="1"/>
  <c r="F60"/>
  <c r="E60"/>
  <c r="C112" i="3"/>
  <c r="E111"/>
  <c r="D61" i="1" l="1"/>
  <c r="C62" s="1"/>
  <c r="F61"/>
  <c r="E61"/>
  <c r="C113" i="3"/>
  <c r="E112"/>
  <c r="D62" i="1" l="1"/>
  <c r="F62"/>
  <c r="C114" i="3"/>
  <c r="E113"/>
  <c r="C63" i="1" l="1"/>
  <c r="E62"/>
  <c r="C115" i="3"/>
  <c r="E114"/>
  <c r="F63" i="1" l="1"/>
  <c r="D63"/>
  <c r="C116" i="3"/>
  <c r="E115"/>
  <c r="E63" i="1" l="1"/>
  <c r="C64"/>
  <c r="C117" i="3"/>
  <c r="E116"/>
  <c r="D64" i="1" l="1"/>
  <c r="F64"/>
  <c r="C118" i="3"/>
  <c r="E117"/>
  <c r="E64" i="1" l="1"/>
  <c r="C65"/>
  <c r="C119" i="3"/>
  <c r="E118"/>
  <c r="F65" i="1" l="1"/>
  <c r="D65"/>
  <c r="C120" i="3"/>
  <c r="E119"/>
  <c r="C66" i="1" l="1"/>
  <c r="E65"/>
  <c r="C121" i="3"/>
  <c r="E120"/>
  <c r="F66" i="1" l="1"/>
  <c r="D66"/>
  <c r="C122" i="3"/>
  <c r="E121"/>
  <c r="C67" i="1" l="1"/>
  <c r="E66"/>
  <c r="C123" i="3"/>
  <c r="E122"/>
  <c r="F67" i="1" l="1"/>
  <c r="D67"/>
  <c r="C124" i="3"/>
  <c r="E123"/>
  <c r="C68" i="1" l="1"/>
  <c r="E67"/>
  <c r="C125" i="3"/>
  <c r="E124"/>
  <c r="F68" i="1" l="1"/>
  <c r="D68"/>
  <c r="C126" i="3"/>
  <c r="E125"/>
  <c r="C69" i="1" l="1"/>
  <c r="E68"/>
  <c r="C127" i="3"/>
  <c r="E126"/>
  <c r="F69" i="1" l="1"/>
  <c r="D69"/>
  <c r="C128" i="3"/>
  <c r="E127"/>
  <c r="C70" i="1" l="1"/>
  <c r="E69"/>
  <c r="E128" i="3"/>
  <c r="C129"/>
  <c r="F70" i="1" l="1"/>
  <c r="D70"/>
  <c r="E129" i="3"/>
  <c r="C130"/>
  <c r="C71" i="1" l="1"/>
  <c r="E70"/>
  <c r="E130" i="3"/>
  <c r="C131"/>
  <c r="F71" i="1" l="1"/>
  <c r="D71"/>
  <c r="E131" i="3"/>
  <c r="C132"/>
  <c r="C72" i="1" l="1"/>
  <c r="E71"/>
  <c r="E132" i="3"/>
  <c r="C133"/>
  <c r="F72" i="1" l="1"/>
  <c r="D72"/>
  <c r="C134" i="3"/>
  <c r="E133"/>
  <c r="C73" i="1" l="1"/>
  <c r="E72"/>
  <c r="C135" i="3"/>
  <c r="E134"/>
  <c r="F73" i="1" l="1"/>
  <c r="D73"/>
  <c r="C136" i="3"/>
  <c r="E135"/>
  <c r="C74" i="1" l="1"/>
  <c r="E73"/>
  <c r="C137" i="3"/>
  <c r="E136"/>
  <c r="F74" i="1" l="1"/>
  <c r="D74"/>
  <c r="C138" i="3"/>
  <c r="E137"/>
  <c r="C75" i="1" l="1"/>
  <c r="E74"/>
  <c r="C139" i="3"/>
  <c r="E138"/>
  <c r="F75" i="1" l="1"/>
  <c r="D75"/>
  <c r="C140" i="3"/>
  <c r="E139"/>
  <c r="C76" i="1" l="1"/>
  <c r="E75"/>
  <c r="E140" i="3"/>
  <c r="C141"/>
  <c r="F76" i="1" l="1"/>
  <c r="D76"/>
  <c r="E141" i="3"/>
  <c r="C142"/>
  <c r="C77" i="1" l="1"/>
  <c r="E76"/>
  <c r="E142" i="3"/>
  <c r="C143"/>
  <c r="F77" i="1" l="1"/>
  <c r="D77"/>
  <c r="E143" i="3"/>
  <c r="C144"/>
  <c r="C78" i="1" l="1"/>
  <c r="E77"/>
  <c r="E144" i="3"/>
  <c r="C145"/>
  <c r="F78" i="1" l="1"/>
  <c r="D78"/>
  <c r="E145" i="3"/>
  <c r="C146"/>
  <c r="C79" i="1" l="1"/>
  <c r="E78"/>
  <c r="E146" i="3"/>
  <c r="C147"/>
  <c r="F79" i="1" l="1"/>
  <c r="D79"/>
  <c r="E147" i="3"/>
  <c r="C148"/>
  <c r="C80" i="1" l="1"/>
  <c r="E79"/>
  <c r="E148" i="3"/>
  <c r="C149"/>
  <c r="F80" i="1" l="1"/>
  <c r="D80"/>
  <c r="C150" i="3"/>
  <c r="E149"/>
  <c r="C81" i="1" l="1"/>
  <c r="E80"/>
  <c r="E150" i="3"/>
  <c r="C151"/>
  <c r="F81" i="1" l="1"/>
  <c r="D81"/>
  <c r="E151" i="3"/>
  <c r="C152"/>
  <c r="C82" i="1" l="1"/>
  <c r="E81"/>
  <c r="C153" i="3"/>
  <c r="E152"/>
  <c r="F82" i="1" l="1"/>
  <c r="D82"/>
  <c r="C154" i="3"/>
  <c r="E153"/>
  <c r="C83" i="1" l="1"/>
  <c r="E82"/>
  <c r="C155" i="3"/>
  <c r="E154"/>
  <c r="F83" i="1" l="1"/>
  <c r="D83"/>
  <c r="C156" i="3"/>
  <c r="E155"/>
  <c r="C84" i="1" l="1"/>
  <c r="E83"/>
  <c r="C157" i="3"/>
  <c r="E156"/>
  <c r="F84" i="1" l="1"/>
  <c r="D84"/>
  <c r="C158" i="3"/>
  <c r="E157"/>
  <c r="C85" i="1" l="1"/>
  <c r="E84"/>
  <c r="E158" i="3"/>
  <c r="C159"/>
  <c r="F85" i="1" l="1"/>
  <c r="D85"/>
  <c r="C160" i="3"/>
  <c r="E159"/>
  <c r="C86" i="1" l="1"/>
  <c r="E85"/>
  <c r="C161" i="3"/>
  <c r="E160"/>
  <c r="F86" i="1" l="1"/>
  <c r="D86"/>
  <c r="C162" i="3"/>
  <c r="E161"/>
  <c r="C87" i="1" l="1"/>
  <c r="E86"/>
  <c r="C163" i="3"/>
  <c r="E162"/>
  <c r="F87" i="1" l="1"/>
  <c r="D87"/>
  <c r="C164" i="3"/>
  <c r="E163"/>
  <c r="C88" i="1" l="1"/>
  <c r="E87"/>
  <c r="C165" i="3"/>
  <c r="E164"/>
  <c r="F88" i="1" l="1"/>
  <c r="D88"/>
  <c r="C166" i="3"/>
  <c r="E165"/>
  <c r="C89" i="1" l="1"/>
  <c r="E88"/>
  <c r="C167" i="3"/>
  <c r="E166"/>
  <c r="F89" i="1" l="1"/>
  <c r="D89"/>
  <c r="E167" i="3"/>
  <c r="C168"/>
  <c r="C90" i="1" l="1"/>
  <c r="E89"/>
  <c r="C169" i="3"/>
  <c r="E168"/>
  <c r="F90" i="1" l="1"/>
  <c r="D90"/>
  <c r="C170" i="3"/>
  <c r="E169"/>
  <c r="C91" i="1" l="1"/>
  <c r="E90"/>
  <c r="C171" i="3"/>
  <c r="E170"/>
  <c r="F91" i="1" l="1"/>
  <c r="D91"/>
  <c r="E171" i="3"/>
  <c r="C172"/>
  <c r="C92" i="1" l="1"/>
  <c r="E91"/>
  <c r="E172" i="3"/>
  <c r="C173"/>
  <c r="F92" i="1" l="1"/>
  <c r="D92"/>
  <c r="E173" i="3"/>
  <c r="C174"/>
  <c r="C93" i="1" l="1"/>
  <c r="E92"/>
  <c r="E174" i="3"/>
  <c r="C175"/>
  <c r="F93" i="1" l="1"/>
  <c r="D93"/>
  <c r="E175" i="3"/>
  <c r="C176"/>
  <c r="C94" i="1" l="1"/>
  <c r="E93"/>
  <c r="C177" i="3"/>
  <c r="E176"/>
  <c r="F94" i="1" l="1"/>
  <c r="D94"/>
  <c r="E177" i="3"/>
  <c r="C178"/>
  <c r="C95" i="1" l="1"/>
  <c r="E94"/>
  <c r="E178" i="3"/>
  <c r="C179"/>
  <c r="F95" i="1" l="1"/>
  <c r="D95"/>
  <c r="E179" i="3"/>
  <c r="C180"/>
  <c r="C96" i="1" l="1"/>
  <c r="E95"/>
  <c r="E180" i="3"/>
  <c r="C181"/>
  <c r="F96" i="1" l="1"/>
  <c r="D96"/>
  <c r="E181" i="3"/>
  <c r="C182"/>
  <c r="C97" i="1" l="1"/>
  <c r="E96"/>
  <c r="C183" i="3"/>
  <c r="E182"/>
  <c r="F97" i="1" l="1"/>
  <c r="D97"/>
  <c r="C184" i="3"/>
  <c r="E183"/>
  <c r="C98" i="1" l="1"/>
  <c r="E97"/>
  <c r="C185" i="3"/>
  <c r="E184"/>
  <c r="F98" i="1" l="1"/>
  <c r="D98"/>
  <c r="E185" i="3"/>
  <c r="C186"/>
  <c r="C99" i="1" l="1"/>
  <c r="E98"/>
  <c r="C187" i="3"/>
  <c r="E186"/>
  <c r="F99" i="1" l="1"/>
  <c r="D99"/>
  <c r="C188" i="3"/>
  <c r="E187"/>
  <c r="C100" i="1" l="1"/>
  <c r="E99"/>
  <c r="C189" i="3"/>
  <c r="E188"/>
  <c r="F100" i="1" l="1"/>
  <c r="D100"/>
  <c r="C190" i="3"/>
  <c r="E189"/>
  <c r="C101" i="1" l="1"/>
  <c r="E100"/>
  <c r="C191" i="3"/>
  <c r="E190"/>
  <c r="F101" i="1" l="1"/>
  <c r="D101"/>
  <c r="C192" i="3"/>
  <c r="E191"/>
  <c r="C102" i="1" l="1"/>
  <c r="E101"/>
  <c r="C193" i="3"/>
  <c r="E192"/>
  <c r="F102" i="1" l="1"/>
  <c r="D102"/>
  <c r="C194" i="3"/>
  <c r="E193"/>
  <c r="C103" i="1" l="1"/>
  <c r="E102"/>
  <c r="E194" i="3"/>
  <c r="C195"/>
  <c r="F103" i="1" l="1"/>
  <c r="D103"/>
  <c r="C196" i="3"/>
  <c r="E195"/>
  <c r="C104" i="1" l="1"/>
  <c r="E103"/>
  <c r="C197" i="3"/>
  <c r="E196"/>
  <c r="F104" i="1" l="1"/>
  <c r="D104"/>
  <c r="C198" i="3"/>
  <c r="E197"/>
  <c r="C105" i="1" l="1"/>
  <c r="E104"/>
  <c r="C199" i="3"/>
  <c r="E198"/>
  <c r="F105" i="1" l="1"/>
  <c r="D105"/>
  <c r="C200" i="3"/>
  <c r="E199"/>
  <c r="C106" i="1" l="1"/>
  <c r="E105"/>
  <c r="C201" i="3"/>
  <c r="E200"/>
  <c r="F106" i="1" l="1"/>
  <c r="D106"/>
  <c r="E201" i="3"/>
  <c r="C202"/>
  <c r="C107" i="1" l="1"/>
  <c r="E106"/>
  <c r="E202" i="3"/>
  <c r="C203"/>
  <c r="F107" i="1" l="1"/>
  <c r="D107"/>
  <c r="C204" i="3"/>
  <c r="E203"/>
  <c r="C108" i="1" l="1"/>
  <c r="E107"/>
  <c r="E204" i="3"/>
  <c r="C205"/>
  <c r="F108" i="1" l="1"/>
  <c r="D108"/>
  <c r="E205" i="3"/>
  <c r="C206"/>
  <c r="C109" i="1" l="1"/>
  <c r="E108"/>
  <c r="E206" i="3"/>
  <c r="C207"/>
  <c r="F109" i="1" l="1"/>
  <c r="D109"/>
  <c r="E207" i="3"/>
  <c r="C208"/>
  <c r="C110" i="1" l="1"/>
  <c r="E109"/>
  <c r="E208" i="3"/>
  <c r="C209"/>
  <c r="F110" i="1" l="1"/>
  <c r="D110"/>
  <c r="E209" i="3"/>
  <c r="C210"/>
  <c r="C111" i="1" l="1"/>
  <c r="E110"/>
  <c r="E210" i="3"/>
  <c r="C211"/>
  <c r="F111" i="1" l="1"/>
  <c r="D111"/>
  <c r="E211" i="3"/>
  <c r="C212"/>
  <c r="C112" i="1" l="1"/>
  <c r="E111"/>
  <c r="C213" i="3"/>
  <c r="E212"/>
  <c r="F112" i="1" l="1"/>
  <c r="D112"/>
  <c r="E213" i="3"/>
  <c r="C214"/>
  <c r="C113" i="1" l="1"/>
  <c r="E112"/>
  <c r="E214" i="3"/>
  <c r="C215"/>
  <c r="F113" i="1" l="1"/>
  <c r="D113"/>
  <c r="C216" i="3"/>
  <c r="E215"/>
  <c r="C114" i="1" l="1"/>
  <c r="E113"/>
  <c r="C217" i="3"/>
  <c r="E216"/>
  <c r="F114" i="1" l="1"/>
  <c r="D114"/>
  <c r="C218" i="3"/>
  <c r="E217"/>
  <c r="C115" i="1" l="1"/>
  <c r="E114"/>
  <c r="C219" i="3"/>
  <c r="E218"/>
  <c r="F115" i="1" l="1"/>
  <c r="D115"/>
  <c r="C220" i="3"/>
  <c r="E219"/>
  <c r="C116" i="1" l="1"/>
  <c r="E115"/>
  <c r="C221" i="3"/>
  <c r="E220"/>
  <c r="F116" i="1" l="1"/>
  <c r="D116"/>
  <c r="C222" i="3"/>
  <c r="E221"/>
  <c r="C117" i="1" l="1"/>
  <c r="E116"/>
  <c r="C223" i="3"/>
  <c r="E222"/>
  <c r="F117" i="1" l="1"/>
  <c r="D117"/>
  <c r="C224" i="3"/>
  <c r="E223"/>
  <c r="C118" i="1" l="1"/>
  <c r="E117"/>
  <c r="C225" i="3"/>
  <c r="E224"/>
  <c r="F118" i="1" l="1"/>
  <c r="D118"/>
  <c r="C226" i="3"/>
  <c r="E225"/>
  <c r="C119" i="1" l="1"/>
  <c r="E118"/>
  <c r="C227" i="3"/>
  <c r="E226"/>
  <c r="F119" i="1" l="1"/>
  <c r="D119"/>
  <c r="C228" i="3"/>
  <c r="E227"/>
  <c r="C120" i="1" l="1"/>
  <c r="E119"/>
  <c r="C229" i="3"/>
  <c r="E228"/>
  <c r="F120" i="1" l="1"/>
  <c r="D120"/>
  <c r="C230" i="3"/>
  <c r="E229"/>
  <c r="C121" i="1" l="1"/>
  <c r="E120"/>
  <c r="C231" i="3"/>
  <c r="E230"/>
  <c r="F121" i="1" l="1"/>
  <c r="D121"/>
  <c r="C232" i="3"/>
  <c r="E231"/>
  <c r="C122" i="1" l="1"/>
  <c r="E121"/>
  <c r="C233" i="3"/>
  <c r="E232"/>
  <c r="F122" i="1" l="1"/>
  <c r="D122"/>
  <c r="C234" i="3"/>
  <c r="E233"/>
  <c r="C123" i="1" l="1"/>
  <c r="E122"/>
  <c r="C235" i="3"/>
  <c r="E234"/>
  <c r="F123" i="1" l="1"/>
  <c r="D123"/>
  <c r="C236" i="3"/>
  <c r="E235"/>
  <c r="C124" i="1" l="1"/>
  <c r="E123"/>
  <c r="C237" i="3"/>
  <c r="E236"/>
  <c r="F124" i="1" l="1"/>
  <c r="D124"/>
  <c r="C238" i="3"/>
  <c r="E237"/>
  <c r="C125" i="1" l="1"/>
  <c r="E124"/>
  <c r="C239" i="3"/>
  <c r="E238"/>
  <c r="F125" i="1" l="1"/>
  <c r="D125"/>
  <c r="C240" i="3"/>
  <c r="E239"/>
  <c r="C126" i="1" l="1"/>
  <c r="E125"/>
  <c r="C241" i="3"/>
  <c r="E240"/>
  <c r="F126" i="1" l="1"/>
  <c r="D126"/>
  <c r="C242" i="3"/>
  <c r="E241"/>
  <c r="C127" i="1" l="1"/>
  <c r="E126"/>
  <c r="C243" i="3"/>
  <c r="E242"/>
  <c r="F127" i="1" l="1"/>
  <c r="D127"/>
  <c r="C244" i="3"/>
  <c r="E243"/>
  <c r="C128" i="1" l="1"/>
  <c r="E127"/>
  <c r="C245" i="3"/>
  <c r="E244"/>
  <c r="F128" i="1" l="1"/>
  <c r="D128"/>
  <c r="C246" i="3"/>
  <c r="E245"/>
  <c r="C129" i="1" l="1"/>
  <c r="E128"/>
  <c r="C247" i="3"/>
  <c r="E246"/>
  <c r="F129" i="1" l="1"/>
  <c r="D129"/>
  <c r="C248" i="3"/>
  <c r="E247"/>
  <c r="C130" i="1" l="1"/>
  <c r="E129"/>
  <c r="C249" i="3"/>
  <c r="E248"/>
  <c r="F130" i="1" l="1"/>
  <c r="D130"/>
  <c r="C250" i="3"/>
  <c r="E249"/>
  <c r="C131" i="1" l="1"/>
  <c r="E130"/>
  <c r="C251" i="3"/>
  <c r="E250"/>
  <c r="F131" i="1" l="1"/>
  <c r="D131"/>
  <c r="C252" i="3"/>
  <c r="E251"/>
  <c r="C132" i="1" l="1"/>
  <c r="E131"/>
  <c r="C253" i="3"/>
  <c r="E252"/>
  <c r="F132" i="1" l="1"/>
  <c r="D132"/>
  <c r="C254" i="3"/>
  <c r="E253"/>
  <c r="C133" i="1" l="1"/>
  <c r="E132"/>
  <c r="C255" i="3"/>
  <c r="E254"/>
  <c r="F133" i="1" l="1"/>
  <c r="D133"/>
  <c r="E255" i="3"/>
  <c r="C256"/>
  <c r="C134" i="1" l="1"/>
  <c r="E133"/>
  <c r="E256" i="3"/>
  <c r="C257"/>
  <c r="F134" i="1" l="1"/>
  <c r="D134"/>
  <c r="C258" i="3"/>
  <c r="E257"/>
  <c r="C135" i="1" l="1"/>
  <c r="E134"/>
  <c r="C259" i="3"/>
  <c r="E258"/>
  <c r="F135" i="1" l="1"/>
  <c r="D135"/>
  <c r="C260" i="3"/>
  <c r="E259"/>
  <c r="C136" i="1" l="1"/>
  <c r="E135"/>
  <c r="C261" i="3"/>
  <c r="C262" s="1"/>
  <c r="C263" s="1"/>
  <c r="C264" s="1"/>
  <c r="C265" s="1"/>
  <c r="C266" s="1"/>
  <c r="C267" s="1"/>
  <c r="C268" s="1"/>
  <c r="C269" s="1"/>
  <c r="C270" s="1"/>
  <c r="C271" s="1"/>
  <c r="C272" s="1"/>
  <c r="C273" s="1"/>
  <c r="C274" s="1"/>
  <c r="C275" s="1"/>
  <c r="C276" s="1"/>
  <c r="C277" s="1"/>
  <c r="C278" s="1"/>
  <c r="C279" s="1"/>
  <c r="C280" s="1"/>
  <c r="C281" s="1"/>
  <c r="C282" s="1"/>
  <c r="C283" s="1"/>
  <c r="C284" s="1"/>
  <c r="C285" s="1"/>
  <c r="C286" s="1"/>
  <c r="C287" s="1"/>
  <c r="C288" s="1"/>
  <c r="C289" s="1"/>
  <c r="C290" s="1"/>
  <c r="C291" s="1"/>
  <c r="C292" s="1"/>
  <c r="C293" s="1"/>
  <c r="C294" s="1"/>
  <c r="C295" s="1"/>
  <c r="C296" s="1"/>
  <c r="C297" s="1"/>
  <c r="C298" s="1"/>
  <c r="C299" s="1"/>
  <c r="C300" s="1"/>
  <c r="C301" s="1"/>
  <c r="C302" s="1"/>
  <c r="C303" s="1"/>
  <c r="C304" s="1"/>
  <c r="C305" s="1"/>
  <c r="C306" s="1"/>
  <c r="C307" s="1"/>
  <c r="C308" s="1"/>
  <c r="C309" s="1"/>
  <c r="C310" s="1"/>
  <c r="C311" s="1"/>
  <c r="C312" s="1"/>
  <c r="C313" s="1"/>
  <c r="C314" s="1"/>
  <c r="C315" s="1"/>
  <c r="C316" s="1"/>
  <c r="C317" s="1"/>
  <c r="C318" s="1"/>
  <c r="C319" s="1"/>
  <c r="C320" s="1"/>
  <c r="C321" s="1"/>
  <c r="C322" s="1"/>
  <c r="C323" s="1"/>
  <c r="C324" s="1"/>
  <c r="C325" s="1"/>
  <c r="C326" s="1"/>
  <c r="C327" s="1"/>
  <c r="C328" s="1"/>
  <c r="C329" s="1"/>
  <c r="C330" s="1"/>
  <c r="C331" s="1"/>
  <c r="C332" s="1"/>
  <c r="E260"/>
  <c r="F136" i="1" l="1"/>
  <c r="D136"/>
  <c r="E261" i="3"/>
  <c r="E262" s="1"/>
  <c r="E263" s="1"/>
  <c r="E264" s="1"/>
  <c r="E265" s="1"/>
  <c r="E266" s="1"/>
  <c r="E267" s="1"/>
  <c r="E268" s="1"/>
  <c r="E269" s="1"/>
  <c r="E270" s="1"/>
  <c r="E271" s="1"/>
  <c r="E272" s="1"/>
  <c r="E273" s="1"/>
  <c r="E274" s="1"/>
  <c r="E275" s="1"/>
  <c r="E276" s="1"/>
  <c r="E277" s="1"/>
  <c r="E278" s="1"/>
  <c r="E279" s="1"/>
  <c r="E280" s="1"/>
  <c r="E281" s="1"/>
  <c r="E282" s="1"/>
  <c r="E283" s="1"/>
  <c r="E284" s="1"/>
  <c r="E285" s="1"/>
  <c r="E286" s="1"/>
  <c r="E287" s="1"/>
  <c r="E288" s="1"/>
  <c r="E289" s="1"/>
  <c r="E290" s="1"/>
  <c r="E291" s="1"/>
  <c r="E292" s="1"/>
  <c r="E293" s="1"/>
  <c r="E294" s="1"/>
  <c r="E295" s="1"/>
  <c r="E296" s="1"/>
  <c r="E297" s="1"/>
  <c r="E298" s="1"/>
  <c r="E299" s="1"/>
  <c r="E300" s="1"/>
  <c r="E301" s="1"/>
  <c r="E302" s="1"/>
  <c r="E303" s="1"/>
  <c r="E304" s="1"/>
  <c r="E305" s="1"/>
  <c r="E306" s="1"/>
  <c r="E307" s="1"/>
  <c r="E308" s="1"/>
  <c r="E309" s="1"/>
  <c r="E310" s="1"/>
  <c r="E311" s="1"/>
  <c r="E312" s="1"/>
  <c r="E313" s="1"/>
  <c r="E314" s="1"/>
  <c r="E315" s="1"/>
  <c r="E316" s="1"/>
  <c r="E317" s="1"/>
  <c r="E318" s="1"/>
  <c r="E319" s="1"/>
  <c r="E320" s="1"/>
  <c r="E321" s="1"/>
  <c r="E322" s="1"/>
  <c r="E323" s="1"/>
  <c r="E324" s="1"/>
  <c r="E325" s="1"/>
  <c r="E326" s="1"/>
  <c r="E327" s="1"/>
  <c r="E328" s="1"/>
  <c r="E329" s="1"/>
  <c r="E330" s="1"/>
  <c r="E331" s="1"/>
  <c r="E332" s="1"/>
  <c r="C333"/>
  <c r="C137" i="1" l="1"/>
  <c r="E136"/>
  <c r="C334" i="3"/>
  <c r="E333"/>
  <c r="F137" i="1" l="1"/>
  <c r="D137"/>
  <c r="C335" i="3"/>
  <c r="E334"/>
  <c r="C138" i="1" l="1"/>
  <c r="E137"/>
  <c r="C336" i="3"/>
  <c r="E335"/>
  <c r="F138" i="1" l="1"/>
  <c r="D138"/>
  <c r="C337" i="3"/>
  <c r="E336"/>
  <c r="C139" i="1" l="1"/>
  <c r="E138"/>
  <c r="C338" i="3"/>
  <c r="E337"/>
  <c r="F139" i="1" l="1"/>
  <c r="D139"/>
  <c r="C339" i="3"/>
  <c r="E338"/>
  <c r="C140" i="1" l="1"/>
  <c r="E139"/>
  <c r="C340" i="3"/>
  <c r="E339"/>
  <c r="F140" i="1" l="1"/>
  <c r="D140"/>
  <c r="C341" i="3"/>
  <c r="E340"/>
  <c r="C141" i="1" l="1"/>
  <c r="E140"/>
  <c r="C342" i="3"/>
  <c r="E341"/>
  <c r="F141" i="1" l="1"/>
  <c r="D141"/>
  <c r="C343" i="3"/>
  <c r="E342"/>
  <c r="C142" i="1" l="1"/>
  <c r="E141"/>
  <c r="C344" i="3"/>
  <c r="E343"/>
  <c r="F142" i="1" l="1"/>
  <c r="D142"/>
  <c r="C345" i="3"/>
  <c r="E344"/>
  <c r="C143" i="1" l="1"/>
  <c r="E142"/>
  <c r="C346" i="3"/>
  <c r="E345"/>
  <c r="F143" i="1" l="1"/>
  <c r="D143"/>
  <c r="C347" i="3"/>
  <c r="E346"/>
  <c r="C144" i="1" l="1"/>
  <c r="E143"/>
  <c r="C348" i="3"/>
  <c r="E347"/>
  <c r="F144" i="1" l="1"/>
  <c r="D144"/>
  <c r="C349" i="3"/>
  <c r="E348"/>
  <c r="C145" i="1" l="1"/>
  <c r="E144"/>
  <c r="C350" i="3"/>
  <c r="E349"/>
  <c r="F145" i="1" l="1"/>
  <c r="D145"/>
  <c r="C351" i="3"/>
  <c r="E350"/>
  <c r="C146" i="1" l="1"/>
  <c r="E145"/>
  <c r="C352" i="3"/>
  <c r="E351"/>
  <c r="F146" i="1" l="1"/>
  <c r="D146"/>
  <c r="C353" i="3"/>
  <c r="E352"/>
  <c r="C147" i="1" l="1"/>
  <c r="E146"/>
  <c r="C354" i="3"/>
  <c r="E353"/>
  <c r="F147" i="1" l="1"/>
  <c r="D147"/>
  <c r="C355" i="3"/>
  <c r="E354"/>
  <c r="C148" i="1" l="1"/>
  <c r="E147"/>
  <c r="C356" i="3"/>
  <c r="E355"/>
  <c r="F148" i="1" l="1"/>
  <c r="D148"/>
  <c r="C357" i="3"/>
  <c r="E356"/>
  <c r="C149" i="1" l="1"/>
  <c r="E148"/>
  <c r="C358" i="3"/>
  <c r="E357"/>
  <c r="F149" i="1" l="1"/>
  <c r="D149"/>
  <c r="C359" i="3"/>
  <c r="E358"/>
  <c r="C150" i="1" l="1"/>
  <c r="E149"/>
  <c r="C360" i="3"/>
  <c r="E359"/>
  <c r="F150" i="1" l="1"/>
  <c r="D150"/>
  <c r="C361" i="3"/>
  <c r="E360"/>
  <c r="C151" i="1" l="1"/>
  <c r="E150"/>
  <c r="C362" i="3"/>
  <c r="E361"/>
  <c r="F151" i="1" l="1"/>
  <c r="D151"/>
  <c r="C363" i="3"/>
  <c r="E362"/>
  <c r="C152" i="1" l="1"/>
  <c r="E151"/>
  <c r="C364" i="3"/>
  <c r="E363"/>
  <c r="F152" i="1" l="1"/>
  <c r="D152"/>
  <c r="C365" i="3"/>
  <c r="E364"/>
  <c r="C153" i="1" l="1"/>
  <c r="E152"/>
  <c r="C366" i="3"/>
  <c r="E365"/>
  <c r="F153" i="1" l="1"/>
  <c r="D153"/>
  <c r="C367" i="3"/>
  <c r="E366"/>
  <c r="C154" i="1" l="1"/>
  <c r="E153"/>
  <c r="C368" i="3"/>
  <c r="E367"/>
  <c r="F154" i="1" l="1"/>
  <c r="D154"/>
  <c r="C369" i="3"/>
  <c r="E368"/>
  <c r="C155" i="1" l="1"/>
  <c r="E154"/>
  <c r="C370" i="3"/>
  <c r="E369"/>
  <c r="F155" i="1" l="1"/>
  <c r="D155"/>
  <c r="C371" i="3"/>
  <c r="E370"/>
  <c r="C156" i="1" l="1"/>
  <c r="E155"/>
  <c r="C372" i="3"/>
  <c r="E371"/>
  <c r="F156" i="1" l="1"/>
  <c r="D156"/>
  <c r="C373" i="3"/>
  <c r="E372"/>
  <c r="C157" i="1" l="1"/>
  <c r="E156"/>
  <c r="C374" i="3"/>
  <c r="E373"/>
  <c r="F157" i="1" l="1"/>
  <c r="D157"/>
  <c r="C375" i="3"/>
  <c r="E374"/>
  <c r="C158" i="1" l="1"/>
  <c r="E157"/>
  <c r="C376" i="3"/>
  <c r="E375"/>
  <c r="F158" i="1" l="1"/>
  <c r="D158"/>
  <c r="C377" i="3"/>
  <c r="E376"/>
  <c r="C159" i="1" l="1"/>
  <c r="E158"/>
  <c r="C378" i="3"/>
  <c r="E377"/>
  <c r="F159" i="1" l="1"/>
  <c r="D159"/>
  <c r="C379" i="3"/>
  <c r="E378"/>
  <c r="C160" i="1" l="1"/>
  <c r="E159"/>
  <c r="C380" i="3"/>
  <c r="E379"/>
  <c r="F160" i="1" l="1"/>
  <c r="D160"/>
  <c r="C381" i="3"/>
  <c r="E380"/>
  <c r="C161" i="1" l="1"/>
  <c r="E160"/>
  <c r="C382" i="3"/>
  <c r="E381"/>
  <c r="F161" i="1" l="1"/>
  <c r="D161"/>
  <c r="C383" i="3"/>
  <c r="E382"/>
  <c r="C162" i="1" l="1"/>
  <c r="E161"/>
  <c r="C384" i="3"/>
  <c r="E383"/>
  <c r="F162" i="1" l="1"/>
  <c r="D162"/>
  <c r="C385" i="3"/>
  <c r="E384"/>
  <c r="C163" i="1" l="1"/>
  <c r="E162"/>
  <c r="C386" i="3"/>
  <c r="E385"/>
  <c r="F163" i="1" l="1"/>
  <c r="D163"/>
  <c r="C387" i="3"/>
  <c r="E386"/>
  <c r="C164" i="1" l="1"/>
  <c r="E163"/>
  <c r="C388" i="3"/>
  <c r="E387"/>
  <c r="F164" i="1" l="1"/>
  <c r="D164"/>
  <c r="C389" i="3"/>
  <c r="E388"/>
  <c r="C165" i="1" l="1"/>
  <c r="E164"/>
  <c r="C390" i="3"/>
  <c r="E389"/>
  <c r="F165" i="1" l="1"/>
  <c r="D165"/>
  <c r="C391" i="3"/>
  <c r="E390"/>
  <c r="C166" i="1" l="1"/>
  <c r="E165"/>
  <c r="C392" i="3"/>
  <c r="E391"/>
  <c r="F166" i="1" l="1"/>
  <c r="D166"/>
  <c r="C393" i="3"/>
  <c r="E392"/>
  <c r="C167" i="1" l="1"/>
  <c r="E166"/>
  <c r="C394" i="3"/>
  <c r="E393"/>
  <c r="F167" i="1" l="1"/>
  <c r="D167"/>
  <c r="C395" i="3"/>
  <c r="E394"/>
  <c r="C168" i="1" l="1"/>
  <c r="E167"/>
  <c r="C396" i="3"/>
  <c r="E395"/>
  <c r="F168" i="1" l="1"/>
  <c r="D168"/>
  <c r="C397" i="3"/>
  <c r="E396"/>
  <c r="C169" i="1" l="1"/>
  <c r="E168"/>
  <c r="C398" i="3"/>
  <c r="E397"/>
  <c r="F169" i="1" l="1"/>
  <c r="D169"/>
  <c r="C399" i="3"/>
  <c r="E398"/>
  <c r="C170" i="1" l="1"/>
  <c r="E169"/>
  <c r="C400" i="3"/>
  <c r="E399"/>
  <c r="F170" i="1" l="1"/>
  <c r="D170"/>
  <c r="C401" i="3"/>
  <c r="E400"/>
  <c r="C171" i="1" l="1"/>
  <c r="E170"/>
  <c r="C402" i="3"/>
  <c r="E401"/>
  <c r="F171" i="1" l="1"/>
  <c r="D171"/>
  <c r="C403" i="3"/>
  <c r="E402"/>
  <c r="C172" i="1" l="1"/>
  <c r="E171"/>
  <c r="C404" i="3"/>
  <c r="E403"/>
  <c r="F172" i="1" l="1"/>
  <c r="D172"/>
  <c r="C405" i="3"/>
  <c r="E404"/>
  <c r="C173" i="1" l="1"/>
  <c r="E172"/>
  <c r="C406" i="3"/>
  <c r="E405"/>
  <c r="F173" i="1" l="1"/>
  <c r="D173"/>
  <c r="C407" i="3"/>
  <c r="E406"/>
  <c r="C174" i="1" l="1"/>
  <c r="E173"/>
  <c r="C408" i="3"/>
  <c r="E407"/>
  <c r="F174" i="1" l="1"/>
  <c r="D174"/>
  <c r="C409" i="3"/>
  <c r="E408"/>
  <c r="C175" i="1" l="1"/>
  <c r="E174"/>
  <c r="C410" i="3"/>
  <c r="E409"/>
  <c r="F175" i="1" l="1"/>
  <c r="D175"/>
  <c r="C411" i="3"/>
  <c r="E410"/>
  <c r="C176" i="1" l="1"/>
  <c r="E175"/>
  <c r="C412" i="3"/>
  <c r="E411"/>
  <c r="F176" i="1" l="1"/>
  <c r="D176"/>
  <c r="C413" i="3"/>
  <c r="E412"/>
  <c r="C177" i="1" l="1"/>
  <c r="E176"/>
  <c r="C414" i="3"/>
  <c r="E413"/>
  <c r="F177" i="1" l="1"/>
  <c r="D177"/>
  <c r="C415" i="3"/>
  <c r="E414"/>
  <c r="C178" i="1" l="1"/>
  <c r="E177"/>
  <c r="C416" i="3"/>
  <c r="E415"/>
  <c r="F178" i="1" l="1"/>
  <c r="D178"/>
  <c r="C417" i="3"/>
  <c r="E416"/>
  <c r="C179" i="1" l="1"/>
  <c r="E178"/>
  <c r="C418" i="3"/>
  <c r="E417"/>
  <c r="F179" i="1" l="1"/>
  <c r="D179"/>
  <c r="C419" i="3"/>
  <c r="E418"/>
  <c r="C180" i="1" l="1"/>
  <c r="E179"/>
  <c r="C420" i="3"/>
  <c r="E419"/>
  <c r="F180" i="1" l="1"/>
  <c r="D180"/>
  <c r="C421" i="3"/>
  <c r="E420"/>
  <c r="C181" i="1" l="1"/>
  <c r="E180"/>
  <c r="C422" i="3"/>
  <c r="E421"/>
  <c r="F181" i="1" l="1"/>
  <c r="D181"/>
  <c r="C423" i="3"/>
  <c r="E422"/>
  <c r="C182" i="1" l="1"/>
  <c r="E181"/>
  <c r="C424" i="3"/>
  <c r="E423"/>
  <c r="F182" i="1" l="1"/>
  <c r="D182"/>
  <c r="C425" i="3"/>
  <c r="E424"/>
  <c r="C183" i="1" l="1"/>
  <c r="E182"/>
  <c r="C426" i="3"/>
  <c r="E425"/>
  <c r="F183" i="1" l="1"/>
  <c r="D183"/>
  <c r="C427" i="3"/>
  <c r="E426"/>
  <c r="C184" i="1" l="1"/>
  <c r="E183"/>
  <c r="C428" i="3"/>
  <c r="E427"/>
  <c r="F184" i="1" l="1"/>
  <c r="D184"/>
  <c r="C429" i="3"/>
  <c r="E428"/>
  <c r="C185" i="1" l="1"/>
  <c r="E184"/>
  <c r="C430" i="3"/>
  <c r="E429"/>
  <c r="F185" i="1" l="1"/>
  <c r="D185"/>
  <c r="C431" i="3"/>
  <c r="E430"/>
  <c r="C186" i="1" l="1"/>
  <c r="E185"/>
  <c r="C432" i="3"/>
  <c r="E431"/>
  <c r="F186" i="1" l="1"/>
  <c r="D186"/>
  <c r="C433" i="3"/>
  <c r="E432"/>
  <c r="C187" i="1" l="1"/>
  <c r="E186"/>
  <c r="C434" i="3"/>
  <c r="E433"/>
  <c r="F187" i="1" l="1"/>
  <c r="D187"/>
  <c r="C435" i="3"/>
  <c r="E434"/>
  <c r="C188" i="1" l="1"/>
  <c r="E187"/>
  <c r="C436" i="3"/>
  <c r="E435"/>
  <c r="F188" i="1" l="1"/>
  <c r="D188"/>
  <c r="C437" i="3"/>
  <c r="E436"/>
  <c r="C189" i="1" l="1"/>
  <c r="E188"/>
  <c r="C438" i="3"/>
  <c r="E437"/>
  <c r="F189" i="1" l="1"/>
  <c r="D189"/>
  <c r="C439" i="3"/>
  <c r="E438"/>
  <c r="C190" i="1" l="1"/>
  <c r="E189"/>
  <c r="C440" i="3"/>
  <c r="E439"/>
  <c r="F190" i="1" l="1"/>
  <c r="D190"/>
  <c r="C441" i="3"/>
  <c r="E440"/>
  <c r="C191" i="1" l="1"/>
  <c r="E190"/>
  <c r="C442" i="3"/>
  <c r="E441"/>
  <c r="F191" i="1" l="1"/>
  <c r="D191"/>
  <c r="C443" i="3"/>
  <c r="E442"/>
  <c r="C192" i="1" l="1"/>
  <c r="E191"/>
  <c r="C444" i="3"/>
  <c r="E443"/>
  <c r="F192" i="1" l="1"/>
  <c r="D192"/>
  <c r="C445" i="3"/>
  <c r="E444"/>
  <c r="C193" i="1" l="1"/>
  <c r="E192"/>
  <c r="C446" i="3"/>
  <c r="E445"/>
  <c r="F193" i="1" l="1"/>
  <c r="D193"/>
  <c r="C447" i="3"/>
  <c r="E446"/>
  <c r="C194" i="1" l="1"/>
  <c r="E193"/>
  <c r="C448" i="3"/>
  <c r="E447"/>
  <c r="F194" i="1" l="1"/>
  <c r="D194"/>
  <c r="C449" i="3"/>
  <c r="E448"/>
  <c r="C195" i="1" l="1"/>
  <c r="E194"/>
  <c r="C450" i="3"/>
  <c r="E449"/>
  <c r="F195" i="1" l="1"/>
  <c r="D195"/>
  <c r="C451" i="3"/>
  <c r="E450"/>
  <c r="C196" i="1" l="1"/>
  <c r="E195"/>
  <c r="C452" i="3"/>
  <c r="E451"/>
  <c r="F196" i="1" l="1"/>
  <c r="D196"/>
  <c r="C453" i="3"/>
  <c r="E452"/>
  <c r="C197" i="1" l="1"/>
  <c r="E196"/>
  <c r="C454" i="3"/>
  <c r="E453"/>
  <c r="F197" i="1" l="1"/>
  <c r="D197"/>
  <c r="C455" i="3"/>
  <c r="E454"/>
  <c r="C198" i="1" l="1"/>
  <c r="E197"/>
  <c r="C456" i="3"/>
  <c r="E455"/>
  <c r="F198" i="1" l="1"/>
  <c r="D198"/>
  <c r="C457" i="3"/>
  <c r="E456"/>
  <c r="C199" i="1" l="1"/>
  <c r="E198"/>
  <c r="C458" i="3"/>
  <c r="E457"/>
  <c r="F199" i="1" l="1"/>
  <c r="D199"/>
  <c r="C459" i="3"/>
  <c r="E458"/>
  <c r="C200" i="1" l="1"/>
  <c r="E199"/>
  <c r="C460" i="3"/>
  <c r="E459"/>
  <c r="F200" i="1" l="1"/>
  <c r="D200"/>
  <c r="C461" i="3"/>
  <c r="E460"/>
  <c r="C201" i="1" l="1"/>
  <c r="E200"/>
  <c r="C462" i="3"/>
  <c r="E461"/>
  <c r="F201" i="1" l="1"/>
  <c r="D201"/>
  <c r="C463" i="3"/>
  <c r="E462"/>
  <c r="C202" i="1" l="1"/>
  <c r="E201"/>
  <c r="C464" i="3"/>
  <c r="E463"/>
  <c r="F202" i="1" l="1"/>
  <c r="D202"/>
  <c r="C465" i="3"/>
  <c r="E464"/>
  <c r="C203" i="1" l="1"/>
  <c r="E202"/>
  <c r="C466" i="3"/>
  <c r="E465"/>
  <c r="F203" i="1" l="1"/>
  <c r="D203"/>
  <c r="C467" i="3"/>
  <c r="E466"/>
  <c r="C204" i="1" l="1"/>
  <c r="E203"/>
  <c r="C468" i="3"/>
  <c r="E467"/>
  <c r="F204" i="1" l="1"/>
  <c r="D204"/>
  <c r="C469" i="3"/>
  <c r="E468"/>
  <c r="C205" i="1" l="1"/>
  <c r="E204"/>
  <c r="C470" i="3"/>
  <c r="E469"/>
  <c r="F205" i="1" l="1"/>
  <c r="D205"/>
  <c r="C471" i="3"/>
  <c r="E470"/>
  <c r="C206" i="1" l="1"/>
  <c r="E205"/>
  <c r="C472" i="3"/>
  <c r="E471"/>
  <c r="F206" i="1" l="1"/>
  <c r="D206"/>
  <c r="C473" i="3"/>
  <c r="E472"/>
  <c r="C207" i="1" l="1"/>
  <c r="E206"/>
  <c r="C474" i="3"/>
  <c r="E473"/>
  <c r="F207" i="1" l="1"/>
  <c r="D207"/>
  <c r="C475" i="3"/>
  <c r="C476" s="1"/>
  <c r="C477" s="1"/>
  <c r="C478" s="1"/>
  <c r="C479" s="1"/>
  <c r="C480" s="1"/>
  <c r="C481" s="1"/>
  <c r="C482" s="1"/>
  <c r="C483" s="1"/>
  <c r="C484" s="1"/>
  <c r="C485" s="1"/>
  <c r="C486" s="1"/>
  <c r="C487" s="1"/>
  <c r="C488" s="1"/>
  <c r="C489" s="1"/>
  <c r="C490" s="1"/>
  <c r="C491" s="1"/>
  <c r="C492" s="1"/>
  <c r="C493" s="1"/>
  <c r="C494" s="1"/>
  <c r="C495" s="1"/>
  <c r="C496" s="1"/>
  <c r="C497" s="1"/>
  <c r="C498" s="1"/>
  <c r="C499" s="1"/>
  <c r="C500" s="1"/>
  <c r="C501" s="1"/>
  <c r="C502" s="1"/>
  <c r="C503" s="1"/>
  <c r="C504" s="1"/>
  <c r="C505" s="1"/>
  <c r="C506" s="1"/>
  <c r="C507" s="1"/>
  <c r="C508" s="1"/>
  <c r="C509" s="1"/>
  <c r="E474"/>
  <c r="C208" i="1" l="1"/>
  <c r="E207"/>
  <c r="E475" i="3"/>
  <c r="E476" s="1"/>
  <c r="E477" s="1"/>
  <c r="E478" s="1"/>
  <c r="E479" s="1"/>
  <c r="E480" s="1"/>
  <c r="E481" s="1"/>
  <c r="E482" s="1"/>
  <c r="E483" s="1"/>
  <c r="E484" s="1"/>
  <c r="E485" s="1"/>
  <c r="E486" s="1"/>
  <c r="E487" s="1"/>
  <c r="E488" s="1"/>
  <c r="E489" s="1"/>
  <c r="E490" s="1"/>
  <c r="E491" s="1"/>
  <c r="E492" s="1"/>
  <c r="E493" s="1"/>
  <c r="E494" s="1"/>
  <c r="E495" s="1"/>
  <c r="E496" s="1"/>
  <c r="E497" s="1"/>
  <c r="E498" s="1"/>
  <c r="E499" s="1"/>
  <c r="E500" s="1"/>
  <c r="E501" s="1"/>
  <c r="E502" s="1"/>
  <c r="E503" s="1"/>
  <c r="E504" s="1"/>
  <c r="E505" s="1"/>
  <c r="E506" s="1"/>
  <c r="E507" s="1"/>
  <c r="E508" s="1"/>
  <c r="E509" s="1"/>
  <c r="F208" i="1" l="1"/>
  <c r="D208"/>
  <c r="C209" l="1"/>
  <c r="E208"/>
  <c r="F209" l="1"/>
  <c r="D209"/>
  <c r="C210" l="1"/>
  <c r="E209"/>
  <c r="F210" l="1"/>
  <c r="D210"/>
  <c r="C211" l="1"/>
  <c r="E210"/>
  <c r="F211" l="1"/>
  <c r="D211"/>
  <c r="C212" l="1"/>
  <c r="E211"/>
  <c r="F212" l="1"/>
  <c r="D212"/>
  <c r="C213" l="1"/>
  <c r="E212"/>
  <c r="F213" l="1"/>
  <c r="D213"/>
  <c r="C214" l="1"/>
  <c r="E213"/>
  <c r="F214" l="1"/>
  <c r="D214"/>
  <c r="C215" s="1"/>
  <c r="F215" l="1"/>
  <c r="D215"/>
  <c r="E214"/>
  <c r="C216" l="1"/>
  <c r="E215"/>
  <c r="F216" l="1"/>
  <c r="D216"/>
  <c r="C217" l="1"/>
  <c r="E216"/>
  <c r="F217" l="1"/>
  <c r="D217"/>
  <c r="C218" l="1"/>
  <c r="E217"/>
  <c r="F218" l="1"/>
  <c r="D218"/>
  <c r="C219" l="1"/>
  <c r="E218"/>
  <c r="F219" l="1"/>
  <c r="D219"/>
  <c r="C220" l="1"/>
  <c r="E219"/>
  <c r="F220" l="1"/>
  <c r="D220"/>
  <c r="C221" l="1"/>
  <c r="E220"/>
  <c r="F221" l="1"/>
  <c r="D221"/>
  <c r="C222" l="1"/>
  <c r="E221"/>
  <c r="F222" l="1"/>
  <c r="D222"/>
  <c r="C223" l="1"/>
  <c r="E222"/>
  <c r="F223" l="1"/>
  <c r="D223"/>
  <c r="C224" s="1"/>
  <c r="E223"/>
  <c r="F224" l="1"/>
  <c r="D224"/>
  <c r="C225" l="1"/>
  <c r="E224"/>
  <c r="F225" l="1"/>
  <c r="D225"/>
  <c r="C226" l="1"/>
  <c r="E225"/>
  <c r="F226" l="1"/>
  <c r="D226"/>
  <c r="C227" l="1"/>
  <c r="E226"/>
  <c r="F227" l="1"/>
  <c r="D227"/>
  <c r="C228" l="1"/>
  <c r="E227"/>
  <c r="F228" l="1"/>
  <c r="D228"/>
  <c r="C229" l="1"/>
  <c r="E228"/>
  <c r="F229" l="1"/>
  <c r="D229"/>
  <c r="C230" l="1"/>
  <c r="E229"/>
  <c r="F230" l="1"/>
  <c r="D230"/>
  <c r="C231" l="1"/>
  <c r="E230"/>
  <c r="F231" l="1"/>
  <c r="D231"/>
  <c r="C232" l="1"/>
  <c r="E231"/>
  <c r="F232" l="1"/>
  <c r="D232"/>
  <c r="C233" s="1"/>
  <c r="F233" l="1"/>
  <c r="D233"/>
  <c r="E232"/>
  <c r="C234" l="1"/>
  <c r="E233"/>
  <c r="F234" l="1"/>
  <c r="D234"/>
  <c r="C235" s="1"/>
  <c r="F235" l="1"/>
  <c r="D235"/>
  <c r="E234"/>
  <c r="C236" l="1"/>
  <c r="E235"/>
  <c r="F236" l="1"/>
  <c r="D236"/>
  <c r="C237" l="1"/>
  <c r="E236"/>
  <c r="F237" l="1"/>
  <c r="D237"/>
  <c r="C238" l="1"/>
  <c r="E237"/>
  <c r="F238" l="1"/>
  <c r="D238"/>
  <c r="C239" l="1"/>
  <c r="E238"/>
  <c r="F239" l="1"/>
  <c r="D239"/>
  <c r="C240" l="1"/>
  <c r="E239"/>
  <c r="F240" l="1"/>
  <c r="D240"/>
  <c r="C241" l="1"/>
  <c r="E240"/>
  <c r="F241" l="1"/>
  <c r="D241"/>
  <c r="C242" s="1"/>
  <c r="F242" l="1"/>
  <c r="D242"/>
  <c r="E241"/>
  <c r="C243" l="1"/>
  <c r="E242"/>
  <c r="F243" l="1"/>
  <c r="D243"/>
  <c r="C244" l="1"/>
  <c r="E243"/>
  <c r="F244" l="1"/>
  <c r="D244"/>
  <c r="C245" l="1"/>
  <c r="E244"/>
  <c r="F245" l="1"/>
  <c r="D245"/>
  <c r="C246" l="1"/>
  <c r="E245"/>
  <c r="F246" l="1"/>
  <c r="D246"/>
  <c r="C247" l="1"/>
  <c r="E246"/>
  <c r="F247" l="1"/>
  <c r="D247"/>
  <c r="C248" l="1"/>
  <c r="E247"/>
  <c r="F248" l="1"/>
  <c r="D248"/>
  <c r="C249" l="1"/>
  <c r="E248"/>
  <c r="F249" l="1"/>
  <c r="D249"/>
  <c r="C250" l="1"/>
  <c r="E249"/>
  <c r="F250" l="1"/>
  <c r="D250"/>
  <c r="C251" s="1"/>
  <c r="F251" l="1"/>
  <c r="D251"/>
  <c r="E250"/>
  <c r="C252" l="1"/>
  <c r="E251"/>
  <c r="F252" l="1"/>
  <c r="D252"/>
  <c r="C253" l="1"/>
  <c r="E252"/>
  <c r="F253" l="1"/>
  <c r="D253"/>
  <c r="C254" l="1"/>
  <c r="E253"/>
  <c r="F254" l="1"/>
  <c r="D254"/>
  <c r="C255" l="1"/>
  <c r="E254"/>
  <c r="F255" l="1"/>
  <c r="D255"/>
  <c r="C256" l="1"/>
  <c r="E255"/>
  <c r="F256" l="1"/>
  <c r="D256"/>
  <c r="C257" l="1"/>
  <c r="E256"/>
  <c r="F257" l="1"/>
  <c r="D257"/>
  <c r="C258" l="1"/>
  <c r="E257"/>
  <c r="F258" l="1"/>
  <c r="D258"/>
  <c r="C259" l="1"/>
  <c r="E258"/>
  <c r="F259" l="1"/>
  <c r="D259"/>
  <c r="C260" s="1"/>
  <c r="E259"/>
  <c r="F260" l="1"/>
  <c r="D260"/>
  <c r="C261" l="1"/>
  <c r="E260"/>
  <c r="F261" l="1"/>
  <c r="D261"/>
  <c r="C262" l="1"/>
  <c r="E261"/>
  <c r="F262" l="1"/>
  <c r="D262"/>
  <c r="C263" l="1"/>
  <c r="E262"/>
  <c r="F263" l="1"/>
  <c r="D263"/>
  <c r="C264" l="1"/>
  <c r="E263"/>
  <c r="F264" l="1"/>
  <c r="D264"/>
  <c r="C265" l="1"/>
  <c r="E264"/>
  <c r="F265" l="1"/>
  <c r="D265"/>
  <c r="C266" l="1"/>
  <c r="E265"/>
  <c r="F266" l="1"/>
  <c r="D266"/>
  <c r="C267" l="1"/>
  <c r="E266"/>
  <c r="F267" l="1"/>
  <c r="D267"/>
  <c r="C268" l="1"/>
  <c r="E267"/>
  <c r="F268" l="1"/>
  <c r="D268"/>
  <c r="C269" s="1"/>
  <c r="E268"/>
  <c r="F269" l="1"/>
  <c r="D269"/>
  <c r="C270" l="1"/>
  <c r="E269"/>
  <c r="F270" l="1"/>
  <c r="D270"/>
  <c r="C271" l="1"/>
  <c r="E270"/>
  <c r="F271" l="1"/>
  <c r="D271"/>
  <c r="C272" l="1"/>
  <c r="E271"/>
  <c r="F272" l="1"/>
  <c r="D272"/>
  <c r="C273" l="1"/>
  <c r="E272"/>
  <c r="F273" l="1"/>
  <c r="D273"/>
  <c r="C274" l="1"/>
  <c r="E273"/>
  <c r="F274" l="1"/>
  <c r="D274"/>
  <c r="C275" l="1"/>
  <c r="E274"/>
  <c r="F275" l="1"/>
  <c r="D275"/>
  <c r="C276" l="1"/>
  <c r="E275"/>
  <c r="F276" l="1"/>
  <c r="D276"/>
  <c r="C277" l="1"/>
  <c r="E276"/>
  <c r="F277" l="1"/>
  <c r="D277"/>
  <c r="C278" s="1"/>
  <c r="F278" l="1"/>
  <c r="D278"/>
  <c r="E277"/>
  <c r="C279" l="1"/>
  <c r="E278"/>
  <c r="F279" l="1"/>
  <c r="D279"/>
  <c r="C280" l="1"/>
  <c r="E279"/>
  <c r="F280" l="1"/>
  <c r="D280"/>
  <c r="C281" l="1"/>
  <c r="E280"/>
  <c r="F281" l="1"/>
  <c r="D281"/>
  <c r="C282" l="1"/>
  <c r="E281"/>
  <c r="F282" l="1"/>
  <c r="D282"/>
  <c r="C283" l="1"/>
  <c r="E282"/>
  <c r="F283" l="1"/>
  <c r="D283"/>
  <c r="C284" l="1"/>
  <c r="E283"/>
  <c r="F284" l="1"/>
  <c r="D284"/>
  <c r="C285" l="1"/>
  <c r="E284"/>
  <c r="F285" l="1"/>
  <c r="D285"/>
  <c r="C286" l="1"/>
  <c r="E285"/>
  <c r="F286" l="1"/>
  <c r="D286"/>
  <c r="C287" s="1"/>
  <c r="F287" l="1"/>
  <c r="D287"/>
  <c r="E286"/>
  <c r="C288" l="1"/>
  <c r="E287"/>
  <c r="F288" l="1"/>
  <c r="D288"/>
  <c r="C289" l="1"/>
  <c r="E288"/>
  <c r="F289" l="1"/>
  <c r="D289"/>
  <c r="C290" l="1"/>
  <c r="E289"/>
  <c r="F290" l="1"/>
  <c r="D290"/>
  <c r="C291" l="1"/>
  <c r="E290"/>
  <c r="F291" l="1"/>
  <c r="D291"/>
  <c r="C292" l="1"/>
  <c r="E291"/>
  <c r="F292" l="1"/>
  <c r="D292"/>
  <c r="C293" l="1"/>
  <c r="E292"/>
  <c r="F293" l="1"/>
  <c r="D293"/>
  <c r="C294" l="1"/>
  <c r="E293"/>
  <c r="F294" l="1"/>
  <c r="D294"/>
  <c r="C295" l="1"/>
  <c r="E294"/>
  <c r="F295" l="1"/>
  <c r="D295"/>
  <c r="C296" l="1"/>
  <c r="E295"/>
  <c r="F296" l="1"/>
  <c r="D296"/>
  <c r="C297" l="1"/>
  <c r="E296"/>
  <c r="F297" l="1"/>
  <c r="D297"/>
  <c r="C298" l="1"/>
  <c r="E297"/>
  <c r="F298" l="1"/>
  <c r="D298"/>
  <c r="C299" l="1"/>
  <c r="E298"/>
  <c r="F299" l="1"/>
  <c r="D299"/>
  <c r="C300" l="1"/>
  <c r="E299"/>
  <c r="F300" l="1"/>
  <c r="D300"/>
  <c r="C301" l="1"/>
  <c r="E300"/>
  <c r="F301" l="1"/>
  <c r="D301"/>
  <c r="C302" l="1"/>
  <c r="E301"/>
  <c r="F302" l="1"/>
  <c r="D302"/>
  <c r="C303" l="1"/>
  <c r="E302"/>
  <c r="F303" l="1"/>
  <c r="D303"/>
  <c r="C304" l="1"/>
  <c r="E303"/>
  <c r="F304" l="1"/>
  <c r="D304"/>
  <c r="C305" l="1"/>
  <c r="E304"/>
  <c r="F305" l="1"/>
  <c r="D305"/>
  <c r="C306" l="1"/>
  <c r="E305"/>
  <c r="F306" l="1"/>
  <c r="D306"/>
  <c r="C307" l="1"/>
  <c r="E306"/>
  <c r="F307" l="1"/>
  <c r="D307"/>
  <c r="C308" l="1"/>
  <c r="E307"/>
  <c r="F308" l="1"/>
  <c r="D308"/>
  <c r="C309" l="1"/>
  <c r="E308"/>
  <c r="F309" l="1"/>
  <c r="D309"/>
  <c r="C310" l="1"/>
  <c r="E309"/>
  <c r="F310" l="1"/>
  <c r="D310"/>
  <c r="C311" l="1"/>
  <c r="E310"/>
  <c r="F311" l="1"/>
  <c r="D311"/>
  <c r="C312" l="1"/>
  <c r="E311"/>
  <c r="F312" l="1"/>
  <c r="D312"/>
  <c r="C313" l="1"/>
  <c r="E312"/>
  <c r="F313" l="1"/>
  <c r="D313"/>
  <c r="C314" l="1"/>
  <c r="E313"/>
  <c r="F314" l="1"/>
  <c r="D314"/>
  <c r="C315" l="1"/>
  <c r="E314"/>
  <c r="F315" l="1"/>
  <c r="D315"/>
  <c r="C316" l="1"/>
  <c r="E315"/>
  <c r="F316" l="1"/>
  <c r="D316"/>
  <c r="C317" l="1"/>
  <c r="E316"/>
  <c r="F317" l="1"/>
  <c r="D317"/>
  <c r="C318" l="1"/>
  <c r="E317"/>
  <c r="F318" l="1"/>
  <c r="D318"/>
  <c r="C319" l="1"/>
  <c r="E318"/>
  <c r="F319" l="1"/>
  <c r="D319"/>
  <c r="C320" l="1"/>
  <c r="E319"/>
  <c r="F320" l="1"/>
  <c r="D320"/>
  <c r="C321" l="1"/>
  <c r="E320"/>
  <c r="F321" l="1"/>
  <c r="D321"/>
  <c r="C322" l="1"/>
  <c r="E321"/>
  <c r="F322" l="1"/>
  <c r="D322"/>
  <c r="C323" l="1"/>
  <c r="E322"/>
  <c r="F323" l="1"/>
  <c r="D323"/>
  <c r="C324" l="1"/>
  <c r="E323"/>
  <c r="F324" l="1"/>
  <c r="D324"/>
  <c r="C325" l="1"/>
  <c r="E324"/>
  <c r="F325" l="1"/>
  <c r="D325"/>
  <c r="C326" l="1"/>
  <c r="E325"/>
  <c r="F326" l="1"/>
  <c r="D326"/>
  <c r="C327" l="1"/>
  <c r="E326"/>
  <c r="F327" l="1"/>
  <c r="D327"/>
  <c r="C328" l="1"/>
  <c r="E327"/>
  <c r="F328" l="1"/>
  <c r="D328"/>
  <c r="C329" l="1"/>
  <c r="E328"/>
  <c r="F329" l="1"/>
  <c r="D329"/>
  <c r="C330" l="1"/>
  <c r="E329"/>
  <c r="F330" l="1"/>
  <c r="D330"/>
  <c r="C331" l="1"/>
  <c r="E330"/>
  <c r="F331" l="1"/>
  <c r="D331"/>
  <c r="C332" l="1"/>
  <c r="E331"/>
  <c r="F332" l="1"/>
  <c r="D332"/>
  <c r="C333" l="1"/>
  <c r="E332"/>
  <c r="F333" l="1"/>
  <c r="D333"/>
  <c r="C334" l="1"/>
  <c r="E333"/>
  <c r="F334" l="1"/>
  <c r="D334"/>
  <c r="C335" l="1"/>
  <c r="E334"/>
  <c r="F335" l="1"/>
  <c r="D335"/>
  <c r="C336" l="1"/>
  <c r="E335"/>
  <c r="F336" l="1"/>
  <c r="D336"/>
  <c r="C337" l="1"/>
  <c r="E336"/>
  <c r="F337" l="1"/>
  <c r="D337"/>
  <c r="C338" l="1"/>
  <c r="E337"/>
  <c r="F338" l="1"/>
  <c r="D338"/>
  <c r="C339" l="1"/>
  <c r="E338"/>
  <c r="F339" l="1"/>
  <c r="D339"/>
  <c r="C340" l="1"/>
  <c r="E339"/>
  <c r="F340" l="1"/>
  <c r="D340"/>
  <c r="C341" l="1"/>
  <c r="E340"/>
  <c r="F341" l="1"/>
  <c r="D341"/>
  <c r="C342" l="1"/>
  <c r="E341"/>
  <c r="F342" l="1"/>
  <c r="D342"/>
  <c r="C343" l="1"/>
  <c r="E342"/>
  <c r="F343" l="1"/>
  <c r="D343"/>
  <c r="C344" l="1"/>
  <c r="E343"/>
  <c r="F344" l="1"/>
  <c r="D344"/>
  <c r="C345" l="1"/>
  <c r="E344"/>
  <c r="F345" l="1"/>
  <c r="D345"/>
  <c r="C346" l="1"/>
  <c r="E345"/>
  <c r="F346" l="1"/>
  <c r="D346"/>
  <c r="C347" l="1"/>
  <c r="E346"/>
  <c r="F347" l="1"/>
  <c r="D347"/>
  <c r="C348" l="1"/>
  <c r="E347"/>
  <c r="F348" l="1"/>
  <c r="D348"/>
  <c r="C349" s="1"/>
  <c r="E348" l="1"/>
  <c r="F349"/>
  <c r="D349"/>
  <c r="C350" l="1"/>
  <c r="E349"/>
  <c r="F350" l="1"/>
  <c r="D350"/>
  <c r="C351" l="1"/>
  <c r="E350"/>
  <c r="F351" l="1"/>
  <c r="D351"/>
  <c r="C352" l="1"/>
  <c r="E351"/>
  <c r="F352" l="1"/>
  <c r="D352"/>
  <c r="C353" l="1"/>
  <c r="E352"/>
  <c r="F353" l="1"/>
  <c r="D353"/>
  <c r="C354" l="1"/>
  <c r="E353"/>
  <c r="F354" l="1"/>
  <c r="D354"/>
  <c r="C355" l="1"/>
  <c r="E354"/>
  <c r="F355" l="1"/>
  <c r="D355"/>
  <c r="C356" l="1"/>
  <c r="E355"/>
  <c r="F356" l="1"/>
  <c r="D356"/>
  <c r="C357" l="1"/>
  <c r="E356"/>
  <c r="F357" l="1"/>
  <c r="D357"/>
  <c r="C358" l="1"/>
  <c r="E357"/>
  <c r="F358" l="1"/>
  <c r="D358"/>
  <c r="C359" s="1"/>
  <c r="F359" l="1"/>
  <c r="D359"/>
  <c r="E358"/>
  <c r="C360" l="1"/>
  <c r="E359"/>
  <c r="F360" l="1"/>
  <c r="D360"/>
  <c r="C361" l="1"/>
  <c r="E360"/>
  <c r="F361" l="1"/>
  <c r="D361"/>
  <c r="C362" l="1"/>
  <c r="E361"/>
  <c r="F362" l="1"/>
  <c r="D362"/>
  <c r="C363" l="1"/>
  <c r="E362"/>
  <c r="F363" l="1"/>
  <c r="D363"/>
  <c r="C364" l="1"/>
  <c r="E363"/>
  <c r="F364" l="1"/>
  <c r="D364"/>
  <c r="C365" l="1"/>
  <c r="E364"/>
  <c r="F365" l="1"/>
  <c r="D365"/>
  <c r="C366" l="1"/>
  <c r="E365"/>
  <c r="F366" l="1"/>
  <c r="D366"/>
  <c r="C367" l="1"/>
  <c r="E366"/>
  <c r="F367" l="1"/>
  <c r="D367"/>
  <c r="C368" s="1"/>
  <c r="F368" l="1"/>
  <c r="D368"/>
  <c r="E367"/>
  <c r="C369" l="1"/>
  <c r="E368"/>
  <c r="F369" l="1"/>
  <c r="D369"/>
  <c r="C370" l="1"/>
  <c r="E369"/>
  <c r="F370" l="1"/>
  <c r="D370"/>
  <c r="C371" l="1"/>
  <c r="E370"/>
  <c r="F371" l="1"/>
  <c r="D371"/>
  <c r="C372" l="1"/>
  <c r="E371"/>
  <c r="F372" l="1"/>
  <c r="D372"/>
  <c r="C373" l="1"/>
  <c r="E372"/>
  <c r="F373" l="1"/>
  <c r="D373"/>
  <c r="C374" l="1"/>
  <c r="E373"/>
  <c r="F374" l="1"/>
  <c r="D374"/>
  <c r="C375" l="1"/>
  <c r="E374"/>
  <c r="F375" l="1"/>
  <c r="D375"/>
  <c r="C376" l="1"/>
  <c r="E375"/>
  <c r="F376" l="1"/>
  <c r="D376"/>
  <c r="C377" s="1"/>
  <c r="F377" l="1"/>
  <c r="D377"/>
  <c r="E376"/>
  <c r="C378" l="1"/>
  <c r="E377"/>
  <c r="F378" l="1"/>
  <c r="D378"/>
  <c r="C379" l="1"/>
  <c r="E378"/>
  <c r="F379" l="1"/>
  <c r="D379"/>
  <c r="C380" l="1"/>
  <c r="E379"/>
  <c r="F380" l="1"/>
  <c r="D380"/>
  <c r="C381" l="1"/>
  <c r="E380"/>
  <c r="F381" l="1"/>
  <c r="D381"/>
  <c r="C382" l="1"/>
  <c r="E381"/>
  <c r="F382" l="1"/>
  <c r="D382"/>
  <c r="C383" l="1"/>
  <c r="E382"/>
  <c r="F383" l="1"/>
  <c r="D383"/>
  <c r="C384" l="1"/>
  <c r="E383"/>
  <c r="F384" l="1"/>
  <c r="D384"/>
  <c r="C385" l="1"/>
  <c r="E384"/>
  <c r="F385" l="1"/>
  <c r="D385"/>
  <c r="C386" s="1"/>
  <c r="F386" l="1"/>
  <c r="D386"/>
  <c r="E385"/>
  <c r="C387" l="1"/>
  <c r="E386"/>
  <c r="F387" l="1"/>
  <c r="D387"/>
  <c r="C388" l="1"/>
  <c r="E387"/>
  <c r="F388" l="1"/>
  <c r="D388"/>
  <c r="C389" l="1"/>
  <c r="E388"/>
  <c r="F389" l="1"/>
  <c r="D389"/>
  <c r="C390" l="1"/>
  <c r="E389"/>
  <c r="F390" l="1"/>
  <c r="D390"/>
  <c r="C391" l="1"/>
  <c r="E390"/>
  <c r="F391" l="1"/>
  <c r="D391"/>
  <c r="C392" l="1"/>
  <c r="E391"/>
  <c r="F392" l="1"/>
  <c r="D392"/>
  <c r="C393" l="1"/>
  <c r="E392"/>
  <c r="F393" l="1"/>
  <c r="D393"/>
  <c r="C394" l="1"/>
  <c r="E393"/>
  <c r="F394" l="1"/>
  <c r="D394"/>
  <c r="C395" l="1"/>
  <c r="E394"/>
  <c r="F395" l="1"/>
  <c r="D395"/>
  <c r="C396" l="1"/>
  <c r="E395"/>
  <c r="F396" l="1"/>
  <c r="D396"/>
  <c r="C397" l="1"/>
  <c r="E396"/>
  <c r="F397" l="1"/>
  <c r="D397"/>
  <c r="C398" l="1"/>
  <c r="E397"/>
  <c r="F398" l="1"/>
  <c r="D398"/>
  <c r="C399" l="1"/>
  <c r="E398"/>
  <c r="F399" l="1"/>
  <c r="D399"/>
  <c r="C400" l="1"/>
  <c r="E399"/>
  <c r="F400" l="1"/>
  <c r="D400"/>
  <c r="C401" l="1"/>
  <c r="E400"/>
  <c r="F401" l="1"/>
  <c r="D401"/>
  <c r="C402" l="1"/>
  <c r="E401"/>
  <c r="F402" l="1"/>
  <c r="D402"/>
  <c r="C403" l="1"/>
  <c r="E402"/>
  <c r="F403" l="1"/>
  <c r="D403"/>
  <c r="C404" l="1"/>
  <c r="E403"/>
  <c r="F404" l="1"/>
  <c r="D404"/>
  <c r="C405" l="1"/>
  <c r="E404"/>
  <c r="F405" l="1"/>
  <c r="D405"/>
  <c r="C406" l="1"/>
  <c r="E405"/>
  <c r="F406" l="1"/>
  <c r="D406"/>
  <c r="C407" l="1"/>
  <c r="E406"/>
  <c r="F407" l="1"/>
  <c r="D407"/>
  <c r="C408" l="1"/>
  <c r="E407"/>
  <c r="F408" l="1"/>
  <c r="D408"/>
  <c r="C409" l="1"/>
  <c r="E408"/>
  <c r="F409" l="1"/>
  <c r="D409"/>
  <c r="C410" l="1"/>
  <c r="E409"/>
  <c r="F410" l="1"/>
  <c r="D410"/>
  <c r="C411" l="1"/>
  <c r="E410"/>
  <c r="F411" l="1"/>
  <c r="D411"/>
  <c r="C412" l="1"/>
  <c r="E411"/>
  <c r="F412" l="1"/>
  <c r="D412"/>
  <c r="C413" l="1"/>
  <c r="E412"/>
  <c r="F413" l="1"/>
  <c r="D413"/>
  <c r="C414" l="1"/>
  <c r="E413"/>
  <c r="F414" l="1"/>
  <c r="D414"/>
  <c r="C415" l="1"/>
  <c r="E414"/>
  <c r="F415" l="1"/>
  <c r="D415"/>
  <c r="C416" l="1"/>
  <c r="E415"/>
  <c r="F416" l="1"/>
  <c r="D416"/>
  <c r="C417" l="1"/>
  <c r="E416"/>
  <c r="F417" l="1"/>
  <c r="D417"/>
  <c r="C418" l="1"/>
  <c r="E417"/>
  <c r="F418" l="1"/>
  <c r="D418"/>
  <c r="C419" l="1"/>
  <c r="E418"/>
  <c r="F419" l="1"/>
  <c r="D419"/>
  <c r="C420" l="1"/>
  <c r="E419"/>
  <c r="F420" l="1"/>
  <c r="D420"/>
  <c r="C421" l="1"/>
  <c r="E420"/>
  <c r="F421" l="1"/>
  <c r="D421"/>
  <c r="C422" l="1"/>
  <c r="E421"/>
  <c r="F422" l="1"/>
  <c r="D422"/>
  <c r="C423" l="1"/>
  <c r="E422"/>
  <c r="F423" l="1"/>
  <c r="D423"/>
  <c r="C424" l="1"/>
  <c r="E423"/>
  <c r="F424" l="1"/>
  <c r="D424"/>
  <c r="C425" l="1"/>
  <c r="E424"/>
  <c r="F425" l="1"/>
  <c r="D425"/>
  <c r="C426" l="1"/>
  <c r="E425"/>
  <c r="F426" l="1"/>
  <c r="D426"/>
  <c r="C427" l="1"/>
  <c r="E426"/>
  <c r="F427" l="1"/>
  <c r="D427"/>
  <c r="C428" l="1"/>
  <c r="E427"/>
  <c r="F428" l="1"/>
  <c r="D428"/>
  <c r="C429" l="1"/>
  <c r="E428"/>
  <c r="F429" l="1"/>
  <c r="D429"/>
  <c r="C430" l="1"/>
  <c r="E429"/>
  <c r="F430" l="1"/>
  <c r="D430"/>
  <c r="C431" l="1"/>
  <c r="E430"/>
  <c r="F431" l="1"/>
  <c r="D431"/>
  <c r="C432" l="1"/>
  <c r="E431"/>
  <c r="F432" l="1"/>
  <c r="D432"/>
  <c r="C433" l="1"/>
  <c r="E432"/>
  <c r="F433" l="1"/>
  <c r="D433"/>
  <c r="C434" l="1"/>
  <c r="E433"/>
  <c r="F434" l="1"/>
  <c r="D434"/>
  <c r="C435" l="1"/>
  <c r="E434"/>
  <c r="F435" l="1"/>
  <c r="D435"/>
  <c r="C436" l="1"/>
  <c r="E435"/>
  <c r="F436" l="1"/>
  <c r="D436"/>
  <c r="C437" l="1"/>
  <c r="E436"/>
  <c r="F437" l="1"/>
  <c r="D437"/>
  <c r="C438" l="1"/>
  <c r="E437"/>
  <c r="F438" l="1"/>
  <c r="D438"/>
  <c r="C439" l="1"/>
  <c r="E438"/>
  <c r="F439" l="1"/>
  <c r="D439"/>
  <c r="C440" l="1"/>
  <c r="E439"/>
  <c r="F440" l="1"/>
  <c r="D440"/>
  <c r="C441" l="1"/>
  <c r="E440"/>
  <c r="F441" l="1"/>
  <c r="D441"/>
  <c r="C442" l="1"/>
  <c r="E441"/>
  <c r="F442" l="1"/>
  <c r="D442"/>
  <c r="C443" l="1"/>
  <c r="E442"/>
  <c r="F443" l="1"/>
  <c r="D443"/>
  <c r="C444" l="1"/>
  <c r="E443"/>
  <c r="F444" l="1"/>
  <c r="D444"/>
  <c r="C445" l="1"/>
  <c r="E444"/>
  <c r="F445" l="1"/>
  <c r="D445"/>
  <c r="C446" l="1"/>
  <c r="E445"/>
  <c r="F446" l="1"/>
  <c r="D446"/>
  <c r="C447" l="1"/>
  <c r="E446"/>
  <c r="F447" l="1"/>
  <c r="D447"/>
  <c r="C448" l="1"/>
  <c r="E447"/>
  <c r="F448" l="1"/>
  <c r="D448"/>
  <c r="C449" l="1"/>
  <c r="E448"/>
  <c r="F449" l="1"/>
  <c r="D449"/>
  <c r="C450" l="1"/>
  <c r="E449"/>
  <c r="F450" l="1"/>
  <c r="D450"/>
  <c r="C451" l="1"/>
  <c r="E450"/>
  <c r="F451" l="1"/>
  <c r="D451"/>
  <c r="C452" l="1"/>
  <c r="E451"/>
  <c r="F452" l="1"/>
  <c r="D452"/>
  <c r="C453" l="1"/>
  <c r="E452"/>
  <c r="F453" l="1"/>
  <c r="D453"/>
  <c r="C454" l="1"/>
  <c r="E453"/>
  <c r="F454" l="1"/>
  <c r="D454"/>
  <c r="C455" l="1"/>
  <c r="E454"/>
  <c r="F455" l="1"/>
  <c r="D455"/>
  <c r="C456" l="1"/>
  <c r="E455"/>
  <c r="F456" l="1"/>
  <c r="D456"/>
  <c r="C457" l="1"/>
  <c r="E456"/>
  <c r="F457" l="1"/>
  <c r="D457"/>
  <c r="C458" l="1"/>
  <c r="E457"/>
  <c r="F458" l="1"/>
  <c r="D458"/>
  <c r="C459" l="1"/>
  <c r="E458"/>
  <c r="F459" l="1"/>
  <c r="D459"/>
  <c r="C460" l="1"/>
  <c r="E459"/>
  <c r="F460" l="1"/>
  <c r="D460"/>
  <c r="C461" l="1"/>
  <c r="E460"/>
  <c r="F461" l="1"/>
  <c r="D461"/>
  <c r="C462" l="1"/>
  <c r="E461"/>
  <c r="F462" l="1"/>
  <c r="D462"/>
  <c r="C463" l="1"/>
  <c r="E462"/>
  <c r="F463" l="1"/>
  <c r="D463"/>
  <c r="C464" l="1"/>
  <c r="E463"/>
  <c r="F464" l="1"/>
  <c r="D464"/>
  <c r="C465" l="1"/>
  <c r="E464"/>
  <c r="F465" l="1"/>
  <c r="D465"/>
  <c r="C466" l="1"/>
  <c r="E465"/>
  <c r="F466" l="1"/>
  <c r="D466"/>
  <c r="C467" l="1"/>
  <c r="E466"/>
  <c r="F467" l="1"/>
  <c r="D467"/>
  <c r="C468" l="1"/>
  <c r="E467"/>
  <c r="F468" l="1"/>
  <c r="D468"/>
  <c r="C469" l="1"/>
  <c r="E468"/>
  <c r="F469" l="1"/>
  <c r="D469"/>
  <c r="C470" l="1"/>
  <c r="E469"/>
  <c r="F470" l="1"/>
  <c r="D470"/>
  <c r="C471" l="1"/>
  <c r="E470"/>
  <c r="F471" l="1"/>
  <c r="D471"/>
  <c r="C472" l="1"/>
  <c r="E471"/>
  <c r="F472" l="1"/>
  <c r="D472"/>
  <c r="C473" l="1"/>
  <c r="E472"/>
  <c r="F473" l="1"/>
  <c r="D473"/>
  <c r="C474" l="1"/>
  <c r="E473"/>
  <c r="F474" l="1"/>
  <c r="D474"/>
  <c r="C475" l="1"/>
  <c r="E474"/>
  <c r="F475" l="1"/>
  <c r="D475"/>
  <c r="C476" l="1"/>
  <c r="E475"/>
  <c r="F476" l="1"/>
  <c r="D476"/>
  <c r="C477" l="1"/>
  <c r="E476"/>
  <c r="F477" l="1"/>
  <c r="D477"/>
  <c r="C478" l="1"/>
  <c r="E477"/>
  <c r="F478" l="1"/>
  <c r="D478"/>
  <c r="C479" l="1"/>
  <c r="E478"/>
  <c r="F479" l="1"/>
  <c r="D479"/>
  <c r="C480" l="1"/>
  <c r="E479"/>
  <c r="F480" l="1"/>
  <c r="D480"/>
  <c r="C481" l="1"/>
  <c r="E480"/>
  <c r="F481" l="1"/>
  <c r="D481"/>
  <c r="C482" l="1"/>
  <c r="E481"/>
  <c r="F482" l="1"/>
  <c r="D482"/>
  <c r="C483" l="1"/>
  <c r="E482"/>
  <c r="F483" l="1"/>
  <c r="D483"/>
  <c r="C484" l="1"/>
  <c r="E483"/>
  <c r="F484" l="1"/>
  <c r="D484"/>
  <c r="C485" l="1"/>
  <c r="E484"/>
  <c r="F485" l="1"/>
  <c r="D485"/>
  <c r="C486" l="1"/>
  <c r="E485"/>
  <c r="F486" l="1"/>
  <c r="D486"/>
  <c r="C487" l="1"/>
  <c r="E486"/>
  <c r="F487" l="1"/>
  <c r="D487"/>
  <c r="C488" l="1"/>
  <c r="E487"/>
  <c r="F488" l="1"/>
  <c r="D488"/>
  <c r="C489" l="1"/>
  <c r="E488"/>
  <c r="F489" l="1"/>
  <c r="D489"/>
  <c r="C490" l="1"/>
  <c r="E489"/>
  <c r="F490" l="1"/>
  <c r="D490"/>
  <c r="C491" l="1"/>
  <c r="E490"/>
  <c r="F491" l="1"/>
  <c r="D491"/>
  <c r="C492" l="1"/>
  <c r="E491"/>
  <c r="F492" l="1"/>
  <c r="D492"/>
  <c r="C493" l="1"/>
  <c r="E492"/>
  <c r="F493" l="1"/>
  <c r="D493"/>
  <c r="C494" l="1"/>
  <c r="E493"/>
  <c r="F494" l="1"/>
  <c r="D494"/>
  <c r="C495" l="1"/>
  <c r="E494"/>
  <c r="F495" l="1"/>
  <c r="D495"/>
  <c r="C496" l="1"/>
  <c r="E495"/>
  <c r="F496" l="1"/>
  <c r="D496"/>
  <c r="C497" l="1"/>
  <c r="E496"/>
  <c r="F497" l="1"/>
  <c r="D497"/>
  <c r="C498" l="1"/>
  <c r="E497"/>
  <c r="F498" l="1"/>
  <c r="D498"/>
  <c r="C499" l="1"/>
  <c r="E498"/>
  <c r="F499" l="1"/>
  <c r="D499"/>
  <c r="C500" l="1"/>
  <c r="E499"/>
  <c r="F500" l="1"/>
  <c r="D500"/>
  <c r="C501" l="1"/>
  <c r="E500"/>
  <c r="F501" l="1"/>
  <c r="D501"/>
  <c r="C502" l="1"/>
  <c r="E501"/>
  <c r="F502" l="1"/>
  <c r="D502"/>
  <c r="C503" l="1"/>
  <c r="E502"/>
  <c r="F503" l="1"/>
  <c r="D503"/>
  <c r="C504" l="1"/>
  <c r="E503"/>
  <c r="F504" l="1"/>
  <c r="D504"/>
  <c r="C505" l="1"/>
  <c r="E504"/>
  <c r="F505" l="1"/>
  <c r="D505"/>
  <c r="C506" l="1"/>
  <c r="E505"/>
  <c r="F506" l="1"/>
  <c r="D506"/>
  <c r="C507" l="1"/>
  <c r="E506"/>
  <c r="F507" l="1"/>
  <c r="D507"/>
  <c r="C508" l="1"/>
  <c r="E507"/>
  <c r="F508" l="1"/>
  <c r="D508"/>
  <c r="C509" l="1"/>
  <c r="E508"/>
  <c r="F509" l="1"/>
  <c r="D509"/>
  <c r="E509" s="1"/>
</calcChain>
</file>

<file path=xl/sharedStrings.xml><?xml version="1.0" encoding="utf-8"?>
<sst xmlns="http://schemas.openxmlformats.org/spreadsheetml/2006/main" count="37" uniqueCount="21">
  <si>
    <t>id</t>
  </si>
  <si>
    <r>
      <t>E</t>
    </r>
    <r>
      <rPr>
        <vertAlign val="subscript"/>
        <sz val="14"/>
        <color theme="6"/>
        <rFont val="Calibri"/>
        <family val="2"/>
        <scheme val="minor"/>
      </rPr>
      <t>1/2</t>
    </r>
  </si>
  <si>
    <t>Concentration in millimolar(mM)</t>
  </si>
  <si>
    <t>initial mV=</t>
  </si>
  <si>
    <t>final mV=</t>
  </si>
  <si>
    <t>id/2</t>
  </si>
  <si>
    <t>center</t>
  </si>
  <si>
    <t>Derivative graph</t>
  </si>
  <si>
    <t>Polarogram</t>
  </si>
  <si>
    <t>slope</t>
  </si>
  <si>
    <t>id/1</t>
  </si>
  <si>
    <t>Y</t>
  </si>
  <si>
    <t>X</t>
  </si>
  <si>
    <t>Y new</t>
  </si>
  <si>
    <t>X new</t>
  </si>
  <si>
    <t>X Axis</t>
  </si>
  <si>
    <t>Y axis</t>
  </si>
  <si>
    <t>X axis</t>
  </si>
  <si>
    <t>Worksheet</t>
  </si>
  <si>
    <t>Concentration,C (mM)</t>
  </si>
  <si>
    <r>
      <t>i</t>
    </r>
    <r>
      <rPr>
        <vertAlign val="subscript"/>
        <sz val="18"/>
        <color theme="1"/>
        <rFont val="Calibri"/>
        <family val="2"/>
        <scheme val="minor"/>
      </rPr>
      <t xml:space="preserve">d </t>
    </r>
    <r>
      <rPr>
        <sz val="18"/>
        <color theme="1"/>
        <rFont val="Calibri"/>
        <family val="2"/>
        <scheme val="minor"/>
      </rPr>
      <t>(</t>
    </r>
    <r>
      <rPr>
        <sz val="18"/>
        <color theme="1"/>
        <rFont val="Calibri"/>
        <family val="2"/>
      </rPr>
      <t>µA)</t>
    </r>
    <r>
      <rPr>
        <vertAlign val="subscript"/>
        <sz val="18"/>
        <color theme="1"/>
        <rFont val="Calibri"/>
        <family val="2"/>
        <scheme val="minor"/>
      </rPr>
      <t>=708nD</t>
    </r>
    <r>
      <rPr>
        <vertAlign val="superscript"/>
        <sz val="18"/>
        <color theme="1"/>
        <rFont val="Calibri"/>
        <family val="2"/>
        <scheme val="minor"/>
      </rPr>
      <t>1/2</t>
    </r>
    <r>
      <rPr>
        <vertAlign val="subscript"/>
        <sz val="18"/>
        <color theme="1"/>
        <rFont val="Calibri"/>
        <family val="2"/>
        <scheme val="minor"/>
      </rPr>
      <t>m</t>
    </r>
    <r>
      <rPr>
        <vertAlign val="superscript"/>
        <sz val="18"/>
        <color theme="1"/>
        <rFont val="Calibri"/>
        <family val="2"/>
        <scheme val="minor"/>
      </rPr>
      <t>2/3</t>
    </r>
    <r>
      <rPr>
        <vertAlign val="subscript"/>
        <sz val="18"/>
        <color theme="1"/>
        <rFont val="Calibri"/>
        <family val="2"/>
        <scheme val="minor"/>
      </rPr>
      <t>t</t>
    </r>
    <r>
      <rPr>
        <vertAlign val="superscript"/>
        <sz val="18"/>
        <color theme="1"/>
        <rFont val="Calibri"/>
        <family val="2"/>
        <scheme val="minor"/>
      </rPr>
      <t>1/6</t>
    </r>
    <r>
      <rPr>
        <vertAlign val="subscript"/>
        <sz val="18"/>
        <color theme="1"/>
        <rFont val="Calibri"/>
        <family val="2"/>
        <scheme val="minor"/>
      </rPr>
      <t>C</t>
    </r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</si>
</sst>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theme="6"/>
      <name val="Calibri"/>
      <family val="2"/>
      <scheme val="minor"/>
    </font>
    <font>
      <vertAlign val="subscript"/>
      <sz val="14"/>
      <color theme="6"/>
      <name val="Calibri"/>
      <family val="2"/>
      <scheme val="minor"/>
    </font>
    <font>
      <sz val="12"/>
      <color theme="3"/>
      <name val="Calibri"/>
      <family val="2"/>
      <scheme val="minor"/>
    </font>
    <font>
      <sz val="20"/>
      <color theme="3"/>
      <name val="Calibri"/>
      <family val="2"/>
      <scheme val="minor"/>
    </font>
    <font>
      <sz val="20"/>
      <color theme="1"/>
      <name val="Calibri"/>
      <family val="2"/>
      <scheme val="minor"/>
    </font>
    <font>
      <sz val="16"/>
      <color rgb="FFFF0000"/>
      <name val="Calibri"/>
      <family val="2"/>
      <scheme val="minor"/>
    </font>
    <font>
      <sz val="20"/>
      <color rgb="FFFF0000"/>
      <name val="Calibri"/>
      <family val="2"/>
      <scheme val="minor"/>
    </font>
    <font>
      <sz val="18"/>
      <color theme="1"/>
      <name val="Calibri"/>
      <family val="2"/>
      <scheme val="minor"/>
    </font>
    <font>
      <vertAlign val="subscript"/>
      <sz val="18"/>
      <color theme="1"/>
      <name val="Calibri"/>
      <family val="2"/>
      <scheme val="minor"/>
    </font>
    <font>
      <vertAlign val="superscript"/>
      <sz val="18"/>
      <color theme="1"/>
      <name val="Calibri"/>
      <family val="2"/>
      <scheme val="minor"/>
    </font>
    <font>
      <sz val="18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0" xfId="0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5" fillId="2" borderId="0" xfId="0" applyFont="1" applyFill="1" applyBorder="1"/>
    <xf numFmtId="0" fontId="6" fillId="2" borderId="0" xfId="0" applyFont="1" applyFill="1"/>
    <xf numFmtId="0" fontId="7" fillId="0" borderId="0" xfId="0" applyFont="1"/>
    <xf numFmtId="0" fontId="8" fillId="0" borderId="0" xfId="0" applyFont="1"/>
    <xf numFmtId="0" fontId="6" fillId="2" borderId="0" xfId="0" applyNumberFormat="1" applyFont="1" applyFill="1"/>
    <xf numFmtId="0" fontId="0" fillId="3" borderId="5" xfId="0" applyFill="1" applyBorder="1"/>
    <xf numFmtId="2" fontId="1" fillId="0" borderId="0" xfId="0" applyNumberFormat="1" applyFont="1"/>
    <xf numFmtId="2" fontId="0" fillId="0" borderId="0" xfId="0" applyNumberFormat="1"/>
    <xf numFmtId="0" fontId="0" fillId="4" borderId="5" xfId="0" applyFill="1" applyBorder="1"/>
    <xf numFmtId="0" fontId="9" fillId="4" borderId="5" xfId="0" applyFont="1" applyFill="1" applyBorder="1"/>
    <xf numFmtId="0" fontId="0" fillId="0" borderId="0" xfId="0" applyFill="1" applyBorder="1"/>
    <xf numFmtId="0" fontId="0" fillId="4" borderId="5" xfId="0" applyFill="1" applyBorder="1" applyAlignment="1">
      <alignment horizontal="center" vertical="center"/>
    </xf>
    <xf numFmtId="0" fontId="0" fillId="5" borderId="6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lang="en-GB"/>
            </a:pPr>
            <a:r>
              <a:rPr lang="en-US"/>
              <a:t>Polarogram</a:t>
            </a:r>
          </a:p>
        </c:rich>
      </c:tx>
      <c:layout/>
      <c:overlay val="1"/>
    </c:title>
    <c:plotArea>
      <c:layout>
        <c:manualLayout>
          <c:layoutTarget val="inner"/>
          <c:xMode val="edge"/>
          <c:yMode val="edge"/>
          <c:x val="0.12648600174978128"/>
          <c:y val="0.1370274587236229"/>
          <c:w val="0.70820822397200345"/>
          <c:h val="0.70005358705161858"/>
        </c:manualLayout>
      </c:layout>
      <c:scatterChart>
        <c:scatterStyle val="lineMarker"/>
        <c:ser>
          <c:idx val="0"/>
          <c:order val="0"/>
          <c:marker>
            <c:symbol val="none"/>
          </c:marker>
          <c:xVal>
            <c:numRef>
              <c:f>Polarogram!$E$8:$E$509</c:f>
              <c:numCache>
                <c:formatCode>General</c:formatCode>
                <c:ptCount val="502"/>
                <c:pt idx="0">
                  <c:v>-150</c:v>
                </c:pt>
                <c:pt idx="1">
                  <c:v>-300</c:v>
                </c:pt>
                <c:pt idx="2">
                  <c:v>-301.24563115055133</c:v>
                </c:pt>
                <c:pt idx="3">
                  <c:v>-302.49126230110267</c:v>
                </c:pt>
                <c:pt idx="4">
                  <c:v>-303.736893451654</c:v>
                </c:pt>
                <c:pt idx="5">
                  <c:v>-304.98252460220527</c:v>
                </c:pt>
                <c:pt idx="6">
                  <c:v>-306.22815575275661</c:v>
                </c:pt>
                <c:pt idx="7">
                  <c:v>-307.47378690330794</c:v>
                </c:pt>
                <c:pt idx="8">
                  <c:v>-308.71941805385927</c:v>
                </c:pt>
                <c:pt idx="9">
                  <c:v>-309.9650492044106</c:v>
                </c:pt>
                <c:pt idx="10">
                  <c:v>-311.21068035496194</c:v>
                </c:pt>
                <c:pt idx="11">
                  <c:v>-312.45631150551321</c:v>
                </c:pt>
                <c:pt idx="12">
                  <c:v>-313.70194265606455</c:v>
                </c:pt>
                <c:pt idx="13">
                  <c:v>-314.94757380661588</c:v>
                </c:pt>
                <c:pt idx="14">
                  <c:v>-316.19320495716721</c:v>
                </c:pt>
                <c:pt idx="15">
                  <c:v>-317.43883610771854</c:v>
                </c:pt>
                <c:pt idx="16">
                  <c:v>-318.68446725826988</c:v>
                </c:pt>
                <c:pt idx="17">
                  <c:v>-319.93009840882121</c:v>
                </c:pt>
                <c:pt idx="18">
                  <c:v>-321.17572955937248</c:v>
                </c:pt>
                <c:pt idx="19">
                  <c:v>-322.42136070992382</c:v>
                </c:pt>
                <c:pt idx="20">
                  <c:v>-323.66699186047515</c:v>
                </c:pt>
                <c:pt idx="21">
                  <c:v>-324.91262301102648</c:v>
                </c:pt>
                <c:pt idx="22">
                  <c:v>-326.15825416157782</c:v>
                </c:pt>
                <c:pt idx="23">
                  <c:v>-327.40388531212915</c:v>
                </c:pt>
                <c:pt idx="24">
                  <c:v>-328.64951646268048</c:v>
                </c:pt>
                <c:pt idx="25">
                  <c:v>-329.89514761323176</c:v>
                </c:pt>
                <c:pt idx="26">
                  <c:v>-330.03149290237502</c:v>
                </c:pt>
                <c:pt idx="27">
                  <c:v>-500</c:v>
                </c:pt>
                <c:pt idx="28">
                  <c:v>-500</c:v>
                </c:pt>
                <c:pt idx="29">
                  <c:v>-500</c:v>
                </c:pt>
                <c:pt idx="30">
                  <c:v>-500</c:v>
                </c:pt>
                <c:pt idx="31">
                  <c:v>-500</c:v>
                </c:pt>
                <c:pt idx="32">
                  <c:v>-500</c:v>
                </c:pt>
                <c:pt idx="33">
                  <c:v>-500</c:v>
                </c:pt>
                <c:pt idx="34">
                  <c:v>-500</c:v>
                </c:pt>
                <c:pt idx="35">
                  <c:v>-500</c:v>
                </c:pt>
                <c:pt idx="36">
                  <c:v>-500</c:v>
                </c:pt>
                <c:pt idx="37">
                  <c:v>-500</c:v>
                </c:pt>
                <c:pt idx="38">
                  <c:v>-500</c:v>
                </c:pt>
                <c:pt idx="39">
                  <c:v>-500</c:v>
                </c:pt>
                <c:pt idx="40">
                  <c:v>-500</c:v>
                </c:pt>
                <c:pt idx="41">
                  <c:v>-500</c:v>
                </c:pt>
                <c:pt idx="42">
                  <c:v>-500</c:v>
                </c:pt>
                <c:pt idx="43">
                  <c:v>-500</c:v>
                </c:pt>
                <c:pt idx="44">
                  <c:v>-500</c:v>
                </c:pt>
                <c:pt idx="45">
                  <c:v>-500</c:v>
                </c:pt>
                <c:pt idx="46">
                  <c:v>-500</c:v>
                </c:pt>
                <c:pt idx="47">
                  <c:v>-500</c:v>
                </c:pt>
                <c:pt idx="48">
                  <c:v>-500</c:v>
                </c:pt>
                <c:pt idx="49">
                  <c:v>-500</c:v>
                </c:pt>
                <c:pt idx="50">
                  <c:v>-500</c:v>
                </c:pt>
                <c:pt idx="51">
                  <c:v>-500</c:v>
                </c:pt>
                <c:pt idx="52">
                  <c:v>-500</c:v>
                </c:pt>
                <c:pt idx="53">
                  <c:v>-500</c:v>
                </c:pt>
                <c:pt idx="54">
                  <c:v>-500</c:v>
                </c:pt>
                <c:pt idx="55">
                  <c:v>-500</c:v>
                </c:pt>
                <c:pt idx="56">
                  <c:v>-500</c:v>
                </c:pt>
                <c:pt idx="57">
                  <c:v>-500</c:v>
                </c:pt>
                <c:pt idx="58">
                  <c:v>-500</c:v>
                </c:pt>
                <c:pt idx="59">
                  <c:v>-500</c:v>
                </c:pt>
                <c:pt idx="60">
                  <c:v>-500</c:v>
                </c:pt>
                <c:pt idx="61">
                  <c:v>-500</c:v>
                </c:pt>
                <c:pt idx="62">
                  <c:v>-500</c:v>
                </c:pt>
                <c:pt idx="63">
                  <c:v>-500</c:v>
                </c:pt>
                <c:pt idx="64">
                  <c:v>-500</c:v>
                </c:pt>
                <c:pt idx="65">
                  <c:v>-500</c:v>
                </c:pt>
                <c:pt idx="66">
                  <c:v>-500</c:v>
                </c:pt>
                <c:pt idx="67">
                  <c:v>-500</c:v>
                </c:pt>
                <c:pt idx="68">
                  <c:v>-500</c:v>
                </c:pt>
                <c:pt idx="69">
                  <c:v>-500</c:v>
                </c:pt>
                <c:pt idx="70">
                  <c:v>-500</c:v>
                </c:pt>
                <c:pt idx="71">
                  <c:v>-500</c:v>
                </c:pt>
                <c:pt idx="72">
                  <c:v>-500</c:v>
                </c:pt>
                <c:pt idx="73">
                  <c:v>-500</c:v>
                </c:pt>
                <c:pt idx="74">
                  <c:v>-500</c:v>
                </c:pt>
                <c:pt idx="75">
                  <c:v>-500</c:v>
                </c:pt>
                <c:pt idx="76">
                  <c:v>-500</c:v>
                </c:pt>
                <c:pt idx="77">
                  <c:v>-500</c:v>
                </c:pt>
                <c:pt idx="78">
                  <c:v>-500</c:v>
                </c:pt>
                <c:pt idx="79">
                  <c:v>-500</c:v>
                </c:pt>
                <c:pt idx="80">
                  <c:v>-500</c:v>
                </c:pt>
                <c:pt idx="81">
                  <c:v>-500</c:v>
                </c:pt>
                <c:pt idx="82">
                  <c:v>-500</c:v>
                </c:pt>
                <c:pt idx="83">
                  <c:v>-500</c:v>
                </c:pt>
                <c:pt idx="84">
                  <c:v>-500</c:v>
                </c:pt>
                <c:pt idx="85">
                  <c:v>-500</c:v>
                </c:pt>
                <c:pt idx="86">
                  <c:v>-500</c:v>
                </c:pt>
                <c:pt idx="87">
                  <c:v>-500</c:v>
                </c:pt>
                <c:pt idx="88">
                  <c:v>-500</c:v>
                </c:pt>
                <c:pt idx="89">
                  <c:v>-500</c:v>
                </c:pt>
                <c:pt idx="90">
                  <c:v>-500</c:v>
                </c:pt>
                <c:pt idx="91">
                  <c:v>-500</c:v>
                </c:pt>
                <c:pt idx="92">
                  <c:v>-500</c:v>
                </c:pt>
                <c:pt idx="93">
                  <c:v>-500</c:v>
                </c:pt>
                <c:pt idx="94">
                  <c:v>-500</c:v>
                </c:pt>
                <c:pt idx="95">
                  <c:v>-500</c:v>
                </c:pt>
                <c:pt idx="96">
                  <c:v>-500</c:v>
                </c:pt>
                <c:pt idx="97">
                  <c:v>-500</c:v>
                </c:pt>
                <c:pt idx="98">
                  <c:v>-500</c:v>
                </c:pt>
                <c:pt idx="99">
                  <c:v>-500</c:v>
                </c:pt>
                <c:pt idx="100">
                  <c:v>-500</c:v>
                </c:pt>
                <c:pt idx="101">
                  <c:v>-500</c:v>
                </c:pt>
                <c:pt idx="102">
                  <c:v>-500</c:v>
                </c:pt>
                <c:pt idx="103">
                  <c:v>-500</c:v>
                </c:pt>
                <c:pt idx="104">
                  <c:v>-500</c:v>
                </c:pt>
                <c:pt idx="105">
                  <c:v>-500</c:v>
                </c:pt>
                <c:pt idx="106">
                  <c:v>-500</c:v>
                </c:pt>
                <c:pt idx="107">
                  <c:v>-500</c:v>
                </c:pt>
                <c:pt idx="108">
                  <c:v>-500</c:v>
                </c:pt>
                <c:pt idx="109">
                  <c:v>-500</c:v>
                </c:pt>
                <c:pt idx="110">
                  <c:v>-500</c:v>
                </c:pt>
                <c:pt idx="111">
                  <c:v>-500</c:v>
                </c:pt>
                <c:pt idx="112">
                  <c:v>-500</c:v>
                </c:pt>
                <c:pt idx="113">
                  <c:v>-500</c:v>
                </c:pt>
                <c:pt idx="114">
                  <c:v>-500</c:v>
                </c:pt>
                <c:pt idx="115">
                  <c:v>-500</c:v>
                </c:pt>
                <c:pt idx="116">
                  <c:v>-500</c:v>
                </c:pt>
                <c:pt idx="117">
                  <c:v>-500</c:v>
                </c:pt>
                <c:pt idx="118">
                  <c:v>-500</c:v>
                </c:pt>
                <c:pt idx="119">
                  <c:v>-500</c:v>
                </c:pt>
                <c:pt idx="120">
                  <c:v>-500</c:v>
                </c:pt>
                <c:pt idx="121">
                  <c:v>-500</c:v>
                </c:pt>
                <c:pt idx="122">
                  <c:v>-500</c:v>
                </c:pt>
                <c:pt idx="123">
                  <c:v>-500</c:v>
                </c:pt>
                <c:pt idx="124">
                  <c:v>-500</c:v>
                </c:pt>
                <c:pt idx="125">
                  <c:v>-500</c:v>
                </c:pt>
                <c:pt idx="126">
                  <c:v>-500</c:v>
                </c:pt>
                <c:pt idx="127">
                  <c:v>-500</c:v>
                </c:pt>
                <c:pt idx="128">
                  <c:v>-500</c:v>
                </c:pt>
                <c:pt idx="129">
                  <c:v>-500</c:v>
                </c:pt>
                <c:pt idx="130">
                  <c:v>-500</c:v>
                </c:pt>
                <c:pt idx="131">
                  <c:v>-500</c:v>
                </c:pt>
                <c:pt idx="132">
                  <c:v>-500</c:v>
                </c:pt>
                <c:pt idx="133">
                  <c:v>-500</c:v>
                </c:pt>
                <c:pt idx="134">
                  <c:v>-500</c:v>
                </c:pt>
                <c:pt idx="135">
                  <c:v>-500</c:v>
                </c:pt>
                <c:pt idx="136">
                  <c:v>-500</c:v>
                </c:pt>
                <c:pt idx="137">
                  <c:v>-500</c:v>
                </c:pt>
                <c:pt idx="138">
                  <c:v>-500</c:v>
                </c:pt>
                <c:pt idx="139">
                  <c:v>-500</c:v>
                </c:pt>
                <c:pt idx="140">
                  <c:v>-500</c:v>
                </c:pt>
                <c:pt idx="141">
                  <c:v>-500</c:v>
                </c:pt>
                <c:pt idx="142">
                  <c:v>-500</c:v>
                </c:pt>
                <c:pt idx="143">
                  <c:v>-500</c:v>
                </c:pt>
                <c:pt idx="144">
                  <c:v>-500</c:v>
                </c:pt>
                <c:pt idx="145">
                  <c:v>-500</c:v>
                </c:pt>
                <c:pt idx="146">
                  <c:v>-500</c:v>
                </c:pt>
                <c:pt idx="147">
                  <c:v>-500</c:v>
                </c:pt>
                <c:pt idx="148">
                  <c:v>-500</c:v>
                </c:pt>
                <c:pt idx="149">
                  <c:v>-500</c:v>
                </c:pt>
                <c:pt idx="150">
                  <c:v>-500</c:v>
                </c:pt>
                <c:pt idx="151">
                  <c:v>-500</c:v>
                </c:pt>
                <c:pt idx="152">
                  <c:v>-500</c:v>
                </c:pt>
                <c:pt idx="153">
                  <c:v>-500</c:v>
                </c:pt>
                <c:pt idx="154">
                  <c:v>-500</c:v>
                </c:pt>
                <c:pt idx="155">
                  <c:v>-500</c:v>
                </c:pt>
                <c:pt idx="156">
                  <c:v>-500</c:v>
                </c:pt>
                <c:pt idx="157">
                  <c:v>-500</c:v>
                </c:pt>
                <c:pt idx="158">
                  <c:v>-500</c:v>
                </c:pt>
                <c:pt idx="159">
                  <c:v>-500</c:v>
                </c:pt>
                <c:pt idx="160">
                  <c:v>-500</c:v>
                </c:pt>
                <c:pt idx="161">
                  <c:v>-500</c:v>
                </c:pt>
                <c:pt idx="162">
                  <c:v>-500</c:v>
                </c:pt>
                <c:pt idx="163">
                  <c:v>-500</c:v>
                </c:pt>
                <c:pt idx="164">
                  <c:v>-500</c:v>
                </c:pt>
                <c:pt idx="165">
                  <c:v>-500</c:v>
                </c:pt>
                <c:pt idx="166">
                  <c:v>-500</c:v>
                </c:pt>
                <c:pt idx="167">
                  <c:v>-500</c:v>
                </c:pt>
                <c:pt idx="168">
                  <c:v>-500</c:v>
                </c:pt>
                <c:pt idx="169">
                  <c:v>-500</c:v>
                </c:pt>
                <c:pt idx="170">
                  <c:v>-500</c:v>
                </c:pt>
                <c:pt idx="171">
                  <c:v>-500</c:v>
                </c:pt>
                <c:pt idx="172">
                  <c:v>-500</c:v>
                </c:pt>
                <c:pt idx="173">
                  <c:v>-500</c:v>
                </c:pt>
                <c:pt idx="174">
                  <c:v>-500</c:v>
                </c:pt>
                <c:pt idx="175">
                  <c:v>-500</c:v>
                </c:pt>
                <c:pt idx="176">
                  <c:v>-500</c:v>
                </c:pt>
                <c:pt idx="177">
                  <c:v>-500</c:v>
                </c:pt>
                <c:pt idx="178">
                  <c:v>-500</c:v>
                </c:pt>
                <c:pt idx="179">
                  <c:v>-500</c:v>
                </c:pt>
                <c:pt idx="180">
                  <c:v>-500</c:v>
                </c:pt>
                <c:pt idx="181">
                  <c:v>-500</c:v>
                </c:pt>
                <c:pt idx="182">
                  <c:v>-500</c:v>
                </c:pt>
                <c:pt idx="183">
                  <c:v>-500</c:v>
                </c:pt>
                <c:pt idx="184">
                  <c:v>-500</c:v>
                </c:pt>
                <c:pt idx="185">
                  <c:v>-500</c:v>
                </c:pt>
                <c:pt idx="186">
                  <c:v>-500</c:v>
                </c:pt>
                <c:pt idx="187">
                  <c:v>-500</c:v>
                </c:pt>
                <c:pt idx="188">
                  <c:v>-500</c:v>
                </c:pt>
                <c:pt idx="189">
                  <c:v>-500</c:v>
                </c:pt>
                <c:pt idx="190">
                  <c:v>-500</c:v>
                </c:pt>
                <c:pt idx="191">
                  <c:v>-500</c:v>
                </c:pt>
                <c:pt idx="192">
                  <c:v>-500</c:v>
                </c:pt>
                <c:pt idx="193">
                  <c:v>-500</c:v>
                </c:pt>
                <c:pt idx="194">
                  <c:v>-500</c:v>
                </c:pt>
                <c:pt idx="195">
                  <c:v>-500</c:v>
                </c:pt>
                <c:pt idx="196">
                  <c:v>-500</c:v>
                </c:pt>
                <c:pt idx="197">
                  <c:v>-500</c:v>
                </c:pt>
                <c:pt idx="198">
                  <c:v>-500</c:v>
                </c:pt>
                <c:pt idx="199">
                  <c:v>-500</c:v>
                </c:pt>
                <c:pt idx="200">
                  <c:v>-500</c:v>
                </c:pt>
                <c:pt idx="201">
                  <c:v>-500</c:v>
                </c:pt>
                <c:pt idx="202">
                  <c:v>-500</c:v>
                </c:pt>
                <c:pt idx="203">
                  <c:v>-500</c:v>
                </c:pt>
                <c:pt idx="204">
                  <c:v>-500</c:v>
                </c:pt>
                <c:pt idx="205">
                  <c:v>-500</c:v>
                </c:pt>
                <c:pt idx="206">
                  <c:v>-500</c:v>
                </c:pt>
                <c:pt idx="207">
                  <c:v>-500</c:v>
                </c:pt>
                <c:pt idx="208">
                  <c:v>-500</c:v>
                </c:pt>
                <c:pt idx="209">
                  <c:v>-500</c:v>
                </c:pt>
                <c:pt idx="210">
                  <c:v>-500</c:v>
                </c:pt>
                <c:pt idx="211">
                  <c:v>-500</c:v>
                </c:pt>
                <c:pt idx="212">
                  <c:v>-500</c:v>
                </c:pt>
                <c:pt idx="213">
                  <c:v>-500</c:v>
                </c:pt>
                <c:pt idx="214">
                  <c:v>-500</c:v>
                </c:pt>
                <c:pt idx="215">
                  <c:v>-500</c:v>
                </c:pt>
                <c:pt idx="216">
                  <c:v>-500</c:v>
                </c:pt>
                <c:pt idx="217">
                  <c:v>-500</c:v>
                </c:pt>
                <c:pt idx="218">
                  <c:v>-500</c:v>
                </c:pt>
                <c:pt idx="219">
                  <c:v>-500</c:v>
                </c:pt>
                <c:pt idx="220">
                  <c:v>-500</c:v>
                </c:pt>
                <c:pt idx="221">
                  <c:v>-500</c:v>
                </c:pt>
                <c:pt idx="222">
                  <c:v>-500</c:v>
                </c:pt>
                <c:pt idx="223">
                  <c:v>-500</c:v>
                </c:pt>
                <c:pt idx="224">
                  <c:v>-500</c:v>
                </c:pt>
                <c:pt idx="225">
                  <c:v>-500</c:v>
                </c:pt>
                <c:pt idx="226">
                  <c:v>-500</c:v>
                </c:pt>
                <c:pt idx="227">
                  <c:v>-500</c:v>
                </c:pt>
                <c:pt idx="228">
                  <c:v>-500</c:v>
                </c:pt>
                <c:pt idx="229">
                  <c:v>-500</c:v>
                </c:pt>
                <c:pt idx="230">
                  <c:v>-500</c:v>
                </c:pt>
                <c:pt idx="231">
                  <c:v>-500</c:v>
                </c:pt>
                <c:pt idx="232">
                  <c:v>-500</c:v>
                </c:pt>
                <c:pt idx="233">
                  <c:v>-500</c:v>
                </c:pt>
                <c:pt idx="234">
                  <c:v>-500</c:v>
                </c:pt>
                <c:pt idx="235">
                  <c:v>-500</c:v>
                </c:pt>
                <c:pt idx="236">
                  <c:v>-500</c:v>
                </c:pt>
                <c:pt idx="237">
                  <c:v>-500</c:v>
                </c:pt>
                <c:pt idx="238">
                  <c:v>-500</c:v>
                </c:pt>
                <c:pt idx="239">
                  <c:v>-500</c:v>
                </c:pt>
                <c:pt idx="240">
                  <c:v>-500</c:v>
                </c:pt>
                <c:pt idx="241">
                  <c:v>-500</c:v>
                </c:pt>
                <c:pt idx="242">
                  <c:v>-500</c:v>
                </c:pt>
                <c:pt idx="243">
                  <c:v>-500</c:v>
                </c:pt>
                <c:pt idx="244">
                  <c:v>-500</c:v>
                </c:pt>
                <c:pt idx="245">
                  <c:v>-500</c:v>
                </c:pt>
                <c:pt idx="246">
                  <c:v>-500</c:v>
                </c:pt>
                <c:pt idx="247">
                  <c:v>-500</c:v>
                </c:pt>
                <c:pt idx="248">
                  <c:v>-500</c:v>
                </c:pt>
                <c:pt idx="249">
                  <c:v>-500</c:v>
                </c:pt>
                <c:pt idx="250">
                  <c:v>-500</c:v>
                </c:pt>
                <c:pt idx="251">
                  <c:v>-500</c:v>
                </c:pt>
                <c:pt idx="252">
                  <c:v>-500</c:v>
                </c:pt>
                <c:pt idx="253">
                  <c:v>-500</c:v>
                </c:pt>
                <c:pt idx="254">
                  <c:v>-500</c:v>
                </c:pt>
                <c:pt idx="255">
                  <c:v>-500</c:v>
                </c:pt>
                <c:pt idx="256">
                  <c:v>-500</c:v>
                </c:pt>
                <c:pt idx="257">
                  <c:v>-500</c:v>
                </c:pt>
                <c:pt idx="258">
                  <c:v>-500</c:v>
                </c:pt>
                <c:pt idx="259">
                  <c:v>-500</c:v>
                </c:pt>
                <c:pt idx="260">
                  <c:v>-500</c:v>
                </c:pt>
                <c:pt idx="261">
                  <c:v>-500</c:v>
                </c:pt>
                <c:pt idx="262">
                  <c:v>-500</c:v>
                </c:pt>
                <c:pt idx="263">
                  <c:v>-500</c:v>
                </c:pt>
                <c:pt idx="264">
                  <c:v>-500</c:v>
                </c:pt>
                <c:pt idx="265">
                  <c:v>-500</c:v>
                </c:pt>
                <c:pt idx="266">
                  <c:v>-500</c:v>
                </c:pt>
                <c:pt idx="267">
                  <c:v>-500</c:v>
                </c:pt>
                <c:pt idx="268">
                  <c:v>-500</c:v>
                </c:pt>
                <c:pt idx="269">
                  <c:v>-500</c:v>
                </c:pt>
                <c:pt idx="270">
                  <c:v>-500</c:v>
                </c:pt>
                <c:pt idx="271">
                  <c:v>-500</c:v>
                </c:pt>
                <c:pt idx="272">
                  <c:v>-500</c:v>
                </c:pt>
                <c:pt idx="273">
                  <c:v>-500</c:v>
                </c:pt>
                <c:pt idx="274">
                  <c:v>-500</c:v>
                </c:pt>
                <c:pt idx="275">
                  <c:v>-500</c:v>
                </c:pt>
                <c:pt idx="276">
                  <c:v>-500</c:v>
                </c:pt>
                <c:pt idx="277">
                  <c:v>-500</c:v>
                </c:pt>
                <c:pt idx="278">
                  <c:v>-500</c:v>
                </c:pt>
                <c:pt idx="279">
                  <c:v>-500</c:v>
                </c:pt>
                <c:pt idx="280">
                  <c:v>-500</c:v>
                </c:pt>
                <c:pt idx="281">
                  <c:v>-500</c:v>
                </c:pt>
                <c:pt idx="282">
                  <c:v>-500</c:v>
                </c:pt>
                <c:pt idx="283">
                  <c:v>-500</c:v>
                </c:pt>
                <c:pt idx="284">
                  <c:v>-500</c:v>
                </c:pt>
                <c:pt idx="285">
                  <c:v>-500</c:v>
                </c:pt>
                <c:pt idx="286">
                  <c:v>-500</c:v>
                </c:pt>
                <c:pt idx="287">
                  <c:v>-500</c:v>
                </c:pt>
                <c:pt idx="288">
                  <c:v>-500</c:v>
                </c:pt>
                <c:pt idx="289">
                  <c:v>-500</c:v>
                </c:pt>
                <c:pt idx="290">
                  <c:v>-500</c:v>
                </c:pt>
                <c:pt idx="291">
                  <c:v>-500</c:v>
                </c:pt>
                <c:pt idx="292">
                  <c:v>-500</c:v>
                </c:pt>
                <c:pt idx="293">
                  <c:v>-500</c:v>
                </c:pt>
                <c:pt idx="294">
                  <c:v>-500</c:v>
                </c:pt>
                <c:pt idx="295">
                  <c:v>-500</c:v>
                </c:pt>
                <c:pt idx="296">
                  <c:v>-500</c:v>
                </c:pt>
                <c:pt idx="297">
                  <c:v>-500</c:v>
                </c:pt>
                <c:pt idx="298">
                  <c:v>-500</c:v>
                </c:pt>
                <c:pt idx="299">
                  <c:v>-500</c:v>
                </c:pt>
                <c:pt idx="300">
                  <c:v>-500</c:v>
                </c:pt>
                <c:pt idx="301">
                  <c:v>-500</c:v>
                </c:pt>
                <c:pt idx="302">
                  <c:v>-500</c:v>
                </c:pt>
                <c:pt idx="303">
                  <c:v>-500</c:v>
                </c:pt>
                <c:pt idx="304">
                  <c:v>-500</c:v>
                </c:pt>
                <c:pt idx="305">
                  <c:v>-500</c:v>
                </c:pt>
                <c:pt idx="306">
                  <c:v>-500</c:v>
                </c:pt>
                <c:pt idx="307">
                  <c:v>-500</c:v>
                </c:pt>
                <c:pt idx="308">
                  <c:v>-500</c:v>
                </c:pt>
                <c:pt idx="309">
                  <c:v>-500</c:v>
                </c:pt>
                <c:pt idx="310">
                  <c:v>-500</c:v>
                </c:pt>
                <c:pt idx="311">
                  <c:v>-500</c:v>
                </c:pt>
                <c:pt idx="312">
                  <c:v>-500</c:v>
                </c:pt>
                <c:pt idx="313">
                  <c:v>-500</c:v>
                </c:pt>
                <c:pt idx="314">
                  <c:v>-500</c:v>
                </c:pt>
                <c:pt idx="315">
                  <c:v>-500</c:v>
                </c:pt>
                <c:pt idx="316">
                  <c:v>-500</c:v>
                </c:pt>
                <c:pt idx="317">
                  <c:v>-500</c:v>
                </c:pt>
                <c:pt idx="318">
                  <c:v>-500</c:v>
                </c:pt>
                <c:pt idx="319">
                  <c:v>-500</c:v>
                </c:pt>
                <c:pt idx="320">
                  <c:v>-500</c:v>
                </c:pt>
                <c:pt idx="321">
                  <c:v>-500</c:v>
                </c:pt>
                <c:pt idx="322">
                  <c:v>-500</c:v>
                </c:pt>
                <c:pt idx="323">
                  <c:v>-500</c:v>
                </c:pt>
                <c:pt idx="324">
                  <c:v>-500</c:v>
                </c:pt>
                <c:pt idx="325">
                  <c:v>-500</c:v>
                </c:pt>
                <c:pt idx="326">
                  <c:v>-500</c:v>
                </c:pt>
                <c:pt idx="327">
                  <c:v>-500</c:v>
                </c:pt>
                <c:pt idx="328">
                  <c:v>-500</c:v>
                </c:pt>
                <c:pt idx="329">
                  <c:v>-500</c:v>
                </c:pt>
                <c:pt idx="330">
                  <c:v>-500</c:v>
                </c:pt>
                <c:pt idx="331">
                  <c:v>-500</c:v>
                </c:pt>
                <c:pt idx="332">
                  <c:v>-500</c:v>
                </c:pt>
                <c:pt idx="333">
                  <c:v>-500</c:v>
                </c:pt>
                <c:pt idx="334">
                  <c:v>-500</c:v>
                </c:pt>
                <c:pt idx="335">
                  <c:v>-500</c:v>
                </c:pt>
                <c:pt idx="336">
                  <c:v>-500</c:v>
                </c:pt>
                <c:pt idx="337">
                  <c:v>-500</c:v>
                </c:pt>
                <c:pt idx="338">
                  <c:v>-500</c:v>
                </c:pt>
                <c:pt idx="339">
                  <c:v>-500</c:v>
                </c:pt>
                <c:pt idx="340">
                  <c:v>-500</c:v>
                </c:pt>
                <c:pt idx="341">
                  <c:v>-500</c:v>
                </c:pt>
                <c:pt idx="342">
                  <c:v>-500</c:v>
                </c:pt>
                <c:pt idx="343">
                  <c:v>-500</c:v>
                </c:pt>
                <c:pt idx="344">
                  <c:v>-500</c:v>
                </c:pt>
                <c:pt idx="345">
                  <c:v>-500</c:v>
                </c:pt>
                <c:pt idx="346">
                  <c:v>-500</c:v>
                </c:pt>
                <c:pt idx="347">
                  <c:v>-500</c:v>
                </c:pt>
                <c:pt idx="348">
                  <c:v>-500</c:v>
                </c:pt>
                <c:pt idx="349">
                  <c:v>-500</c:v>
                </c:pt>
                <c:pt idx="350">
                  <c:v>-500</c:v>
                </c:pt>
                <c:pt idx="351">
                  <c:v>-500</c:v>
                </c:pt>
                <c:pt idx="352">
                  <c:v>-500</c:v>
                </c:pt>
                <c:pt idx="353">
                  <c:v>-500</c:v>
                </c:pt>
                <c:pt idx="354">
                  <c:v>-500</c:v>
                </c:pt>
                <c:pt idx="355">
                  <c:v>-500</c:v>
                </c:pt>
                <c:pt idx="356">
                  <c:v>-500</c:v>
                </c:pt>
                <c:pt idx="357">
                  <c:v>-500</c:v>
                </c:pt>
                <c:pt idx="358">
                  <c:v>-500</c:v>
                </c:pt>
                <c:pt idx="359">
                  <c:v>-500</c:v>
                </c:pt>
                <c:pt idx="360">
                  <c:v>-500</c:v>
                </c:pt>
                <c:pt idx="361">
                  <c:v>-500</c:v>
                </c:pt>
                <c:pt idx="362">
                  <c:v>-500</c:v>
                </c:pt>
                <c:pt idx="363">
                  <c:v>-500</c:v>
                </c:pt>
                <c:pt idx="364">
                  <c:v>-500</c:v>
                </c:pt>
                <c:pt idx="365">
                  <c:v>-500</c:v>
                </c:pt>
                <c:pt idx="366">
                  <c:v>-500</c:v>
                </c:pt>
                <c:pt idx="367">
                  <c:v>-500</c:v>
                </c:pt>
                <c:pt idx="368">
                  <c:v>-500</c:v>
                </c:pt>
                <c:pt idx="369">
                  <c:v>-500</c:v>
                </c:pt>
                <c:pt idx="370">
                  <c:v>-500</c:v>
                </c:pt>
                <c:pt idx="371">
                  <c:v>-500</c:v>
                </c:pt>
                <c:pt idx="372">
                  <c:v>-500</c:v>
                </c:pt>
                <c:pt idx="373">
                  <c:v>-500</c:v>
                </c:pt>
                <c:pt idx="374">
                  <c:v>-500</c:v>
                </c:pt>
                <c:pt idx="375">
                  <c:v>-500</c:v>
                </c:pt>
                <c:pt idx="376">
                  <c:v>-500</c:v>
                </c:pt>
                <c:pt idx="377">
                  <c:v>-500</c:v>
                </c:pt>
                <c:pt idx="378">
                  <c:v>-500</c:v>
                </c:pt>
                <c:pt idx="379">
                  <c:v>-500</c:v>
                </c:pt>
                <c:pt idx="380">
                  <c:v>-500</c:v>
                </c:pt>
                <c:pt idx="381">
                  <c:v>-500</c:v>
                </c:pt>
                <c:pt idx="382">
                  <c:v>-500</c:v>
                </c:pt>
                <c:pt idx="383">
                  <c:v>-500</c:v>
                </c:pt>
                <c:pt idx="384">
                  <c:v>-500</c:v>
                </c:pt>
                <c:pt idx="385">
                  <c:v>-500</c:v>
                </c:pt>
                <c:pt idx="386">
                  <c:v>-500</c:v>
                </c:pt>
                <c:pt idx="387">
                  <c:v>-500</c:v>
                </c:pt>
                <c:pt idx="388">
                  <c:v>-500</c:v>
                </c:pt>
                <c:pt idx="389">
                  <c:v>-500</c:v>
                </c:pt>
                <c:pt idx="390">
                  <c:v>-500</c:v>
                </c:pt>
                <c:pt idx="391">
                  <c:v>-500</c:v>
                </c:pt>
                <c:pt idx="392">
                  <c:v>-500</c:v>
                </c:pt>
                <c:pt idx="393">
                  <c:v>-500</c:v>
                </c:pt>
                <c:pt idx="394">
                  <c:v>-500</c:v>
                </c:pt>
                <c:pt idx="395">
                  <c:v>-500</c:v>
                </c:pt>
                <c:pt idx="396">
                  <c:v>-500</c:v>
                </c:pt>
                <c:pt idx="397">
                  <c:v>-500</c:v>
                </c:pt>
                <c:pt idx="398">
                  <c:v>-500</c:v>
                </c:pt>
                <c:pt idx="399">
                  <c:v>-500</c:v>
                </c:pt>
                <c:pt idx="400">
                  <c:v>-500</c:v>
                </c:pt>
                <c:pt idx="401">
                  <c:v>-500</c:v>
                </c:pt>
                <c:pt idx="402">
                  <c:v>-500</c:v>
                </c:pt>
                <c:pt idx="403">
                  <c:v>-500</c:v>
                </c:pt>
                <c:pt idx="404">
                  <c:v>-500</c:v>
                </c:pt>
                <c:pt idx="405">
                  <c:v>-500</c:v>
                </c:pt>
                <c:pt idx="406">
                  <c:v>-500</c:v>
                </c:pt>
                <c:pt idx="407">
                  <c:v>-500</c:v>
                </c:pt>
                <c:pt idx="408">
                  <c:v>-500</c:v>
                </c:pt>
                <c:pt idx="409">
                  <c:v>-500</c:v>
                </c:pt>
                <c:pt idx="410">
                  <c:v>-500</c:v>
                </c:pt>
                <c:pt idx="411">
                  <c:v>-500</c:v>
                </c:pt>
                <c:pt idx="412">
                  <c:v>-500</c:v>
                </c:pt>
                <c:pt idx="413">
                  <c:v>-500</c:v>
                </c:pt>
                <c:pt idx="414">
                  <c:v>-500</c:v>
                </c:pt>
                <c:pt idx="415">
                  <c:v>-500</c:v>
                </c:pt>
                <c:pt idx="416">
                  <c:v>-500</c:v>
                </c:pt>
                <c:pt idx="417">
                  <c:v>-500</c:v>
                </c:pt>
                <c:pt idx="418">
                  <c:v>-500</c:v>
                </c:pt>
                <c:pt idx="419">
                  <c:v>-500</c:v>
                </c:pt>
                <c:pt idx="420">
                  <c:v>-500</c:v>
                </c:pt>
                <c:pt idx="421">
                  <c:v>-500</c:v>
                </c:pt>
                <c:pt idx="422">
                  <c:v>-500</c:v>
                </c:pt>
                <c:pt idx="423">
                  <c:v>-500</c:v>
                </c:pt>
                <c:pt idx="424">
                  <c:v>-500</c:v>
                </c:pt>
                <c:pt idx="425">
                  <c:v>-500</c:v>
                </c:pt>
                <c:pt idx="426">
                  <c:v>-500</c:v>
                </c:pt>
                <c:pt idx="427">
                  <c:v>-500</c:v>
                </c:pt>
                <c:pt idx="428">
                  <c:v>-500</c:v>
                </c:pt>
                <c:pt idx="429">
                  <c:v>-500</c:v>
                </c:pt>
                <c:pt idx="430">
                  <c:v>-500</c:v>
                </c:pt>
                <c:pt idx="431">
                  <c:v>-500</c:v>
                </c:pt>
                <c:pt idx="432">
                  <c:v>-500</c:v>
                </c:pt>
                <c:pt idx="433">
                  <c:v>-500</c:v>
                </c:pt>
                <c:pt idx="434">
                  <c:v>-500</c:v>
                </c:pt>
                <c:pt idx="435">
                  <c:v>-500</c:v>
                </c:pt>
                <c:pt idx="436">
                  <c:v>-500</c:v>
                </c:pt>
                <c:pt idx="437">
                  <c:v>-500</c:v>
                </c:pt>
                <c:pt idx="438">
                  <c:v>-500</c:v>
                </c:pt>
                <c:pt idx="439">
                  <c:v>-500</c:v>
                </c:pt>
                <c:pt idx="440">
                  <c:v>-500</c:v>
                </c:pt>
                <c:pt idx="441">
                  <c:v>-500</c:v>
                </c:pt>
                <c:pt idx="442">
                  <c:v>-500</c:v>
                </c:pt>
                <c:pt idx="443">
                  <c:v>-500</c:v>
                </c:pt>
                <c:pt idx="444">
                  <c:v>-500</c:v>
                </c:pt>
                <c:pt idx="445">
                  <c:v>-500</c:v>
                </c:pt>
                <c:pt idx="446">
                  <c:v>-500</c:v>
                </c:pt>
                <c:pt idx="447">
                  <c:v>-500</c:v>
                </c:pt>
                <c:pt idx="448">
                  <c:v>-500</c:v>
                </c:pt>
                <c:pt idx="449">
                  <c:v>-500</c:v>
                </c:pt>
                <c:pt idx="450">
                  <c:v>-500</c:v>
                </c:pt>
                <c:pt idx="451">
                  <c:v>-500</c:v>
                </c:pt>
                <c:pt idx="452">
                  <c:v>-500</c:v>
                </c:pt>
                <c:pt idx="453">
                  <c:v>-500</c:v>
                </c:pt>
                <c:pt idx="454">
                  <c:v>-500</c:v>
                </c:pt>
                <c:pt idx="455">
                  <c:v>-500</c:v>
                </c:pt>
                <c:pt idx="456">
                  <c:v>-500</c:v>
                </c:pt>
                <c:pt idx="457">
                  <c:v>-500</c:v>
                </c:pt>
                <c:pt idx="458">
                  <c:v>-500</c:v>
                </c:pt>
                <c:pt idx="459">
                  <c:v>-500</c:v>
                </c:pt>
                <c:pt idx="460">
                  <c:v>-500</c:v>
                </c:pt>
                <c:pt idx="461">
                  <c:v>-500</c:v>
                </c:pt>
                <c:pt idx="462">
                  <c:v>-500</c:v>
                </c:pt>
                <c:pt idx="463">
                  <c:v>-500</c:v>
                </c:pt>
                <c:pt idx="464">
                  <c:v>-500</c:v>
                </c:pt>
                <c:pt idx="465">
                  <c:v>-500</c:v>
                </c:pt>
                <c:pt idx="466">
                  <c:v>-500</c:v>
                </c:pt>
                <c:pt idx="467">
                  <c:v>-500</c:v>
                </c:pt>
                <c:pt idx="468">
                  <c:v>-500</c:v>
                </c:pt>
                <c:pt idx="469">
                  <c:v>-500</c:v>
                </c:pt>
                <c:pt idx="470">
                  <c:v>-500</c:v>
                </c:pt>
                <c:pt idx="471">
                  <c:v>-500</c:v>
                </c:pt>
                <c:pt idx="472">
                  <c:v>-500</c:v>
                </c:pt>
                <c:pt idx="473">
                  <c:v>-500</c:v>
                </c:pt>
                <c:pt idx="474">
                  <c:v>-500</c:v>
                </c:pt>
                <c:pt idx="475">
                  <c:v>-500</c:v>
                </c:pt>
                <c:pt idx="476">
                  <c:v>-500</c:v>
                </c:pt>
                <c:pt idx="477">
                  <c:v>-500</c:v>
                </c:pt>
                <c:pt idx="478">
                  <c:v>-500</c:v>
                </c:pt>
                <c:pt idx="479">
                  <c:v>-500</c:v>
                </c:pt>
                <c:pt idx="480">
                  <c:v>-500</c:v>
                </c:pt>
                <c:pt idx="481">
                  <c:v>-500</c:v>
                </c:pt>
                <c:pt idx="482">
                  <c:v>-500</c:v>
                </c:pt>
                <c:pt idx="483">
                  <c:v>-500</c:v>
                </c:pt>
                <c:pt idx="484">
                  <c:v>-500</c:v>
                </c:pt>
                <c:pt idx="485">
                  <c:v>-500</c:v>
                </c:pt>
                <c:pt idx="486">
                  <c:v>-500</c:v>
                </c:pt>
                <c:pt idx="487">
                  <c:v>-500</c:v>
                </c:pt>
                <c:pt idx="488">
                  <c:v>-500</c:v>
                </c:pt>
                <c:pt idx="489">
                  <c:v>-500</c:v>
                </c:pt>
                <c:pt idx="490">
                  <c:v>-500</c:v>
                </c:pt>
                <c:pt idx="491">
                  <c:v>-500</c:v>
                </c:pt>
                <c:pt idx="492">
                  <c:v>-500</c:v>
                </c:pt>
                <c:pt idx="493">
                  <c:v>-500</c:v>
                </c:pt>
                <c:pt idx="494">
                  <c:v>-500</c:v>
                </c:pt>
                <c:pt idx="495">
                  <c:v>-500</c:v>
                </c:pt>
                <c:pt idx="496">
                  <c:v>-500</c:v>
                </c:pt>
                <c:pt idx="497">
                  <c:v>-500</c:v>
                </c:pt>
                <c:pt idx="498">
                  <c:v>-500</c:v>
                </c:pt>
                <c:pt idx="499">
                  <c:v>-500</c:v>
                </c:pt>
                <c:pt idx="500">
                  <c:v>-500</c:v>
                </c:pt>
                <c:pt idx="501">
                  <c:v>-500</c:v>
                </c:pt>
              </c:numCache>
            </c:numRef>
          </c:xVal>
          <c:yVal>
            <c:numRef>
              <c:f>Polarogram!$F$8:$F$509</c:f>
              <c:numCache>
                <c:formatCode>General</c:formatCode>
                <c:ptCount val="502"/>
                <c:pt idx="0">
                  <c:v>0</c:v>
                </c:pt>
                <c:pt idx="1">
                  <c:v>0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  <c:pt idx="11">
                  <c:v>1</c:v>
                </c:pt>
                <c:pt idx="12">
                  <c:v>1.1000000000000001</c:v>
                </c:pt>
                <c:pt idx="13">
                  <c:v>1.2</c:v>
                </c:pt>
                <c:pt idx="14">
                  <c:v>1.3</c:v>
                </c:pt>
                <c:pt idx="15">
                  <c:v>1.4</c:v>
                </c:pt>
                <c:pt idx="16">
                  <c:v>1.5</c:v>
                </c:pt>
                <c:pt idx="17">
                  <c:v>1.6</c:v>
                </c:pt>
                <c:pt idx="18">
                  <c:v>1.7</c:v>
                </c:pt>
                <c:pt idx="19">
                  <c:v>1.8</c:v>
                </c:pt>
                <c:pt idx="20">
                  <c:v>1.9</c:v>
                </c:pt>
                <c:pt idx="21">
                  <c:v>2</c:v>
                </c:pt>
                <c:pt idx="22">
                  <c:v>2.1</c:v>
                </c:pt>
                <c:pt idx="23">
                  <c:v>2.2000000000000002</c:v>
                </c:pt>
                <c:pt idx="24">
                  <c:v>2.2999999999999998</c:v>
                </c:pt>
                <c:pt idx="25">
                  <c:v>2.4</c:v>
                </c:pt>
                <c:pt idx="26">
                  <c:v>2.410945879852386</c:v>
                </c:pt>
                <c:pt idx="27">
                  <c:v>2.410945879852386</c:v>
                </c:pt>
                <c:pt idx="28">
                  <c:v>2.410945879852386</c:v>
                </c:pt>
                <c:pt idx="29">
                  <c:v>2.410945879852386</c:v>
                </c:pt>
                <c:pt idx="30">
                  <c:v>2.410945879852386</c:v>
                </c:pt>
                <c:pt idx="31">
                  <c:v>2.410945879852386</c:v>
                </c:pt>
                <c:pt idx="32">
                  <c:v>2.410945879852386</c:v>
                </c:pt>
                <c:pt idx="33">
                  <c:v>2.410945879852386</c:v>
                </c:pt>
                <c:pt idx="34">
                  <c:v>2.410945879852386</c:v>
                </c:pt>
                <c:pt idx="35">
                  <c:v>2.410945879852386</c:v>
                </c:pt>
                <c:pt idx="36">
                  <c:v>2.410945879852386</c:v>
                </c:pt>
                <c:pt idx="37">
                  <c:v>2.410945879852386</c:v>
                </c:pt>
                <c:pt idx="38">
                  <c:v>2.410945879852386</c:v>
                </c:pt>
                <c:pt idx="39">
                  <c:v>2.410945879852386</c:v>
                </c:pt>
                <c:pt idx="40">
                  <c:v>2.410945879852386</c:v>
                </c:pt>
                <c:pt idx="41">
                  <c:v>2.410945879852386</c:v>
                </c:pt>
                <c:pt idx="42">
                  <c:v>2.410945879852386</c:v>
                </c:pt>
                <c:pt idx="43">
                  <c:v>2.410945879852386</c:v>
                </c:pt>
                <c:pt idx="44">
                  <c:v>2.410945879852386</c:v>
                </c:pt>
                <c:pt idx="45">
                  <c:v>2.410945879852386</c:v>
                </c:pt>
                <c:pt idx="46">
                  <c:v>2.410945879852386</c:v>
                </c:pt>
                <c:pt idx="47">
                  <c:v>2.410945879852386</c:v>
                </c:pt>
                <c:pt idx="48">
                  <c:v>2.410945879852386</c:v>
                </c:pt>
                <c:pt idx="49">
                  <c:v>2.410945879852386</c:v>
                </c:pt>
                <c:pt idx="50">
                  <c:v>2.410945879852386</c:v>
                </c:pt>
                <c:pt idx="51">
                  <c:v>2.410945879852386</c:v>
                </c:pt>
                <c:pt idx="52">
                  <c:v>2.410945879852386</c:v>
                </c:pt>
                <c:pt idx="53">
                  <c:v>2.410945879852386</c:v>
                </c:pt>
                <c:pt idx="54">
                  <c:v>2.410945879852386</c:v>
                </c:pt>
                <c:pt idx="55">
                  <c:v>2.410945879852386</c:v>
                </c:pt>
                <c:pt idx="56">
                  <c:v>2.410945879852386</c:v>
                </c:pt>
                <c:pt idx="57">
                  <c:v>2.410945879852386</c:v>
                </c:pt>
                <c:pt idx="58">
                  <c:v>2.410945879852386</c:v>
                </c:pt>
                <c:pt idx="59">
                  <c:v>2.410945879852386</c:v>
                </c:pt>
                <c:pt idx="60">
                  <c:v>2.410945879852386</c:v>
                </c:pt>
                <c:pt idx="61">
                  <c:v>2.410945879852386</c:v>
                </c:pt>
                <c:pt idx="62">
                  <c:v>2.410945879852386</c:v>
                </c:pt>
                <c:pt idx="63">
                  <c:v>2.410945879852386</c:v>
                </c:pt>
                <c:pt idx="64">
                  <c:v>2.410945879852386</c:v>
                </c:pt>
                <c:pt idx="65">
                  <c:v>2.410945879852386</c:v>
                </c:pt>
                <c:pt idx="66">
                  <c:v>2.410945879852386</c:v>
                </c:pt>
                <c:pt idx="67">
                  <c:v>2.410945879852386</c:v>
                </c:pt>
                <c:pt idx="68">
                  <c:v>2.410945879852386</c:v>
                </c:pt>
                <c:pt idx="69">
                  <c:v>2.410945879852386</c:v>
                </c:pt>
                <c:pt idx="70">
                  <c:v>2.410945879852386</c:v>
                </c:pt>
                <c:pt idx="71">
                  <c:v>2.410945879852386</c:v>
                </c:pt>
                <c:pt idx="72">
                  <c:v>2.410945879852386</c:v>
                </c:pt>
                <c:pt idx="73">
                  <c:v>2.410945879852386</c:v>
                </c:pt>
                <c:pt idx="74">
                  <c:v>2.410945879852386</c:v>
                </c:pt>
                <c:pt idx="75">
                  <c:v>2.410945879852386</c:v>
                </c:pt>
                <c:pt idx="76">
                  <c:v>2.410945879852386</c:v>
                </c:pt>
                <c:pt idx="77">
                  <c:v>2.410945879852386</c:v>
                </c:pt>
                <c:pt idx="78">
                  <c:v>2.410945879852386</c:v>
                </c:pt>
                <c:pt idx="79">
                  <c:v>2.410945879852386</c:v>
                </c:pt>
                <c:pt idx="80">
                  <c:v>2.410945879852386</c:v>
                </c:pt>
                <c:pt idx="81">
                  <c:v>2.410945879852386</c:v>
                </c:pt>
                <c:pt idx="82">
                  <c:v>2.410945879852386</c:v>
                </c:pt>
                <c:pt idx="83">
                  <c:v>2.410945879852386</c:v>
                </c:pt>
                <c:pt idx="84">
                  <c:v>2.410945879852386</c:v>
                </c:pt>
                <c:pt idx="85">
                  <c:v>2.410945879852386</c:v>
                </c:pt>
                <c:pt idx="86">
                  <c:v>2.410945879852386</c:v>
                </c:pt>
                <c:pt idx="87">
                  <c:v>2.410945879852386</c:v>
                </c:pt>
                <c:pt idx="88">
                  <c:v>2.410945879852386</c:v>
                </c:pt>
                <c:pt idx="89">
                  <c:v>2.410945879852386</c:v>
                </c:pt>
                <c:pt idx="90">
                  <c:v>2.410945879852386</c:v>
                </c:pt>
                <c:pt idx="91">
                  <c:v>2.410945879852386</c:v>
                </c:pt>
                <c:pt idx="92">
                  <c:v>2.410945879852386</c:v>
                </c:pt>
                <c:pt idx="93">
                  <c:v>2.410945879852386</c:v>
                </c:pt>
                <c:pt idx="94">
                  <c:v>2.410945879852386</c:v>
                </c:pt>
                <c:pt idx="95">
                  <c:v>2.410945879852386</c:v>
                </c:pt>
                <c:pt idx="96">
                  <c:v>2.410945879852386</c:v>
                </c:pt>
                <c:pt idx="97">
                  <c:v>2.410945879852386</c:v>
                </c:pt>
                <c:pt idx="98">
                  <c:v>2.410945879852386</c:v>
                </c:pt>
                <c:pt idx="99">
                  <c:v>2.410945879852386</c:v>
                </c:pt>
                <c:pt idx="100">
                  <c:v>2.410945879852386</c:v>
                </c:pt>
                <c:pt idx="101">
                  <c:v>2.410945879852386</c:v>
                </c:pt>
                <c:pt idx="102">
                  <c:v>2.410945879852386</c:v>
                </c:pt>
                <c:pt idx="103">
                  <c:v>2.410945879852386</c:v>
                </c:pt>
                <c:pt idx="104">
                  <c:v>2.410945879852386</c:v>
                </c:pt>
                <c:pt idx="105">
                  <c:v>2.410945879852386</c:v>
                </c:pt>
                <c:pt idx="106">
                  <c:v>2.410945879852386</c:v>
                </c:pt>
                <c:pt idx="107">
                  <c:v>2.410945879852386</c:v>
                </c:pt>
                <c:pt idx="108">
                  <c:v>2.410945879852386</c:v>
                </c:pt>
                <c:pt idx="109">
                  <c:v>2.410945879852386</c:v>
                </c:pt>
                <c:pt idx="110">
                  <c:v>2.410945879852386</c:v>
                </c:pt>
                <c:pt idx="111">
                  <c:v>2.410945879852386</c:v>
                </c:pt>
                <c:pt idx="112">
                  <c:v>2.410945879852386</c:v>
                </c:pt>
                <c:pt idx="113">
                  <c:v>2.410945879852386</c:v>
                </c:pt>
                <c:pt idx="114">
                  <c:v>2.410945879852386</c:v>
                </c:pt>
                <c:pt idx="115">
                  <c:v>2.410945879852386</c:v>
                </c:pt>
                <c:pt idx="116">
                  <c:v>2.410945879852386</c:v>
                </c:pt>
                <c:pt idx="117">
                  <c:v>2.410945879852386</c:v>
                </c:pt>
                <c:pt idx="118">
                  <c:v>2.410945879852386</c:v>
                </c:pt>
                <c:pt idx="119">
                  <c:v>2.410945879852386</c:v>
                </c:pt>
                <c:pt idx="120">
                  <c:v>2.410945879852386</c:v>
                </c:pt>
                <c:pt idx="121">
                  <c:v>2.410945879852386</c:v>
                </c:pt>
                <c:pt idx="122">
                  <c:v>2.410945879852386</c:v>
                </c:pt>
                <c:pt idx="123">
                  <c:v>2.410945879852386</c:v>
                </c:pt>
                <c:pt idx="124">
                  <c:v>2.410945879852386</c:v>
                </c:pt>
                <c:pt idx="125">
                  <c:v>2.410945879852386</c:v>
                </c:pt>
                <c:pt idx="126">
                  <c:v>2.410945879852386</c:v>
                </c:pt>
                <c:pt idx="127">
                  <c:v>2.410945879852386</c:v>
                </c:pt>
                <c:pt idx="128">
                  <c:v>2.410945879852386</c:v>
                </c:pt>
                <c:pt idx="129">
                  <c:v>2.410945879852386</c:v>
                </c:pt>
                <c:pt idx="130">
                  <c:v>2.410945879852386</c:v>
                </c:pt>
                <c:pt idx="131">
                  <c:v>2.410945879852386</c:v>
                </c:pt>
                <c:pt idx="132">
                  <c:v>2.410945879852386</c:v>
                </c:pt>
                <c:pt idx="133">
                  <c:v>2.410945879852386</c:v>
                </c:pt>
                <c:pt idx="134">
                  <c:v>2.410945879852386</c:v>
                </c:pt>
                <c:pt idx="135">
                  <c:v>2.410945879852386</c:v>
                </c:pt>
                <c:pt idx="136">
                  <c:v>2.410945879852386</c:v>
                </c:pt>
                <c:pt idx="137">
                  <c:v>2.410945879852386</c:v>
                </c:pt>
                <c:pt idx="138">
                  <c:v>2.410945879852386</c:v>
                </c:pt>
                <c:pt idx="139">
                  <c:v>2.410945879852386</c:v>
                </c:pt>
                <c:pt idx="140">
                  <c:v>2.410945879852386</c:v>
                </c:pt>
                <c:pt idx="141">
                  <c:v>2.410945879852386</c:v>
                </c:pt>
                <c:pt idx="142">
                  <c:v>2.410945879852386</c:v>
                </c:pt>
                <c:pt idx="143">
                  <c:v>2.410945879852386</c:v>
                </c:pt>
                <c:pt idx="144">
                  <c:v>2.410945879852386</c:v>
                </c:pt>
                <c:pt idx="145">
                  <c:v>2.410945879852386</c:v>
                </c:pt>
                <c:pt idx="146">
                  <c:v>2.410945879852386</c:v>
                </c:pt>
                <c:pt idx="147">
                  <c:v>2.410945879852386</c:v>
                </c:pt>
                <c:pt idx="148">
                  <c:v>2.410945879852386</c:v>
                </c:pt>
                <c:pt idx="149">
                  <c:v>2.410945879852386</c:v>
                </c:pt>
                <c:pt idx="150">
                  <c:v>2.410945879852386</c:v>
                </c:pt>
                <c:pt idx="151">
                  <c:v>2.410945879852386</c:v>
                </c:pt>
                <c:pt idx="152">
                  <c:v>2.410945879852386</c:v>
                </c:pt>
                <c:pt idx="153">
                  <c:v>2.410945879852386</c:v>
                </c:pt>
                <c:pt idx="154">
                  <c:v>2.410945879852386</c:v>
                </c:pt>
                <c:pt idx="155">
                  <c:v>2.410945879852386</c:v>
                </c:pt>
                <c:pt idx="156">
                  <c:v>2.410945879852386</c:v>
                </c:pt>
                <c:pt idx="157">
                  <c:v>2.410945879852386</c:v>
                </c:pt>
                <c:pt idx="158">
                  <c:v>2.410945879852386</c:v>
                </c:pt>
                <c:pt idx="159">
                  <c:v>2.410945879852386</c:v>
                </c:pt>
                <c:pt idx="160">
                  <c:v>2.410945879852386</c:v>
                </c:pt>
                <c:pt idx="161">
                  <c:v>2.410945879852386</c:v>
                </c:pt>
                <c:pt idx="162">
                  <c:v>2.410945879852386</c:v>
                </c:pt>
                <c:pt idx="163">
                  <c:v>2.410945879852386</c:v>
                </c:pt>
                <c:pt idx="164">
                  <c:v>2.410945879852386</c:v>
                </c:pt>
                <c:pt idx="165">
                  <c:v>2.410945879852386</c:v>
                </c:pt>
                <c:pt idx="166">
                  <c:v>2.410945879852386</c:v>
                </c:pt>
                <c:pt idx="167">
                  <c:v>2.410945879852386</c:v>
                </c:pt>
                <c:pt idx="168">
                  <c:v>2.410945879852386</c:v>
                </c:pt>
                <c:pt idx="169">
                  <c:v>2.410945879852386</c:v>
                </c:pt>
                <c:pt idx="170">
                  <c:v>2.410945879852386</c:v>
                </c:pt>
                <c:pt idx="171">
                  <c:v>2.410945879852386</c:v>
                </c:pt>
                <c:pt idx="172">
                  <c:v>2.410945879852386</c:v>
                </c:pt>
                <c:pt idx="173">
                  <c:v>2.410945879852386</c:v>
                </c:pt>
                <c:pt idx="174">
                  <c:v>2.410945879852386</c:v>
                </c:pt>
                <c:pt idx="175">
                  <c:v>2.410945879852386</c:v>
                </c:pt>
                <c:pt idx="176">
                  <c:v>2.410945879852386</c:v>
                </c:pt>
                <c:pt idx="177">
                  <c:v>2.410945879852386</c:v>
                </c:pt>
                <c:pt idx="178">
                  <c:v>2.410945879852386</c:v>
                </c:pt>
                <c:pt idx="179">
                  <c:v>2.410945879852386</c:v>
                </c:pt>
                <c:pt idx="180">
                  <c:v>2.410945879852386</c:v>
                </c:pt>
                <c:pt idx="181">
                  <c:v>2.410945879852386</c:v>
                </c:pt>
                <c:pt idx="182">
                  <c:v>2.410945879852386</c:v>
                </c:pt>
                <c:pt idx="183">
                  <c:v>2.410945879852386</c:v>
                </c:pt>
                <c:pt idx="184">
                  <c:v>2.410945879852386</c:v>
                </c:pt>
                <c:pt idx="185">
                  <c:v>2.410945879852386</c:v>
                </c:pt>
                <c:pt idx="186">
                  <c:v>2.410945879852386</c:v>
                </c:pt>
                <c:pt idx="187">
                  <c:v>2.410945879852386</c:v>
                </c:pt>
                <c:pt idx="188">
                  <c:v>2.410945879852386</c:v>
                </c:pt>
                <c:pt idx="189">
                  <c:v>2.410945879852386</c:v>
                </c:pt>
                <c:pt idx="190">
                  <c:v>2.410945879852386</c:v>
                </c:pt>
                <c:pt idx="191">
                  <c:v>2.410945879852386</c:v>
                </c:pt>
                <c:pt idx="192">
                  <c:v>2.410945879852386</c:v>
                </c:pt>
                <c:pt idx="193">
                  <c:v>2.410945879852386</c:v>
                </c:pt>
                <c:pt idx="194">
                  <c:v>2.410945879852386</c:v>
                </c:pt>
                <c:pt idx="195">
                  <c:v>2.410945879852386</c:v>
                </c:pt>
                <c:pt idx="196">
                  <c:v>2.410945879852386</c:v>
                </c:pt>
                <c:pt idx="197">
                  <c:v>2.410945879852386</c:v>
                </c:pt>
                <c:pt idx="198">
                  <c:v>2.410945879852386</c:v>
                </c:pt>
                <c:pt idx="199">
                  <c:v>2.410945879852386</c:v>
                </c:pt>
                <c:pt idx="200">
                  <c:v>2.410945879852386</c:v>
                </c:pt>
                <c:pt idx="201">
                  <c:v>2.410945879852386</c:v>
                </c:pt>
                <c:pt idx="202">
                  <c:v>2.410945879852386</c:v>
                </c:pt>
                <c:pt idx="203">
                  <c:v>2.410945879852386</c:v>
                </c:pt>
                <c:pt idx="204">
                  <c:v>2.410945879852386</c:v>
                </c:pt>
                <c:pt idx="205">
                  <c:v>2.410945879852386</c:v>
                </c:pt>
                <c:pt idx="206">
                  <c:v>2.410945879852386</c:v>
                </c:pt>
                <c:pt idx="207">
                  <c:v>2.410945879852386</c:v>
                </c:pt>
                <c:pt idx="208">
                  <c:v>2.410945879852386</c:v>
                </c:pt>
                <c:pt idx="209">
                  <c:v>2.410945879852386</c:v>
                </c:pt>
                <c:pt idx="210">
                  <c:v>2.410945879852386</c:v>
                </c:pt>
                <c:pt idx="211">
                  <c:v>2.410945879852386</c:v>
                </c:pt>
                <c:pt idx="212">
                  <c:v>2.410945879852386</c:v>
                </c:pt>
                <c:pt idx="213">
                  <c:v>2.410945879852386</c:v>
                </c:pt>
                <c:pt idx="214">
                  <c:v>2.410945879852386</c:v>
                </c:pt>
                <c:pt idx="215">
                  <c:v>2.410945879852386</c:v>
                </c:pt>
                <c:pt idx="216">
                  <c:v>2.410945879852386</c:v>
                </c:pt>
                <c:pt idx="217">
                  <c:v>2.410945879852386</c:v>
                </c:pt>
                <c:pt idx="218">
                  <c:v>2.410945879852386</c:v>
                </c:pt>
                <c:pt idx="219">
                  <c:v>2.410945879852386</c:v>
                </c:pt>
                <c:pt idx="220">
                  <c:v>2.410945879852386</c:v>
                </c:pt>
                <c:pt idx="221">
                  <c:v>2.410945879852386</c:v>
                </c:pt>
                <c:pt idx="222">
                  <c:v>2.410945879852386</c:v>
                </c:pt>
                <c:pt idx="223">
                  <c:v>2.410945879852386</c:v>
                </c:pt>
                <c:pt idx="224">
                  <c:v>2.410945879852386</c:v>
                </c:pt>
                <c:pt idx="225">
                  <c:v>2.410945879852386</c:v>
                </c:pt>
                <c:pt idx="226">
                  <c:v>2.410945879852386</c:v>
                </c:pt>
                <c:pt idx="227">
                  <c:v>2.410945879852386</c:v>
                </c:pt>
                <c:pt idx="228">
                  <c:v>2.410945879852386</c:v>
                </c:pt>
                <c:pt idx="229">
                  <c:v>2.410945879852386</c:v>
                </c:pt>
                <c:pt idx="230">
                  <c:v>2.410945879852386</c:v>
                </c:pt>
                <c:pt idx="231">
                  <c:v>2.410945879852386</c:v>
                </c:pt>
                <c:pt idx="232">
                  <c:v>2.410945879852386</c:v>
                </c:pt>
                <c:pt idx="233">
                  <c:v>2.410945879852386</c:v>
                </c:pt>
                <c:pt idx="234">
                  <c:v>2.410945879852386</c:v>
                </c:pt>
                <c:pt idx="235">
                  <c:v>2.410945879852386</c:v>
                </c:pt>
                <c:pt idx="236">
                  <c:v>2.410945879852386</c:v>
                </c:pt>
                <c:pt idx="237">
                  <c:v>2.410945879852386</c:v>
                </c:pt>
                <c:pt idx="238">
                  <c:v>2.410945879852386</c:v>
                </c:pt>
                <c:pt idx="239">
                  <c:v>2.410945879852386</c:v>
                </c:pt>
                <c:pt idx="240">
                  <c:v>2.410945879852386</c:v>
                </c:pt>
                <c:pt idx="241">
                  <c:v>2.410945879852386</c:v>
                </c:pt>
                <c:pt idx="242">
                  <c:v>2.410945879852386</c:v>
                </c:pt>
                <c:pt idx="243">
                  <c:v>2.410945879852386</c:v>
                </c:pt>
                <c:pt idx="244">
                  <c:v>2.410945879852386</c:v>
                </c:pt>
                <c:pt idx="245">
                  <c:v>2.410945879852386</c:v>
                </c:pt>
                <c:pt idx="246">
                  <c:v>2.410945879852386</c:v>
                </c:pt>
                <c:pt idx="247">
                  <c:v>2.410945879852386</c:v>
                </c:pt>
                <c:pt idx="248">
                  <c:v>2.410945879852386</c:v>
                </c:pt>
                <c:pt idx="249">
                  <c:v>2.410945879852386</c:v>
                </c:pt>
                <c:pt idx="250">
                  <c:v>2.410945879852386</c:v>
                </c:pt>
                <c:pt idx="251">
                  <c:v>2.410945879852386</c:v>
                </c:pt>
                <c:pt idx="252">
                  <c:v>2.410945879852386</c:v>
                </c:pt>
                <c:pt idx="253">
                  <c:v>2.410945879852386</c:v>
                </c:pt>
                <c:pt idx="254">
                  <c:v>2.410945879852386</c:v>
                </c:pt>
                <c:pt idx="255">
                  <c:v>2.410945879852386</c:v>
                </c:pt>
                <c:pt idx="256">
                  <c:v>2.410945879852386</c:v>
                </c:pt>
                <c:pt idx="257">
                  <c:v>2.410945879852386</c:v>
                </c:pt>
                <c:pt idx="258">
                  <c:v>2.410945879852386</c:v>
                </c:pt>
                <c:pt idx="259">
                  <c:v>2.410945879852386</c:v>
                </c:pt>
                <c:pt idx="260">
                  <c:v>2.410945879852386</c:v>
                </c:pt>
                <c:pt idx="261">
                  <c:v>2.410945879852386</c:v>
                </c:pt>
                <c:pt idx="262">
                  <c:v>2.410945879852386</c:v>
                </c:pt>
                <c:pt idx="263">
                  <c:v>2.410945879852386</c:v>
                </c:pt>
                <c:pt idx="264">
                  <c:v>2.410945879852386</c:v>
                </c:pt>
                <c:pt idx="265">
                  <c:v>2.410945879852386</c:v>
                </c:pt>
                <c:pt idx="266">
                  <c:v>2.410945879852386</c:v>
                </c:pt>
                <c:pt idx="267">
                  <c:v>2.410945879852386</c:v>
                </c:pt>
                <c:pt idx="268">
                  <c:v>2.410945879852386</c:v>
                </c:pt>
                <c:pt idx="269">
                  <c:v>2.410945879852386</c:v>
                </c:pt>
                <c:pt idx="270">
                  <c:v>2.410945879852386</c:v>
                </c:pt>
                <c:pt idx="271">
                  <c:v>2.410945879852386</c:v>
                </c:pt>
                <c:pt idx="272">
                  <c:v>2.410945879852386</c:v>
                </c:pt>
                <c:pt idx="273">
                  <c:v>2.410945879852386</c:v>
                </c:pt>
                <c:pt idx="274">
                  <c:v>2.410945879852386</c:v>
                </c:pt>
                <c:pt idx="275">
                  <c:v>2.410945879852386</c:v>
                </c:pt>
                <c:pt idx="276">
                  <c:v>2.410945879852386</c:v>
                </c:pt>
                <c:pt idx="277">
                  <c:v>2.410945879852386</c:v>
                </c:pt>
                <c:pt idx="278">
                  <c:v>2.410945879852386</c:v>
                </c:pt>
                <c:pt idx="279">
                  <c:v>2.410945879852386</c:v>
                </c:pt>
                <c:pt idx="280">
                  <c:v>2.410945879852386</c:v>
                </c:pt>
                <c:pt idx="281">
                  <c:v>2.410945879852386</c:v>
                </c:pt>
                <c:pt idx="282">
                  <c:v>2.410945879852386</c:v>
                </c:pt>
                <c:pt idx="283">
                  <c:v>2.410945879852386</c:v>
                </c:pt>
                <c:pt idx="284">
                  <c:v>2.410945879852386</c:v>
                </c:pt>
                <c:pt idx="285">
                  <c:v>2.410945879852386</c:v>
                </c:pt>
                <c:pt idx="286">
                  <c:v>2.410945879852386</c:v>
                </c:pt>
                <c:pt idx="287">
                  <c:v>2.410945879852386</c:v>
                </c:pt>
                <c:pt idx="288">
                  <c:v>2.410945879852386</c:v>
                </c:pt>
                <c:pt idx="289">
                  <c:v>2.410945879852386</c:v>
                </c:pt>
                <c:pt idx="290">
                  <c:v>2.410945879852386</c:v>
                </c:pt>
                <c:pt idx="291">
                  <c:v>2.410945879852386</c:v>
                </c:pt>
                <c:pt idx="292">
                  <c:v>2.410945879852386</c:v>
                </c:pt>
                <c:pt idx="293">
                  <c:v>2.410945879852386</c:v>
                </c:pt>
                <c:pt idx="294">
                  <c:v>2.410945879852386</c:v>
                </c:pt>
                <c:pt idx="295">
                  <c:v>2.410945879852386</c:v>
                </c:pt>
                <c:pt idx="296">
                  <c:v>2.410945879852386</c:v>
                </c:pt>
                <c:pt idx="297">
                  <c:v>2.410945879852386</c:v>
                </c:pt>
                <c:pt idx="298">
                  <c:v>2.410945879852386</c:v>
                </c:pt>
                <c:pt idx="299">
                  <c:v>2.410945879852386</c:v>
                </c:pt>
                <c:pt idx="300">
                  <c:v>2.410945879852386</c:v>
                </c:pt>
                <c:pt idx="301">
                  <c:v>2.410945879852386</c:v>
                </c:pt>
                <c:pt idx="302">
                  <c:v>2.410945879852386</c:v>
                </c:pt>
                <c:pt idx="303">
                  <c:v>2.410945879852386</c:v>
                </c:pt>
                <c:pt idx="304">
                  <c:v>2.410945879852386</c:v>
                </c:pt>
                <c:pt idx="305">
                  <c:v>2.410945879852386</c:v>
                </c:pt>
                <c:pt idx="306">
                  <c:v>2.410945879852386</c:v>
                </c:pt>
                <c:pt idx="307">
                  <c:v>2.410945879852386</c:v>
                </c:pt>
                <c:pt idx="308">
                  <c:v>2.410945879852386</c:v>
                </c:pt>
                <c:pt idx="309">
                  <c:v>2.410945879852386</c:v>
                </c:pt>
                <c:pt idx="310">
                  <c:v>2.410945879852386</c:v>
                </c:pt>
                <c:pt idx="311">
                  <c:v>2.410945879852386</c:v>
                </c:pt>
                <c:pt idx="312">
                  <c:v>2.410945879852386</c:v>
                </c:pt>
                <c:pt idx="313">
                  <c:v>2.410945879852386</c:v>
                </c:pt>
                <c:pt idx="314">
                  <c:v>2.410945879852386</c:v>
                </c:pt>
                <c:pt idx="315">
                  <c:v>2.410945879852386</c:v>
                </c:pt>
                <c:pt idx="316">
                  <c:v>2.410945879852386</c:v>
                </c:pt>
                <c:pt idx="317">
                  <c:v>2.410945879852386</c:v>
                </c:pt>
                <c:pt idx="318">
                  <c:v>2.410945879852386</c:v>
                </c:pt>
                <c:pt idx="319">
                  <c:v>2.410945879852386</c:v>
                </c:pt>
                <c:pt idx="320">
                  <c:v>2.410945879852386</c:v>
                </c:pt>
                <c:pt idx="321">
                  <c:v>2.410945879852386</c:v>
                </c:pt>
                <c:pt idx="322">
                  <c:v>2.410945879852386</c:v>
                </c:pt>
                <c:pt idx="323">
                  <c:v>2.410945879852386</c:v>
                </c:pt>
                <c:pt idx="324">
                  <c:v>2.410945879852386</c:v>
                </c:pt>
                <c:pt idx="325">
                  <c:v>2.410945879852386</c:v>
                </c:pt>
                <c:pt idx="326">
                  <c:v>2.410945879852386</c:v>
                </c:pt>
                <c:pt idx="327">
                  <c:v>2.410945879852386</c:v>
                </c:pt>
                <c:pt idx="328">
                  <c:v>2.410945879852386</c:v>
                </c:pt>
                <c:pt idx="329">
                  <c:v>2.410945879852386</c:v>
                </c:pt>
                <c:pt idx="330">
                  <c:v>2.410945879852386</c:v>
                </c:pt>
                <c:pt idx="331">
                  <c:v>2.410945879852386</c:v>
                </c:pt>
                <c:pt idx="332">
                  <c:v>2.410945879852386</c:v>
                </c:pt>
                <c:pt idx="333">
                  <c:v>2.410945879852386</c:v>
                </c:pt>
                <c:pt idx="334">
                  <c:v>2.410945879852386</c:v>
                </c:pt>
                <c:pt idx="335">
                  <c:v>2.410945879852386</c:v>
                </c:pt>
                <c:pt idx="336">
                  <c:v>2.410945879852386</c:v>
                </c:pt>
                <c:pt idx="337">
                  <c:v>2.410945879852386</c:v>
                </c:pt>
                <c:pt idx="338">
                  <c:v>2.410945879852386</c:v>
                </c:pt>
                <c:pt idx="339">
                  <c:v>2.410945879852386</c:v>
                </c:pt>
                <c:pt idx="340">
                  <c:v>2.410945879852386</c:v>
                </c:pt>
                <c:pt idx="341">
                  <c:v>2.410945879852386</c:v>
                </c:pt>
                <c:pt idx="342">
                  <c:v>2.410945879852386</c:v>
                </c:pt>
                <c:pt idx="343">
                  <c:v>2.410945879852386</c:v>
                </c:pt>
                <c:pt idx="344">
                  <c:v>2.410945879852386</c:v>
                </c:pt>
                <c:pt idx="345">
                  <c:v>2.410945879852386</c:v>
                </c:pt>
                <c:pt idx="346">
                  <c:v>2.410945879852386</c:v>
                </c:pt>
                <c:pt idx="347">
                  <c:v>2.410945879852386</c:v>
                </c:pt>
                <c:pt idx="348">
                  <c:v>2.410945879852386</c:v>
                </c:pt>
                <c:pt idx="349">
                  <c:v>2.410945879852386</c:v>
                </c:pt>
                <c:pt idx="350">
                  <c:v>2.410945879852386</c:v>
                </c:pt>
                <c:pt idx="351">
                  <c:v>2.410945879852386</c:v>
                </c:pt>
                <c:pt idx="352">
                  <c:v>2.410945879852386</c:v>
                </c:pt>
                <c:pt idx="353">
                  <c:v>2.410945879852386</c:v>
                </c:pt>
                <c:pt idx="354">
                  <c:v>2.410945879852386</c:v>
                </c:pt>
                <c:pt idx="355">
                  <c:v>2.410945879852386</c:v>
                </c:pt>
                <c:pt idx="356">
                  <c:v>2.410945879852386</c:v>
                </c:pt>
                <c:pt idx="357">
                  <c:v>2.410945879852386</c:v>
                </c:pt>
                <c:pt idx="358">
                  <c:v>2.410945879852386</c:v>
                </c:pt>
                <c:pt idx="359">
                  <c:v>2.410945879852386</c:v>
                </c:pt>
                <c:pt idx="360">
                  <c:v>2.410945879852386</c:v>
                </c:pt>
                <c:pt idx="361">
                  <c:v>2.410945879852386</c:v>
                </c:pt>
                <c:pt idx="362">
                  <c:v>2.410945879852386</c:v>
                </c:pt>
                <c:pt idx="363">
                  <c:v>2.410945879852386</c:v>
                </c:pt>
                <c:pt idx="364">
                  <c:v>2.410945879852386</c:v>
                </c:pt>
                <c:pt idx="365">
                  <c:v>2.410945879852386</c:v>
                </c:pt>
                <c:pt idx="366">
                  <c:v>2.410945879852386</c:v>
                </c:pt>
                <c:pt idx="367">
                  <c:v>2.410945879852386</c:v>
                </c:pt>
                <c:pt idx="368">
                  <c:v>2.410945879852386</c:v>
                </c:pt>
                <c:pt idx="369">
                  <c:v>2.410945879852386</c:v>
                </c:pt>
                <c:pt idx="370">
                  <c:v>2.410945879852386</c:v>
                </c:pt>
                <c:pt idx="371">
                  <c:v>2.410945879852386</c:v>
                </c:pt>
                <c:pt idx="372">
                  <c:v>2.410945879852386</c:v>
                </c:pt>
                <c:pt idx="373">
                  <c:v>2.410945879852386</c:v>
                </c:pt>
                <c:pt idx="374">
                  <c:v>2.410945879852386</c:v>
                </c:pt>
                <c:pt idx="375">
                  <c:v>2.410945879852386</c:v>
                </c:pt>
                <c:pt idx="376">
                  <c:v>2.410945879852386</c:v>
                </c:pt>
                <c:pt idx="377">
                  <c:v>2.410945879852386</c:v>
                </c:pt>
                <c:pt idx="378">
                  <c:v>2.410945879852386</c:v>
                </c:pt>
                <c:pt idx="379">
                  <c:v>2.410945879852386</c:v>
                </c:pt>
                <c:pt idx="380">
                  <c:v>2.410945879852386</c:v>
                </c:pt>
                <c:pt idx="381">
                  <c:v>2.410945879852386</c:v>
                </c:pt>
                <c:pt idx="382">
                  <c:v>2.410945879852386</c:v>
                </c:pt>
                <c:pt idx="383">
                  <c:v>2.410945879852386</c:v>
                </c:pt>
                <c:pt idx="384">
                  <c:v>2.410945879852386</c:v>
                </c:pt>
                <c:pt idx="385">
                  <c:v>2.410945879852386</c:v>
                </c:pt>
                <c:pt idx="386">
                  <c:v>2.410945879852386</c:v>
                </c:pt>
                <c:pt idx="387">
                  <c:v>2.410945879852386</c:v>
                </c:pt>
                <c:pt idx="388">
                  <c:v>2.410945879852386</c:v>
                </c:pt>
                <c:pt idx="389">
                  <c:v>2.410945879852386</c:v>
                </c:pt>
                <c:pt idx="390">
                  <c:v>2.410945879852386</c:v>
                </c:pt>
                <c:pt idx="391">
                  <c:v>2.410945879852386</c:v>
                </c:pt>
                <c:pt idx="392">
                  <c:v>2.410945879852386</c:v>
                </c:pt>
                <c:pt idx="393">
                  <c:v>2.410945879852386</c:v>
                </c:pt>
                <c:pt idx="394">
                  <c:v>2.410945879852386</c:v>
                </c:pt>
                <c:pt idx="395">
                  <c:v>2.410945879852386</c:v>
                </c:pt>
                <c:pt idx="396">
                  <c:v>2.410945879852386</c:v>
                </c:pt>
                <c:pt idx="397">
                  <c:v>2.410945879852386</c:v>
                </c:pt>
                <c:pt idx="398">
                  <c:v>2.410945879852386</c:v>
                </c:pt>
                <c:pt idx="399">
                  <c:v>2.410945879852386</c:v>
                </c:pt>
                <c:pt idx="400">
                  <c:v>2.410945879852386</c:v>
                </c:pt>
                <c:pt idx="401">
                  <c:v>2.410945879852386</c:v>
                </c:pt>
                <c:pt idx="402">
                  <c:v>2.410945879852386</c:v>
                </c:pt>
                <c:pt idx="403">
                  <c:v>2.410945879852386</c:v>
                </c:pt>
                <c:pt idx="404">
                  <c:v>2.410945879852386</c:v>
                </c:pt>
                <c:pt idx="405">
                  <c:v>2.410945879852386</c:v>
                </c:pt>
                <c:pt idx="406">
                  <c:v>2.410945879852386</c:v>
                </c:pt>
                <c:pt idx="407">
                  <c:v>2.410945879852386</c:v>
                </c:pt>
                <c:pt idx="408">
                  <c:v>2.410945879852386</c:v>
                </c:pt>
                <c:pt idx="409">
                  <c:v>2.410945879852386</c:v>
                </c:pt>
                <c:pt idx="410">
                  <c:v>2.410945879852386</c:v>
                </c:pt>
                <c:pt idx="411">
                  <c:v>2.410945879852386</c:v>
                </c:pt>
                <c:pt idx="412">
                  <c:v>2.410945879852386</c:v>
                </c:pt>
                <c:pt idx="413">
                  <c:v>2.410945879852386</c:v>
                </c:pt>
                <c:pt idx="414">
                  <c:v>2.410945879852386</c:v>
                </c:pt>
                <c:pt idx="415">
                  <c:v>2.410945879852386</c:v>
                </c:pt>
                <c:pt idx="416">
                  <c:v>2.410945879852386</c:v>
                </c:pt>
                <c:pt idx="417">
                  <c:v>2.410945879852386</c:v>
                </c:pt>
                <c:pt idx="418">
                  <c:v>2.410945879852386</c:v>
                </c:pt>
                <c:pt idx="419">
                  <c:v>2.410945879852386</c:v>
                </c:pt>
                <c:pt idx="420">
                  <c:v>2.410945879852386</c:v>
                </c:pt>
                <c:pt idx="421">
                  <c:v>2.410945879852386</c:v>
                </c:pt>
                <c:pt idx="422">
                  <c:v>2.410945879852386</c:v>
                </c:pt>
                <c:pt idx="423">
                  <c:v>2.410945879852386</c:v>
                </c:pt>
                <c:pt idx="424">
                  <c:v>2.410945879852386</c:v>
                </c:pt>
                <c:pt idx="425">
                  <c:v>2.410945879852386</c:v>
                </c:pt>
                <c:pt idx="426">
                  <c:v>2.410945879852386</c:v>
                </c:pt>
                <c:pt idx="427">
                  <c:v>2.410945879852386</c:v>
                </c:pt>
                <c:pt idx="428">
                  <c:v>2.410945879852386</c:v>
                </c:pt>
                <c:pt idx="429">
                  <c:v>2.410945879852386</c:v>
                </c:pt>
                <c:pt idx="430">
                  <c:v>2.410945879852386</c:v>
                </c:pt>
                <c:pt idx="431">
                  <c:v>2.410945879852386</c:v>
                </c:pt>
                <c:pt idx="432">
                  <c:v>2.410945879852386</c:v>
                </c:pt>
                <c:pt idx="433">
                  <c:v>2.410945879852386</c:v>
                </c:pt>
                <c:pt idx="434">
                  <c:v>2.410945879852386</c:v>
                </c:pt>
                <c:pt idx="435">
                  <c:v>2.410945879852386</c:v>
                </c:pt>
                <c:pt idx="436">
                  <c:v>2.410945879852386</c:v>
                </c:pt>
                <c:pt idx="437">
                  <c:v>2.410945879852386</c:v>
                </c:pt>
                <c:pt idx="438">
                  <c:v>2.410945879852386</c:v>
                </c:pt>
                <c:pt idx="439">
                  <c:v>2.410945879852386</c:v>
                </c:pt>
                <c:pt idx="440">
                  <c:v>2.410945879852386</c:v>
                </c:pt>
                <c:pt idx="441">
                  <c:v>2.410945879852386</c:v>
                </c:pt>
                <c:pt idx="442">
                  <c:v>2.410945879852386</c:v>
                </c:pt>
                <c:pt idx="443">
                  <c:v>2.410945879852386</c:v>
                </c:pt>
                <c:pt idx="444">
                  <c:v>2.410945879852386</c:v>
                </c:pt>
                <c:pt idx="445">
                  <c:v>2.410945879852386</c:v>
                </c:pt>
                <c:pt idx="446">
                  <c:v>2.410945879852386</c:v>
                </c:pt>
                <c:pt idx="447">
                  <c:v>2.410945879852386</c:v>
                </c:pt>
                <c:pt idx="448">
                  <c:v>2.410945879852386</c:v>
                </c:pt>
                <c:pt idx="449">
                  <c:v>2.410945879852386</c:v>
                </c:pt>
                <c:pt idx="450">
                  <c:v>2.410945879852386</c:v>
                </c:pt>
                <c:pt idx="451">
                  <c:v>2.410945879852386</c:v>
                </c:pt>
                <c:pt idx="452">
                  <c:v>2.410945879852386</c:v>
                </c:pt>
                <c:pt idx="453">
                  <c:v>2.410945879852386</c:v>
                </c:pt>
                <c:pt idx="454">
                  <c:v>2.410945879852386</c:v>
                </c:pt>
                <c:pt idx="455">
                  <c:v>2.410945879852386</c:v>
                </c:pt>
                <c:pt idx="456">
                  <c:v>2.410945879852386</c:v>
                </c:pt>
                <c:pt idx="457">
                  <c:v>2.410945879852386</c:v>
                </c:pt>
                <c:pt idx="458">
                  <c:v>2.410945879852386</c:v>
                </c:pt>
                <c:pt idx="459">
                  <c:v>2.410945879852386</c:v>
                </c:pt>
                <c:pt idx="460">
                  <c:v>2.410945879852386</c:v>
                </c:pt>
                <c:pt idx="461">
                  <c:v>2.410945879852386</c:v>
                </c:pt>
                <c:pt idx="462">
                  <c:v>2.410945879852386</c:v>
                </c:pt>
                <c:pt idx="463">
                  <c:v>2.410945879852386</c:v>
                </c:pt>
                <c:pt idx="464">
                  <c:v>2.410945879852386</c:v>
                </c:pt>
                <c:pt idx="465">
                  <c:v>2.410945879852386</c:v>
                </c:pt>
                <c:pt idx="466">
                  <c:v>2.410945879852386</c:v>
                </c:pt>
                <c:pt idx="467">
                  <c:v>2.410945879852386</c:v>
                </c:pt>
                <c:pt idx="468">
                  <c:v>2.410945879852386</c:v>
                </c:pt>
                <c:pt idx="469">
                  <c:v>2.410945879852386</c:v>
                </c:pt>
                <c:pt idx="470">
                  <c:v>2.410945879852386</c:v>
                </c:pt>
                <c:pt idx="471">
                  <c:v>2.410945879852386</c:v>
                </c:pt>
                <c:pt idx="472">
                  <c:v>2.410945879852386</c:v>
                </c:pt>
                <c:pt idx="473">
                  <c:v>2.410945879852386</c:v>
                </c:pt>
                <c:pt idx="474">
                  <c:v>2.410945879852386</c:v>
                </c:pt>
                <c:pt idx="475">
                  <c:v>2.410945879852386</c:v>
                </c:pt>
                <c:pt idx="476">
                  <c:v>2.410945879852386</c:v>
                </c:pt>
                <c:pt idx="477">
                  <c:v>2.410945879852386</c:v>
                </c:pt>
                <c:pt idx="478">
                  <c:v>2.410945879852386</c:v>
                </c:pt>
                <c:pt idx="479">
                  <c:v>2.410945879852386</c:v>
                </c:pt>
                <c:pt idx="480">
                  <c:v>2.410945879852386</c:v>
                </c:pt>
                <c:pt idx="481">
                  <c:v>2.410945879852386</c:v>
                </c:pt>
                <c:pt idx="482">
                  <c:v>2.410945879852386</c:v>
                </c:pt>
                <c:pt idx="483">
                  <c:v>2.410945879852386</c:v>
                </c:pt>
                <c:pt idx="484">
                  <c:v>2.410945879852386</c:v>
                </c:pt>
                <c:pt idx="485">
                  <c:v>2.410945879852386</c:v>
                </c:pt>
                <c:pt idx="486">
                  <c:v>2.410945879852386</c:v>
                </c:pt>
                <c:pt idx="487">
                  <c:v>2.410945879852386</c:v>
                </c:pt>
                <c:pt idx="488">
                  <c:v>2.410945879852386</c:v>
                </c:pt>
                <c:pt idx="489">
                  <c:v>2.410945879852386</c:v>
                </c:pt>
                <c:pt idx="490">
                  <c:v>2.410945879852386</c:v>
                </c:pt>
                <c:pt idx="491">
                  <c:v>2.410945879852386</c:v>
                </c:pt>
                <c:pt idx="492">
                  <c:v>2.410945879852386</c:v>
                </c:pt>
                <c:pt idx="493">
                  <c:v>2.410945879852386</c:v>
                </c:pt>
                <c:pt idx="494">
                  <c:v>2.410945879852386</c:v>
                </c:pt>
                <c:pt idx="495">
                  <c:v>2.410945879852386</c:v>
                </c:pt>
                <c:pt idx="496">
                  <c:v>2.410945879852386</c:v>
                </c:pt>
                <c:pt idx="497">
                  <c:v>2.410945879852386</c:v>
                </c:pt>
                <c:pt idx="498">
                  <c:v>2.410945879852386</c:v>
                </c:pt>
                <c:pt idx="499">
                  <c:v>2.410945879852386</c:v>
                </c:pt>
                <c:pt idx="500">
                  <c:v>2.410945879852386</c:v>
                </c:pt>
                <c:pt idx="501">
                  <c:v>2.410945879852386</c:v>
                </c:pt>
              </c:numCache>
            </c:numRef>
          </c:yVal>
        </c:ser>
        <c:axId val="62726912"/>
        <c:axId val="62729216"/>
      </c:scatterChart>
      <c:valAx>
        <c:axId val="62726912"/>
        <c:scaling>
          <c:orientation val="maxMin"/>
        </c:scaling>
        <c:axPos val="b"/>
        <c:title>
          <c:tx>
            <c:rich>
              <a:bodyPr/>
              <a:lstStyle/>
              <a:p>
                <a:pPr>
                  <a:defRPr lang="en-GB"/>
                </a:pPr>
                <a:r>
                  <a:rPr lang="en-US"/>
                  <a:t>Voltage(mV)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62729216"/>
        <c:crosses val="autoZero"/>
        <c:crossBetween val="midCat"/>
      </c:valAx>
      <c:valAx>
        <c:axId val="62729216"/>
        <c:scaling>
          <c:orientation val="minMax"/>
        </c:scaling>
        <c:axPos val="r"/>
        <c:majorGridlines/>
        <c:title>
          <c:tx>
            <c:rich>
              <a:bodyPr rot="-5400000" vert="horz"/>
              <a:lstStyle/>
              <a:p>
                <a:pPr>
                  <a:defRPr lang="en-GB"/>
                </a:pPr>
                <a:r>
                  <a:rPr lang="en-GB"/>
                  <a:t>Current (</a:t>
                </a:r>
                <a:r>
                  <a:rPr lang="en-GB">
                    <a:latin typeface="Calibri"/>
                  </a:rPr>
                  <a:t>µA/div)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4.5805336832895907E-2"/>
              <c:y val="0.30948272090988677"/>
            </c:manualLayout>
          </c:layout>
        </c:title>
        <c:numFmt formatCode="General" sourceLinked="1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62726912"/>
        <c:crosses val="autoZero"/>
        <c:crossBetween val="midCat"/>
      </c:valAx>
    </c:plotArea>
    <c:legend>
      <c:legendPos val="r"/>
      <c:layout/>
      <c:txPr>
        <a:bodyPr/>
        <a:lstStyle/>
        <a:p>
          <a:pPr>
            <a:defRPr lang="en-GB"/>
          </a:pPr>
          <a:endParaRPr lang="en-US"/>
        </a:p>
      </c:txPr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 paperSize="9" orientation="landscape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lang="en-GB"/>
            </a:pPr>
            <a:r>
              <a:rPr lang="en-US"/>
              <a:t>Derivative</a:t>
            </a:r>
          </a:p>
        </c:rich>
      </c:tx>
      <c:layout/>
      <c:overlay val="1"/>
    </c:title>
    <c:plotArea>
      <c:layout>
        <c:manualLayout>
          <c:layoutTarget val="inner"/>
          <c:xMode val="edge"/>
          <c:yMode val="edge"/>
          <c:x val="6.8354111986001789E-2"/>
          <c:y val="0.17065919951495426"/>
          <c:w val="0.88961111111111113"/>
          <c:h val="0.70005358705161858"/>
        </c:manualLayout>
      </c:layout>
      <c:scatterChart>
        <c:scatterStyle val="lineMarker"/>
        <c:ser>
          <c:idx val="0"/>
          <c:order val="0"/>
          <c:marker>
            <c:symbol val="none"/>
          </c:marker>
          <c:xVal>
            <c:numRef>
              <c:f>'Derivative graph'!$E$8:$E$509</c:f>
              <c:numCache>
                <c:formatCode>General</c:formatCode>
                <c:ptCount val="502"/>
                <c:pt idx="0">
                  <c:v>-150</c:v>
                </c:pt>
                <c:pt idx="1">
                  <c:v>-300</c:v>
                </c:pt>
                <c:pt idx="2">
                  <c:v>-300.62310016041783</c:v>
                </c:pt>
                <c:pt idx="3">
                  <c:v>-301.24620032083561</c:v>
                </c:pt>
                <c:pt idx="4">
                  <c:v>-301.86930048125345</c:v>
                </c:pt>
                <c:pt idx="5">
                  <c:v>-302.49240064167128</c:v>
                </c:pt>
                <c:pt idx="6">
                  <c:v>-303.11550080208906</c:v>
                </c:pt>
                <c:pt idx="7">
                  <c:v>-303.73860096250689</c:v>
                </c:pt>
                <c:pt idx="8">
                  <c:v>-304.36170112292473</c:v>
                </c:pt>
                <c:pt idx="9">
                  <c:v>-304.98480128334251</c:v>
                </c:pt>
                <c:pt idx="10">
                  <c:v>-305.60790144376034</c:v>
                </c:pt>
                <c:pt idx="11">
                  <c:v>-306.23100160417812</c:v>
                </c:pt>
                <c:pt idx="12">
                  <c:v>-306.85410176459595</c:v>
                </c:pt>
                <c:pt idx="13">
                  <c:v>-307.47720192501379</c:v>
                </c:pt>
                <c:pt idx="14">
                  <c:v>-308.10030208543157</c:v>
                </c:pt>
                <c:pt idx="15">
                  <c:v>-308.7234022458494</c:v>
                </c:pt>
                <c:pt idx="16">
                  <c:v>-309.34650240626723</c:v>
                </c:pt>
                <c:pt idx="17">
                  <c:v>-309.96960256668501</c:v>
                </c:pt>
                <c:pt idx="18">
                  <c:v>-310.59270272710285</c:v>
                </c:pt>
                <c:pt idx="19">
                  <c:v>-311.21580288752068</c:v>
                </c:pt>
                <c:pt idx="20">
                  <c:v>-311.83890304793846</c:v>
                </c:pt>
                <c:pt idx="21">
                  <c:v>-312.46200320835629</c:v>
                </c:pt>
                <c:pt idx="22">
                  <c:v>-313.08510336877413</c:v>
                </c:pt>
                <c:pt idx="23">
                  <c:v>-313.70820352919191</c:v>
                </c:pt>
                <c:pt idx="24">
                  <c:v>-314.33130368960974</c:v>
                </c:pt>
                <c:pt idx="25">
                  <c:v>-314.95440385002752</c:v>
                </c:pt>
                <c:pt idx="26">
                  <c:v>-315.57750401044535</c:v>
                </c:pt>
                <c:pt idx="27">
                  <c:v>-316.20060417086319</c:v>
                </c:pt>
                <c:pt idx="28">
                  <c:v>-316.82370433128096</c:v>
                </c:pt>
                <c:pt idx="29">
                  <c:v>-317.4468044916988</c:v>
                </c:pt>
                <c:pt idx="30">
                  <c:v>-318.06990465211663</c:v>
                </c:pt>
                <c:pt idx="31">
                  <c:v>-318.69300481253441</c:v>
                </c:pt>
                <c:pt idx="32">
                  <c:v>-319.31610497295225</c:v>
                </c:pt>
                <c:pt idx="33">
                  <c:v>-319.93920513337008</c:v>
                </c:pt>
                <c:pt idx="34">
                  <c:v>-320.56230529378786</c:v>
                </c:pt>
                <c:pt idx="35">
                  <c:v>-321.18540545420569</c:v>
                </c:pt>
                <c:pt idx="36">
                  <c:v>-321.80850561462353</c:v>
                </c:pt>
                <c:pt idx="37">
                  <c:v>-322.43160577504131</c:v>
                </c:pt>
                <c:pt idx="38">
                  <c:v>-323.05470593545914</c:v>
                </c:pt>
                <c:pt idx="39">
                  <c:v>-323.67780609587692</c:v>
                </c:pt>
                <c:pt idx="40">
                  <c:v>-324.30090625629475</c:v>
                </c:pt>
                <c:pt idx="41">
                  <c:v>-324.92400641671259</c:v>
                </c:pt>
                <c:pt idx="42">
                  <c:v>-325.54710657713036</c:v>
                </c:pt>
                <c:pt idx="43">
                  <c:v>-326.1702067375482</c:v>
                </c:pt>
                <c:pt idx="44">
                  <c:v>-326.79330689796603</c:v>
                </c:pt>
                <c:pt idx="45">
                  <c:v>-327.41640705838381</c:v>
                </c:pt>
                <c:pt idx="46">
                  <c:v>-328.03950721880165</c:v>
                </c:pt>
                <c:pt idx="47">
                  <c:v>-328.66260737921948</c:v>
                </c:pt>
                <c:pt idx="48">
                  <c:v>-329.28570753963726</c:v>
                </c:pt>
                <c:pt idx="49">
                  <c:v>-329.90880770005509</c:v>
                </c:pt>
                <c:pt idx="50">
                  <c:v>-500</c:v>
                </c:pt>
                <c:pt idx="51">
                  <c:v>-500</c:v>
                </c:pt>
                <c:pt idx="52">
                  <c:v>-500</c:v>
                </c:pt>
                <c:pt idx="53">
                  <c:v>-500</c:v>
                </c:pt>
                <c:pt idx="54">
                  <c:v>-500</c:v>
                </c:pt>
                <c:pt idx="55">
                  <c:v>-500</c:v>
                </c:pt>
                <c:pt idx="56">
                  <c:v>-500</c:v>
                </c:pt>
                <c:pt idx="57">
                  <c:v>-500</c:v>
                </c:pt>
                <c:pt idx="58">
                  <c:v>-500</c:v>
                </c:pt>
                <c:pt idx="59">
                  <c:v>-500</c:v>
                </c:pt>
                <c:pt idx="60">
                  <c:v>-500</c:v>
                </c:pt>
                <c:pt idx="61">
                  <c:v>-500</c:v>
                </c:pt>
                <c:pt idx="62">
                  <c:v>-500</c:v>
                </c:pt>
                <c:pt idx="63">
                  <c:v>-500</c:v>
                </c:pt>
                <c:pt idx="64">
                  <c:v>-500</c:v>
                </c:pt>
                <c:pt idx="65">
                  <c:v>-500</c:v>
                </c:pt>
                <c:pt idx="66">
                  <c:v>-500</c:v>
                </c:pt>
                <c:pt idx="67">
                  <c:v>-500</c:v>
                </c:pt>
                <c:pt idx="68">
                  <c:v>-500</c:v>
                </c:pt>
                <c:pt idx="69">
                  <c:v>-500</c:v>
                </c:pt>
                <c:pt idx="70">
                  <c:v>-500</c:v>
                </c:pt>
                <c:pt idx="71">
                  <c:v>-500</c:v>
                </c:pt>
                <c:pt idx="72">
                  <c:v>-500</c:v>
                </c:pt>
                <c:pt idx="73">
                  <c:v>-500</c:v>
                </c:pt>
                <c:pt idx="74">
                  <c:v>-500</c:v>
                </c:pt>
                <c:pt idx="75">
                  <c:v>-500</c:v>
                </c:pt>
                <c:pt idx="76">
                  <c:v>-500</c:v>
                </c:pt>
                <c:pt idx="77">
                  <c:v>-500</c:v>
                </c:pt>
                <c:pt idx="78">
                  <c:v>-500</c:v>
                </c:pt>
                <c:pt idx="79">
                  <c:v>-500</c:v>
                </c:pt>
                <c:pt idx="80">
                  <c:v>-500</c:v>
                </c:pt>
                <c:pt idx="81">
                  <c:v>-500</c:v>
                </c:pt>
                <c:pt idx="82">
                  <c:v>-500</c:v>
                </c:pt>
                <c:pt idx="83">
                  <c:v>-500</c:v>
                </c:pt>
                <c:pt idx="84">
                  <c:v>-500</c:v>
                </c:pt>
                <c:pt idx="85">
                  <c:v>-500</c:v>
                </c:pt>
                <c:pt idx="86">
                  <c:v>-500</c:v>
                </c:pt>
                <c:pt idx="87">
                  <c:v>-500</c:v>
                </c:pt>
                <c:pt idx="88">
                  <c:v>-500</c:v>
                </c:pt>
                <c:pt idx="89">
                  <c:v>-500</c:v>
                </c:pt>
                <c:pt idx="90">
                  <c:v>-500</c:v>
                </c:pt>
                <c:pt idx="91">
                  <c:v>-500</c:v>
                </c:pt>
                <c:pt idx="92">
                  <c:v>-500</c:v>
                </c:pt>
                <c:pt idx="93">
                  <c:v>-500</c:v>
                </c:pt>
                <c:pt idx="94">
                  <c:v>-500</c:v>
                </c:pt>
                <c:pt idx="95">
                  <c:v>-500</c:v>
                </c:pt>
                <c:pt idx="96">
                  <c:v>-500</c:v>
                </c:pt>
                <c:pt idx="97">
                  <c:v>-500</c:v>
                </c:pt>
                <c:pt idx="98">
                  <c:v>-500</c:v>
                </c:pt>
                <c:pt idx="99">
                  <c:v>-500</c:v>
                </c:pt>
                <c:pt idx="100">
                  <c:v>-500</c:v>
                </c:pt>
                <c:pt idx="101">
                  <c:v>-500</c:v>
                </c:pt>
                <c:pt idx="102">
                  <c:v>-500</c:v>
                </c:pt>
                <c:pt idx="103">
                  <c:v>-500</c:v>
                </c:pt>
                <c:pt idx="104">
                  <c:v>-500</c:v>
                </c:pt>
                <c:pt idx="105">
                  <c:v>-500</c:v>
                </c:pt>
                <c:pt idx="106">
                  <c:v>-500</c:v>
                </c:pt>
                <c:pt idx="107">
                  <c:v>-500</c:v>
                </c:pt>
                <c:pt idx="108">
                  <c:v>-500</c:v>
                </c:pt>
                <c:pt idx="109">
                  <c:v>-500</c:v>
                </c:pt>
                <c:pt idx="110">
                  <c:v>-500</c:v>
                </c:pt>
                <c:pt idx="111">
                  <c:v>-500</c:v>
                </c:pt>
                <c:pt idx="112">
                  <c:v>-500</c:v>
                </c:pt>
                <c:pt idx="113">
                  <c:v>-500</c:v>
                </c:pt>
                <c:pt idx="114">
                  <c:v>-500</c:v>
                </c:pt>
                <c:pt idx="115">
                  <c:v>-500</c:v>
                </c:pt>
                <c:pt idx="116">
                  <c:v>-500</c:v>
                </c:pt>
                <c:pt idx="117">
                  <c:v>-500</c:v>
                </c:pt>
                <c:pt idx="118">
                  <c:v>-500</c:v>
                </c:pt>
                <c:pt idx="119">
                  <c:v>-500</c:v>
                </c:pt>
                <c:pt idx="120">
                  <c:v>-500</c:v>
                </c:pt>
                <c:pt idx="121">
                  <c:v>-500</c:v>
                </c:pt>
                <c:pt idx="122">
                  <c:v>-500</c:v>
                </c:pt>
                <c:pt idx="123">
                  <c:v>-500</c:v>
                </c:pt>
                <c:pt idx="124">
                  <c:v>-500</c:v>
                </c:pt>
                <c:pt idx="125">
                  <c:v>-500</c:v>
                </c:pt>
                <c:pt idx="126">
                  <c:v>-500</c:v>
                </c:pt>
                <c:pt idx="127">
                  <c:v>-500</c:v>
                </c:pt>
                <c:pt idx="128">
                  <c:v>-500</c:v>
                </c:pt>
                <c:pt idx="129">
                  <c:v>-500</c:v>
                </c:pt>
                <c:pt idx="130">
                  <c:v>-500</c:v>
                </c:pt>
                <c:pt idx="131">
                  <c:v>-500</c:v>
                </c:pt>
                <c:pt idx="132">
                  <c:v>-500</c:v>
                </c:pt>
                <c:pt idx="133">
                  <c:v>-500</c:v>
                </c:pt>
                <c:pt idx="134">
                  <c:v>-500</c:v>
                </c:pt>
                <c:pt idx="135">
                  <c:v>-500</c:v>
                </c:pt>
                <c:pt idx="136">
                  <c:v>-500</c:v>
                </c:pt>
                <c:pt idx="137">
                  <c:v>-500</c:v>
                </c:pt>
                <c:pt idx="138">
                  <c:v>-500</c:v>
                </c:pt>
                <c:pt idx="139">
                  <c:v>-500</c:v>
                </c:pt>
                <c:pt idx="140">
                  <c:v>-500</c:v>
                </c:pt>
                <c:pt idx="141">
                  <c:v>-500</c:v>
                </c:pt>
                <c:pt idx="142">
                  <c:v>-500</c:v>
                </c:pt>
                <c:pt idx="143">
                  <c:v>-500</c:v>
                </c:pt>
                <c:pt idx="144">
                  <c:v>-500</c:v>
                </c:pt>
                <c:pt idx="145">
                  <c:v>-500</c:v>
                </c:pt>
                <c:pt idx="146">
                  <c:v>-500</c:v>
                </c:pt>
                <c:pt idx="147">
                  <c:v>-500</c:v>
                </c:pt>
                <c:pt idx="148">
                  <c:v>-500</c:v>
                </c:pt>
                <c:pt idx="149">
                  <c:v>-500</c:v>
                </c:pt>
                <c:pt idx="150">
                  <c:v>-500</c:v>
                </c:pt>
                <c:pt idx="151">
                  <c:v>-500</c:v>
                </c:pt>
                <c:pt idx="152">
                  <c:v>-500</c:v>
                </c:pt>
                <c:pt idx="153">
                  <c:v>-500</c:v>
                </c:pt>
                <c:pt idx="154">
                  <c:v>-500</c:v>
                </c:pt>
                <c:pt idx="155">
                  <c:v>-500</c:v>
                </c:pt>
                <c:pt idx="156">
                  <c:v>-500</c:v>
                </c:pt>
                <c:pt idx="157">
                  <c:v>-500</c:v>
                </c:pt>
                <c:pt idx="158">
                  <c:v>-500</c:v>
                </c:pt>
                <c:pt idx="159">
                  <c:v>-500</c:v>
                </c:pt>
                <c:pt idx="160">
                  <c:v>-500</c:v>
                </c:pt>
                <c:pt idx="161">
                  <c:v>-500</c:v>
                </c:pt>
                <c:pt idx="162">
                  <c:v>-500</c:v>
                </c:pt>
                <c:pt idx="163">
                  <c:v>-500</c:v>
                </c:pt>
                <c:pt idx="164">
                  <c:v>-500</c:v>
                </c:pt>
                <c:pt idx="165">
                  <c:v>-500</c:v>
                </c:pt>
                <c:pt idx="166">
                  <c:v>-500</c:v>
                </c:pt>
                <c:pt idx="167">
                  <c:v>-500</c:v>
                </c:pt>
                <c:pt idx="168">
                  <c:v>-500</c:v>
                </c:pt>
                <c:pt idx="169">
                  <c:v>-500</c:v>
                </c:pt>
                <c:pt idx="170">
                  <c:v>-500</c:v>
                </c:pt>
                <c:pt idx="171">
                  <c:v>-500</c:v>
                </c:pt>
                <c:pt idx="172">
                  <c:v>-500</c:v>
                </c:pt>
                <c:pt idx="173">
                  <c:v>-500</c:v>
                </c:pt>
                <c:pt idx="174">
                  <c:v>-500</c:v>
                </c:pt>
                <c:pt idx="175">
                  <c:v>-500</c:v>
                </c:pt>
                <c:pt idx="176">
                  <c:v>-500</c:v>
                </c:pt>
                <c:pt idx="177">
                  <c:v>-500</c:v>
                </c:pt>
                <c:pt idx="178">
                  <c:v>-500</c:v>
                </c:pt>
                <c:pt idx="179">
                  <c:v>-500</c:v>
                </c:pt>
                <c:pt idx="180">
                  <c:v>-500</c:v>
                </c:pt>
                <c:pt idx="181">
                  <c:v>-500</c:v>
                </c:pt>
                <c:pt idx="182">
                  <c:v>-500</c:v>
                </c:pt>
                <c:pt idx="183">
                  <c:v>-500</c:v>
                </c:pt>
                <c:pt idx="184">
                  <c:v>-500</c:v>
                </c:pt>
                <c:pt idx="185">
                  <c:v>-500</c:v>
                </c:pt>
                <c:pt idx="186">
                  <c:v>-500</c:v>
                </c:pt>
                <c:pt idx="187">
                  <c:v>-500</c:v>
                </c:pt>
                <c:pt idx="188">
                  <c:v>-500</c:v>
                </c:pt>
                <c:pt idx="189">
                  <c:v>-500</c:v>
                </c:pt>
                <c:pt idx="190">
                  <c:v>-500</c:v>
                </c:pt>
                <c:pt idx="191">
                  <c:v>-500</c:v>
                </c:pt>
                <c:pt idx="192">
                  <c:v>-500</c:v>
                </c:pt>
                <c:pt idx="193">
                  <c:v>-500</c:v>
                </c:pt>
                <c:pt idx="194">
                  <c:v>-500</c:v>
                </c:pt>
                <c:pt idx="195">
                  <c:v>-500</c:v>
                </c:pt>
                <c:pt idx="196">
                  <c:v>-500</c:v>
                </c:pt>
                <c:pt idx="197">
                  <c:v>-500</c:v>
                </c:pt>
                <c:pt idx="198">
                  <c:v>-500</c:v>
                </c:pt>
                <c:pt idx="199">
                  <c:v>-500</c:v>
                </c:pt>
                <c:pt idx="200">
                  <c:v>-500</c:v>
                </c:pt>
                <c:pt idx="201">
                  <c:v>-500</c:v>
                </c:pt>
                <c:pt idx="202">
                  <c:v>-500</c:v>
                </c:pt>
                <c:pt idx="203">
                  <c:v>-500</c:v>
                </c:pt>
                <c:pt idx="204">
                  <c:v>-500</c:v>
                </c:pt>
                <c:pt idx="205">
                  <c:v>-500</c:v>
                </c:pt>
                <c:pt idx="206">
                  <c:v>-500</c:v>
                </c:pt>
                <c:pt idx="207">
                  <c:v>-500</c:v>
                </c:pt>
                <c:pt idx="208">
                  <c:v>-500</c:v>
                </c:pt>
                <c:pt idx="209">
                  <c:v>-500</c:v>
                </c:pt>
                <c:pt idx="210">
                  <c:v>-500</c:v>
                </c:pt>
                <c:pt idx="211">
                  <c:v>-500</c:v>
                </c:pt>
                <c:pt idx="212">
                  <c:v>-500</c:v>
                </c:pt>
                <c:pt idx="213">
                  <c:v>-500</c:v>
                </c:pt>
                <c:pt idx="214">
                  <c:v>-500</c:v>
                </c:pt>
                <c:pt idx="215">
                  <c:v>-500</c:v>
                </c:pt>
                <c:pt idx="216">
                  <c:v>-500</c:v>
                </c:pt>
                <c:pt idx="217">
                  <c:v>-500</c:v>
                </c:pt>
                <c:pt idx="218">
                  <c:v>-500</c:v>
                </c:pt>
                <c:pt idx="219">
                  <c:v>-500</c:v>
                </c:pt>
                <c:pt idx="220">
                  <c:v>-500</c:v>
                </c:pt>
                <c:pt idx="221">
                  <c:v>-500</c:v>
                </c:pt>
                <c:pt idx="222">
                  <c:v>-500</c:v>
                </c:pt>
                <c:pt idx="223">
                  <c:v>-500</c:v>
                </c:pt>
                <c:pt idx="224">
                  <c:v>-500</c:v>
                </c:pt>
                <c:pt idx="225">
                  <c:v>-500</c:v>
                </c:pt>
                <c:pt idx="226">
                  <c:v>-500</c:v>
                </c:pt>
                <c:pt idx="227">
                  <c:v>-500</c:v>
                </c:pt>
                <c:pt idx="228">
                  <c:v>-500</c:v>
                </c:pt>
                <c:pt idx="229">
                  <c:v>-500</c:v>
                </c:pt>
                <c:pt idx="230">
                  <c:v>-500</c:v>
                </c:pt>
                <c:pt idx="231">
                  <c:v>-500</c:v>
                </c:pt>
                <c:pt idx="232">
                  <c:v>-500</c:v>
                </c:pt>
                <c:pt idx="233">
                  <c:v>-500</c:v>
                </c:pt>
                <c:pt idx="234">
                  <c:v>-500</c:v>
                </c:pt>
                <c:pt idx="235">
                  <c:v>-500</c:v>
                </c:pt>
                <c:pt idx="236">
                  <c:v>-500</c:v>
                </c:pt>
                <c:pt idx="237">
                  <c:v>-500</c:v>
                </c:pt>
                <c:pt idx="238">
                  <c:v>-500</c:v>
                </c:pt>
                <c:pt idx="239">
                  <c:v>-500</c:v>
                </c:pt>
                <c:pt idx="240">
                  <c:v>-500</c:v>
                </c:pt>
                <c:pt idx="241">
                  <c:v>-500</c:v>
                </c:pt>
                <c:pt idx="242">
                  <c:v>-500</c:v>
                </c:pt>
                <c:pt idx="243">
                  <c:v>-500</c:v>
                </c:pt>
                <c:pt idx="244">
                  <c:v>-500</c:v>
                </c:pt>
                <c:pt idx="245">
                  <c:v>-500</c:v>
                </c:pt>
                <c:pt idx="246">
                  <c:v>-500</c:v>
                </c:pt>
                <c:pt idx="247">
                  <c:v>-500</c:v>
                </c:pt>
                <c:pt idx="248">
                  <c:v>-500</c:v>
                </c:pt>
                <c:pt idx="249">
                  <c:v>-500</c:v>
                </c:pt>
                <c:pt idx="250">
                  <c:v>-500</c:v>
                </c:pt>
                <c:pt idx="251">
                  <c:v>-500</c:v>
                </c:pt>
                <c:pt idx="252">
                  <c:v>-500</c:v>
                </c:pt>
                <c:pt idx="253">
                  <c:v>-500</c:v>
                </c:pt>
                <c:pt idx="254">
                  <c:v>-500</c:v>
                </c:pt>
                <c:pt idx="255">
                  <c:v>-500</c:v>
                </c:pt>
                <c:pt idx="256">
                  <c:v>-500</c:v>
                </c:pt>
                <c:pt idx="257">
                  <c:v>-500</c:v>
                </c:pt>
                <c:pt idx="258">
                  <c:v>-500</c:v>
                </c:pt>
                <c:pt idx="259">
                  <c:v>-500</c:v>
                </c:pt>
                <c:pt idx="260">
                  <c:v>-500</c:v>
                </c:pt>
                <c:pt idx="261">
                  <c:v>-500</c:v>
                </c:pt>
                <c:pt idx="262">
                  <c:v>-500</c:v>
                </c:pt>
                <c:pt idx="263">
                  <c:v>-500</c:v>
                </c:pt>
                <c:pt idx="264">
                  <c:v>-500</c:v>
                </c:pt>
                <c:pt idx="265">
                  <c:v>-500</c:v>
                </c:pt>
                <c:pt idx="266">
                  <c:v>-500</c:v>
                </c:pt>
                <c:pt idx="267">
                  <c:v>-500</c:v>
                </c:pt>
                <c:pt idx="268">
                  <c:v>-500</c:v>
                </c:pt>
                <c:pt idx="269">
                  <c:v>-500</c:v>
                </c:pt>
                <c:pt idx="270">
                  <c:v>-500</c:v>
                </c:pt>
                <c:pt idx="271">
                  <c:v>-500</c:v>
                </c:pt>
                <c:pt idx="272">
                  <c:v>-500</c:v>
                </c:pt>
                <c:pt idx="273">
                  <c:v>-500</c:v>
                </c:pt>
                <c:pt idx="274">
                  <c:v>-500</c:v>
                </c:pt>
                <c:pt idx="275">
                  <c:v>-500</c:v>
                </c:pt>
                <c:pt idx="276">
                  <c:v>-500</c:v>
                </c:pt>
                <c:pt idx="277">
                  <c:v>-500</c:v>
                </c:pt>
                <c:pt idx="278">
                  <c:v>-500</c:v>
                </c:pt>
                <c:pt idx="279">
                  <c:v>-500</c:v>
                </c:pt>
                <c:pt idx="280">
                  <c:v>-500</c:v>
                </c:pt>
                <c:pt idx="281">
                  <c:v>-500</c:v>
                </c:pt>
                <c:pt idx="282">
                  <c:v>-500</c:v>
                </c:pt>
                <c:pt idx="283">
                  <c:v>-500</c:v>
                </c:pt>
                <c:pt idx="284">
                  <c:v>-500</c:v>
                </c:pt>
                <c:pt idx="285">
                  <c:v>-500</c:v>
                </c:pt>
                <c:pt idx="286">
                  <c:v>-500</c:v>
                </c:pt>
                <c:pt idx="287">
                  <c:v>-500</c:v>
                </c:pt>
                <c:pt idx="288">
                  <c:v>-500</c:v>
                </c:pt>
                <c:pt idx="289">
                  <c:v>-500</c:v>
                </c:pt>
                <c:pt idx="290">
                  <c:v>-500</c:v>
                </c:pt>
                <c:pt idx="291">
                  <c:v>-500</c:v>
                </c:pt>
                <c:pt idx="292">
                  <c:v>-500</c:v>
                </c:pt>
                <c:pt idx="293">
                  <c:v>-500</c:v>
                </c:pt>
                <c:pt idx="294">
                  <c:v>-500</c:v>
                </c:pt>
                <c:pt idx="295">
                  <c:v>-500</c:v>
                </c:pt>
                <c:pt idx="296">
                  <c:v>-500</c:v>
                </c:pt>
                <c:pt idx="297">
                  <c:v>-500</c:v>
                </c:pt>
                <c:pt idx="298">
                  <c:v>-500</c:v>
                </c:pt>
                <c:pt idx="299">
                  <c:v>-500</c:v>
                </c:pt>
                <c:pt idx="300">
                  <c:v>-500</c:v>
                </c:pt>
                <c:pt idx="301">
                  <c:v>-500</c:v>
                </c:pt>
                <c:pt idx="302">
                  <c:v>-500</c:v>
                </c:pt>
                <c:pt idx="303">
                  <c:v>-500</c:v>
                </c:pt>
                <c:pt idx="304">
                  <c:v>-500</c:v>
                </c:pt>
                <c:pt idx="305">
                  <c:v>-500</c:v>
                </c:pt>
                <c:pt idx="306">
                  <c:v>-500</c:v>
                </c:pt>
                <c:pt idx="307">
                  <c:v>-500</c:v>
                </c:pt>
                <c:pt idx="308">
                  <c:v>-500</c:v>
                </c:pt>
                <c:pt idx="309">
                  <c:v>-500</c:v>
                </c:pt>
                <c:pt idx="310">
                  <c:v>-500</c:v>
                </c:pt>
                <c:pt idx="311">
                  <c:v>-500</c:v>
                </c:pt>
                <c:pt idx="312">
                  <c:v>-500</c:v>
                </c:pt>
                <c:pt idx="313">
                  <c:v>-500</c:v>
                </c:pt>
                <c:pt idx="314">
                  <c:v>-500</c:v>
                </c:pt>
                <c:pt idx="315">
                  <c:v>-500</c:v>
                </c:pt>
                <c:pt idx="316">
                  <c:v>-500</c:v>
                </c:pt>
                <c:pt idx="317">
                  <c:v>-500</c:v>
                </c:pt>
                <c:pt idx="318">
                  <c:v>-500</c:v>
                </c:pt>
                <c:pt idx="319">
                  <c:v>-500</c:v>
                </c:pt>
                <c:pt idx="320">
                  <c:v>-500</c:v>
                </c:pt>
                <c:pt idx="321">
                  <c:v>-500</c:v>
                </c:pt>
                <c:pt idx="322">
                  <c:v>-500</c:v>
                </c:pt>
                <c:pt idx="323">
                  <c:v>-500</c:v>
                </c:pt>
                <c:pt idx="324">
                  <c:v>-500</c:v>
                </c:pt>
                <c:pt idx="325">
                  <c:v>-500</c:v>
                </c:pt>
                <c:pt idx="326">
                  <c:v>-500</c:v>
                </c:pt>
                <c:pt idx="327">
                  <c:v>-500</c:v>
                </c:pt>
                <c:pt idx="328">
                  <c:v>-500</c:v>
                </c:pt>
                <c:pt idx="329">
                  <c:v>-500</c:v>
                </c:pt>
                <c:pt idx="330">
                  <c:v>-500</c:v>
                </c:pt>
                <c:pt idx="331">
                  <c:v>-500</c:v>
                </c:pt>
                <c:pt idx="332">
                  <c:v>-500</c:v>
                </c:pt>
                <c:pt idx="333">
                  <c:v>-500</c:v>
                </c:pt>
                <c:pt idx="334">
                  <c:v>-500</c:v>
                </c:pt>
                <c:pt idx="335">
                  <c:v>-500</c:v>
                </c:pt>
                <c:pt idx="336">
                  <c:v>-500</c:v>
                </c:pt>
                <c:pt idx="337">
                  <c:v>-500</c:v>
                </c:pt>
                <c:pt idx="338">
                  <c:v>-500</c:v>
                </c:pt>
                <c:pt idx="339">
                  <c:v>-500</c:v>
                </c:pt>
                <c:pt idx="340">
                  <c:v>-500</c:v>
                </c:pt>
                <c:pt idx="341">
                  <c:v>-500</c:v>
                </c:pt>
                <c:pt idx="342">
                  <c:v>-500</c:v>
                </c:pt>
                <c:pt idx="343">
                  <c:v>-500</c:v>
                </c:pt>
                <c:pt idx="344">
                  <c:v>-500</c:v>
                </c:pt>
                <c:pt idx="345">
                  <c:v>-500</c:v>
                </c:pt>
                <c:pt idx="346">
                  <c:v>-500</c:v>
                </c:pt>
                <c:pt idx="347">
                  <c:v>-500</c:v>
                </c:pt>
                <c:pt idx="348">
                  <c:v>-500</c:v>
                </c:pt>
                <c:pt idx="349">
                  <c:v>-500</c:v>
                </c:pt>
                <c:pt idx="350">
                  <c:v>-500</c:v>
                </c:pt>
                <c:pt idx="351">
                  <c:v>-500</c:v>
                </c:pt>
                <c:pt idx="352">
                  <c:v>-500</c:v>
                </c:pt>
                <c:pt idx="353">
                  <c:v>-500</c:v>
                </c:pt>
                <c:pt idx="354">
                  <c:v>-500</c:v>
                </c:pt>
                <c:pt idx="355">
                  <c:v>-500</c:v>
                </c:pt>
                <c:pt idx="356">
                  <c:v>-500</c:v>
                </c:pt>
                <c:pt idx="357">
                  <c:v>-500</c:v>
                </c:pt>
                <c:pt idx="358">
                  <c:v>-500</c:v>
                </c:pt>
                <c:pt idx="359">
                  <c:v>-500</c:v>
                </c:pt>
                <c:pt idx="360">
                  <c:v>-500</c:v>
                </c:pt>
                <c:pt idx="361">
                  <c:v>-500</c:v>
                </c:pt>
                <c:pt idx="362">
                  <c:v>-500</c:v>
                </c:pt>
                <c:pt idx="363">
                  <c:v>-500</c:v>
                </c:pt>
                <c:pt idx="364">
                  <c:v>-500</c:v>
                </c:pt>
                <c:pt idx="365">
                  <c:v>-500</c:v>
                </c:pt>
                <c:pt idx="366">
                  <c:v>-500</c:v>
                </c:pt>
                <c:pt idx="367">
                  <c:v>-500</c:v>
                </c:pt>
                <c:pt idx="368">
                  <c:v>-500</c:v>
                </c:pt>
                <c:pt idx="369">
                  <c:v>-500</c:v>
                </c:pt>
                <c:pt idx="370">
                  <c:v>-500</c:v>
                </c:pt>
                <c:pt idx="371">
                  <c:v>-500</c:v>
                </c:pt>
                <c:pt idx="372">
                  <c:v>-500</c:v>
                </c:pt>
                <c:pt idx="373">
                  <c:v>-500</c:v>
                </c:pt>
                <c:pt idx="374">
                  <c:v>-500</c:v>
                </c:pt>
                <c:pt idx="375">
                  <c:v>-500</c:v>
                </c:pt>
                <c:pt idx="376">
                  <c:v>-500</c:v>
                </c:pt>
                <c:pt idx="377">
                  <c:v>-500</c:v>
                </c:pt>
                <c:pt idx="378">
                  <c:v>-500</c:v>
                </c:pt>
                <c:pt idx="379">
                  <c:v>-500</c:v>
                </c:pt>
                <c:pt idx="380">
                  <c:v>-500</c:v>
                </c:pt>
                <c:pt idx="381">
                  <c:v>-500</c:v>
                </c:pt>
                <c:pt idx="382">
                  <c:v>-500</c:v>
                </c:pt>
                <c:pt idx="383">
                  <c:v>-500</c:v>
                </c:pt>
                <c:pt idx="384">
                  <c:v>-500</c:v>
                </c:pt>
                <c:pt idx="385">
                  <c:v>-500</c:v>
                </c:pt>
                <c:pt idx="386">
                  <c:v>-500</c:v>
                </c:pt>
                <c:pt idx="387">
                  <c:v>-500</c:v>
                </c:pt>
                <c:pt idx="388">
                  <c:v>-500</c:v>
                </c:pt>
                <c:pt idx="389">
                  <c:v>-500</c:v>
                </c:pt>
                <c:pt idx="390">
                  <c:v>-500</c:v>
                </c:pt>
                <c:pt idx="391">
                  <c:v>-500</c:v>
                </c:pt>
                <c:pt idx="392">
                  <c:v>-500</c:v>
                </c:pt>
                <c:pt idx="393">
                  <c:v>-500</c:v>
                </c:pt>
                <c:pt idx="394">
                  <c:v>-500</c:v>
                </c:pt>
                <c:pt idx="395">
                  <c:v>-500</c:v>
                </c:pt>
                <c:pt idx="396">
                  <c:v>-500</c:v>
                </c:pt>
                <c:pt idx="397">
                  <c:v>-500</c:v>
                </c:pt>
                <c:pt idx="398">
                  <c:v>-500</c:v>
                </c:pt>
                <c:pt idx="399">
                  <c:v>-500</c:v>
                </c:pt>
                <c:pt idx="400">
                  <c:v>-500</c:v>
                </c:pt>
                <c:pt idx="401">
                  <c:v>-500</c:v>
                </c:pt>
                <c:pt idx="402">
                  <c:v>-500</c:v>
                </c:pt>
                <c:pt idx="403">
                  <c:v>-500</c:v>
                </c:pt>
                <c:pt idx="404">
                  <c:v>-500</c:v>
                </c:pt>
                <c:pt idx="405">
                  <c:v>-500</c:v>
                </c:pt>
                <c:pt idx="406">
                  <c:v>-500</c:v>
                </c:pt>
                <c:pt idx="407">
                  <c:v>-500</c:v>
                </c:pt>
                <c:pt idx="408">
                  <c:v>-500</c:v>
                </c:pt>
                <c:pt idx="409">
                  <c:v>-500</c:v>
                </c:pt>
                <c:pt idx="410">
                  <c:v>-500</c:v>
                </c:pt>
                <c:pt idx="411">
                  <c:v>-500</c:v>
                </c:pt>
                <c:pt idx="412">
                  <c:v>-500</c:v>
                </c:pt>
                <c:pt idx="413">
                  <c:v>-500</c:v>
                </c:pt>
                <c:pt idx="414">
                  <c:v>-500</c:v>
                </c:pt>
                <c:pt idx="415">
                  <c:v>-500</c:v>
                </c:pt>
                <c:pt idx="416">
                  <c:v>-500</c:v>
                </c:pt>
                <c:pt idx="417">
                  <c:v>-500</c:v>
                </c:pt>
                <c:pt idx="418">
                  <c:v>-500</c:v>
                </c:pt>
                <c:pt idx="419">
                  <c:v>-500</c:v>
                </c:pt>
                <c:pt idx="420">
                  <c:v>-500</c:v>
                </c:pt>
                <c:pt idx="421">
                  <c:v>-500</c:v>
                </c:pt>
                <c:pt idx="422">
                  <c:v>-500</c:v>
                </c:pt>
                <c:pt idx="423">
                  <c:v>-500</c:v>
                </c:pt>
                <c:pt idx="424">
                  <c:v>-500</c:v>
                </c:pt>
                <c:pt idx="425">
                  <c:v>-500</c:v>
                </c:pt>
                <c:pt idx="426">
                  <c:v>-500</c:v>
                </c:pt>
                <c:pt idx="427">
                  <c:v>-500</c:v>
                </c:pt>
                <c:pt idx="428">
                  <c:v>-500</c:v>
                </c:pt>
                <c:pt idx="429">
                  <c:v>-500</c:v>
                </c:pt>
                <c:pt idx="430">
                  <c:v>-500</c:v>
                </c:pt>
                <c:pt idx="431">
                  <c:v>-500</c:v>
                </c:pt>
                <c:pt idx="432">
                  <c:v>-500</c:v>
                </c:pt>
                <c:pt idx="433">
                  <c:v>-500</c:v>
                </c:pt>
                <c:pt idx="434">
                  <c:v>-500</c:v>
                </c:pt>
                <c:pt idx="435">
                  <c:v>-500</c:v>
                </c:pt>
                <c:pt idx="436">
                  <c:v>-500</c:v>
                </c:pt>
                <c:pt idx="437">
                  <c:v>-500</c:v>
                </c:pt>
                <c:pt idx="438">
                  <c:v>-500</c:v>
                </c:pt>
                <c:pt idx="439">
                  <c:v>-500</c:v>
                </c:pt>
                <c:pt idx="440">
                  <c:v>-500</c:v>
                </c:pt>
                <c:pt idx="441">
                  <c:v>-500</c:v>
                </c:pt>
                <c:pt idx="442">
                  <c:v>-500</c:v>
                </c:pt>
                <c:pt idx="443">
                  <c:v>-500</c:v>
                </c:pt>
                <c:pt idx="444">
                  <c:v>-500</c:v>
                </c:pt>
                <c:pt idx="445">
                  <c:v>-500</c:v>
                </c:pt>
                <c:pt idx="446">
                  <c:v>-500</c:v>
                </c:pt>
                <c:pt idx="447">
                  <c:v>-500</c:v>
                </c:pt>
                <c:pt idx="448">
                  <c:v>-500</c:v>
                </c:pt>
                <c:pt idx="449">
                  <c:v>-500</c:v>
                </c:pt>
                <c:pt idx="450">
                  <c:v>-500</c:v>
                </c:pt>
                <c:pt idx="451">
                  <c:v>-500</c:v>
                </c:pt>
                <c:pt idx="452">
                  <c:v>-500</c:v>
                </c:pt>
                <c:pt idx="453">
                  <c:v>-500</c:v>
                </c:pt>
                <c:pt idx="454">
                  <c:v>-500</c:v>
                </c:pt>
                <c:pt idx="455">
                  <c:v>-500</c:v>
                </c:pt>
                <c:pt idx="456">
                  <c:v>-500</c:v>
                </c:pt>
                <c:pt idx="457">
                  <c:v>-500</c:v>
                </c:pt>
                <c:pt idx="458">
                  <c:v>-500</c:v>
                </c:pt>
                <c:pt idx="459">
                  <c:v>-500</c:v>
                </c:pt>
                <c:pt idx="460">
                  <c:v>-500</c:v>
                </c:pt>
                <c:pt idx="461">
                  <c:v>-500</c:v>
                </c:pt>
                <c:pt idx="462">
                  <c:v>-500</c:v>
                </c:pt>
                <c:pt idx="463">
                  <c:v>-500</c:v>
                </c:pt>
                <c:pt idx="464">
                  <c:v>-500</c:v>
                </c:pt>
                <c:pt idx="465">
                  <c:v>-500</c:v>
                </c:pt>
                <c:pt idx="466">
                  <c:v>-500</c:v>
                </c:pt>
                <c:pt idx="467">
                  <c:v>-500</c:v>
                </c:pt>
                <c:pt idx="468">
                  <c:v>-500</c:v>
                </c:pt>
                <c:pt idx="469">
                  <c:v>-500</c:v>
                </c:pt>
                <c:pt idx="470">
                  <c:v>-500</c:v>
                </c:pt>
                <c:pt idx="471">
                  <c:v>-500</c:v>
                </c:pt>
                <c:pt idx="472">
                  <c:v>-500</c:v>
                </c:pt>
                <c:pt idx="473">
                  <c:v>-500</c:v>
                </c:pt>
                <c:pt idx="474">
                  <c:v>-500</c:v>
                </c:pt>
                <c:pt idx="475">
                  <c:v>-500</c:v>
                </c:pt>
                <c:pt idx="476">
                  <c:v>-500</c:v>
                </c:pt>
                <c:pt idx="477">
                  <c:v>-500</c:v>
                </c:pt>
                <c:pt idx="478">
                  <c:v>-500</c:v>
                </c:pt>
                <c:pt idx="479">
                  <c:v>-500</c:v>
                </c:pt>
                <c:pt idx="480">
                  <c:v>-500</c:v>
                </c:pt>
                <c:pt idx="481">
                  <c:v>-500</c:v>
                </c:pt>
                <c:pt idx="482">
                  <c:v>-500</c:v>
                </c:pt>
                <c:pt idx="483">
                  <c:v>-500</c:v>
                </c:pt>
                <c:pt idx="484">
                  <c:v>-500</c:v>
                </c:pt>
                <c:pt idx="485">
                  <c:v>-500</c:v>
                </c:pt>
                <c:pt idx="486">
                  <c:v>-500</c:v>
                </c:pt>
                <c:pt idx="487">
                  <c:v>-500</c:v>
                </c:pt>
                <c:pt idx="488">
                  <c:v>-500</c:v>
                </c:pt>
                <c:pt idx="489">
                  <c:v>-500</c:v>
                </c:pt>
                <c:pt idx="490">
                  <c:v>-500</c:v>
                </c:pt>
                <c:pt idx="491">
                  <c:v>-500</c:v>
                </c:pt>
                <c:pt idx="492">
                  <c:v>-500</c:v>
                </c:pt>
                <c:pt idx="493">
                  <c:v>-500</c:v>
                </c:pt>
                <c:pt idx="494">
                  <c:v>-500</c:v>
                </c:pt>
                <c:pt idx="495">
                  <c:v>-500</c:v>
                </c:pt>
                <c:pt idx="496">
                  <c:v>-500</c:v>
                </c:pt>
                <c:pt idx="497">
                  <c:v>-500</c:v>
                </c:pt>
                <c:pt idx="498">
                  <c:v>-500</c:v>
                </c:pt>
                <c:pt idx="499">
                  <c:v>-500</c:v>
                </c:pt>
                <c:pt idx="500">
                  <c:v>-500</c:v>
                </c:pt>
                <c:pt idx="501">
                  <c:v>-500</c:v>
                </c:pt>
              </c:numCache>
            </c:numRef>
          </c:xVal>
          <c:yVal>
            <c:numRef>
              <c:f>'Derivative graph'!$F$8:$F$509</c:f>
              <c:numCache>
                <c:formatCode>General</c:formatCode>
                <c:ptCount val="502"/>
                <c:pt idx="0">
                  <c:v>0</c:v>
                </c:pt>
                <c:pt idx="1">
                  <c:v>0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  <c:pt idx="11">
                  <c:v>1</c:v>
                </c:pt>
                <c:pt idx="12">
                  <c:v>1.1000000000000001</c:v>
                </c:pt>
                <c:pt idx="13">
                  <c:v>1.2</c:v>
                </c:pt>
                <c:pt idx="14">
                  <c:v>1.3</c:v>
                </c:pt>
                <c:pt idx="15">
                  <c:v>1.4</c:v>
                </c:pt>
                <c:pt idx="16">
                  <c:v>1.5</c:v>
                </c:pt>
                <c:pt idx="17">
                  <c:v>1.6</c:v>
                </c:pt>
                <c:pt idx="18">
                  <c:v>1.7</c:v>
                </c:pt>
                <c:pt idx="19">
                  <c:v>1.8</c:v>
                </c:pt>
                <c:pt idx="20">
                  <c:v>1.9</c:v>
                </c:pt>
                <c:pt idx="21">
                  <c:v>2</c:v>
                </c:pt>
                <c:pt idx="22">
                  <c:v>2.1</c:v>
                </c:pt>
                <c:pt idx="23">
                  <c:v>2.2000000000000002</c:v>
                </c:pt>
                <c:pt idx="24">
                  <c:v>2.2999999999999998</c:v>
                </c:pt>
                <c:pt idx="25">
                  <c:v>2.4</c:v>
                </c:pt>
                <c:pt idx="26">
                  <c:v>2.2999999999999998</c:v>
                </c:pt>
                <c:pt idx="27">
                  <c:v>2.1999999999999997</c:v>
                </c:pt>
                <c:pt idx="28">
                  <c:v>2.0999999999999996</c:v>
                </c:pt>
                <c:pt idx="29">
                  <c:v>1.9999999999999996</c:v>
                </c:pt>
                <c:pt idx="30">
                  <c:v>1.8999999999999995</c:v>
                </c:pt>
                <c:pt idx="31">
                  <c:v>1.7999999999999994</c:v>
                </c:pt>
                <c:pt idx="32">
                  <c:v>1.6999999999999993</c:v>
                </c:pt>
                <c:pt idx="33">
                  <c:v>1.5999999999999992</c:v>
                </c:pt>
                <c:pt idx="34">
                  <c:v>1.4999999999999991</c:v>
                </c:pt>
                <c:pt idx="35">
                  <c:v>1.399999999999999</c:v>
                </c:pt>
                <c:pt idx="36">
                  <c:v>1.2999999999999989</c:v>
                </c:pt>
                <c:pt idx="37">
                  <c:v>1.1999999999999988</c:v>
                </c:pt>
                <c:pt idx="38">
                  <c:v>1.0999999999999988</c:v>
                </c:pt>
                <c:pt idx="39">
                  <c:v>0.99999999999999878</c:v>
                </c:pt>
                <c:pt idx="40">
                  <c:v>0.8999999999999988</c:v>
                </c:pt>
                <c:pt idx="41">
                  <c:v>0.79999999999999882</c:v>
                </c:pt>
                <c:pt idx="42">
                  <c:v>0.69999999999999885</c:v>
                </c:pt>
                <c:pt idx="43">
                  <c:v>0.59999999999999887</c:v>
                </c:pt>
                <c:pt idx="44">
                  <c:v>0.49999999999999889</c:v>
                </c:pt>
                <c:pt idx="45">
                  <c:v>0.39999999999999891</c:v>
                </c:pt>
                <c:pt idx="46">
                  <c:v>0.29999999999999893</c:v>
                </c:pt>
                <c:pt idx="47">
                  <c:v>0.19999999999999893</c:v>
                </c:pt>
                <c:pt idx="48">
                  <c:v>9.9999999999998923E-2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</c:numCache>
            </c:numRef>
          </c:yVal>
        </c:ser>
        <c:axId val="63098240"/>
        <c:axId val="63129088"/>
      </c:scatterChart>
      <c:valAx>
        <c:axId val="63098240"/>
        <c:scaling>
          <c:orientation val="maxMin"/>
        </c:scaling>
        <c:axPos val="b"/>
        <c:title>
          <c:tx>
            <c:rich>
              <a:bodyPr/>
              <a:lstStyle/>
              <a:p>
                <a:pPr>
                  <a:defRPr lang="en-GB"/>
                </a:pPr>
                <a:r>
                  <a:rPr lang="en-US"/>
                  <a:t>Voltage (mV)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63129088"/>
        <c:crosses val="autoZero"/>
        <c:crossBetween val="midCat"/>
      </c:valAx>
      <c:valAx>
        <c:axId val="63129088"/>
        <c:scaling>
          <c:orientation val="minMax"/>
        </c:scaling>
        <c:axPos val="r"/>
        <c:majorGridlines/>
        <c:title>
          <c:tx>
            <c:rich>
              <a:bodyPr rot="-5400000" vert="horz"/>
              <a:lstStyle/>
              <a:p>
                <a:pPr>
                  <a:defRPr lang="en-GB"/>
                </a:pPr>
                <a:r>
                  <a:rPr lang="en-GB"/>
                  <a:t>Current (</a:t>
                </a:r>
                <a:r>
                  <a:rPr lang="en-GB">
                    <a:latin typeface="Calibri"/>
                  </a:rPr>
                  <a:t>µA/div)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2.2082239720035103E-3"/>
              <c:y val="0.30948272090988677"/>
            </c:manualLayout>
          </c:layout>
        </c:title>
        <c:numFmt formatCode="General" sourceLinked="1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63098240"/>
        <c:crosses val="autoZero"/>
        <c:crossBetween val="midCat"/>
      </c:valAx>
    </c:plotArea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xVal>
            <c:numRef>
              <c:f>'calibration plot'!$D$5:$D$9</c:f>
              <c:numCache>
                <c:formatCode>General</c:formatCode>
                <c:ptCount val="5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</c:numCache>
            </c:numRef>
          </c:xVal>
          <c:yVal>
            <c:numRef>
              <c:f>'calibration plot'!$E$5:$E$9</c:f>
              <c:numCache>
                <c:formatCode>General</c:formatCode>
                <c:ptCount val="5"/>
                <c:pt idx="0">
                  <c:v>0.81</c:v>
                </c:pt>
                <c:pt idx="1">
                  <c:v>1.61</c:v>
                </c:pt>
                <c:pt idx="2">
                  <c:v>2.41</c:v>
                </c:pt>
                <c:pt idx="3">
                  <c:v>3.21</c:v>
                </c:pt>
                <c:pt idx="4">
                  <c:v>4.0199999999999996</c:v>
                </c:pt>
              </c:numCache>
            </c:numRef>
          </c:yVal>
        </c:ser>
        <c:axId val="62948864"/>
        <c:axId val="62950784"/>
      </c:scatterChart>
      <c:valAx>
        <c:axId val="6294886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lang="en-GB"/>
                </a:pPr>
                <a:r>
                  <a:rPr lang="en-US"/>
                  <a:t>Concentration (mM)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62950784"/>
        <c:crosses val="autoZero"/>
        <c:crossBetween val="midCat"/>
      </c:valAx>
      <c:valAx>
        <c:axId val="6295078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lang="en-GB"/>
                </a:pPr>
                <a:r>
                  <a:rPr lang="en-US"/>
                  <a:t>Diffusion Current (µA)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62948864"/>
        <c:crosses val="autoZero"/>
        <c:crossBetween val="midCat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4</xdr:row>
      <xdr:rowOff>314325</xdr:rowOff>
    </xdr:from>
    <xdr:to>
      <xdr:col>16</xdr:col>
      <xdr:colOff>314325</xdr:colOff>
      <xdr:row>21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247650</xdr:colOff>
      <xdr:row>3</xdr:row>
      <xdr:rowOff>276224</xdr:rowOff>
    </xdr:from>
    <xdr:to>
      <xdr:col>15</xdr:col>
      <xdr:colOff>552450</xdr:colOff>
      <xdr:row>19</xdr:row>
      <xdr:rowOff>76199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342900</xdr:colOff>
      <xdr:row>1</xdr:row>
      <xdr:rowOff>133350</xdr:rowOff>
    </xdr:from>
    <xdr:to>
      <xdr:col>13</xdr:col>
      <xdr:colOff>9525</xdr:colOff>
      <xdr:row>12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516"/>
  <sheetViews>
    <sheetView tabSelected="1" workbookViewId="0">
      <selection activeCell="G5" sqref="G5"/>
    </sheetView>
  </sheetViews>
  <sheetFormatPr defaultRowHeight="15"/>
  <cols>
    <col min="1" max="1" width="31.85546875" bestFit="1" customWidth="1"/>
    <col min="2" max="2" width="10.7109375" bestFit="1" customWidth="1"/>
    <col min="5" max="5" width="7.85546875" customWidth="1"/>
  </cols>
  <sheetData>
    <row r="1" spans="1:8" ht="26.25">
      <c r="A1" s="11" t="s">
        <v>8</v>
      </c>
    </row>
    <row r="2" spans="1:8" ht="20.25">
      <c r="A2" s="3" t="s">
        <v>2</v>
      </c>
      <c r="B2" s="1" t="s">
        <v>0</v>
      </c>
      <c r="E2" s="2" t="s">
        <v>1</v>
      </c>
      <c r="F2" t="s">
        <v>10</v>
      </c>
      <c r="G2" t="s">
        <v>6</v>
      </c>
      <c r="H2" t="s">
        <v>9</v>
      </c>
    </row>
    <row r="3" spans="1:8" ht="26.25">
      <c r="A3" s="8">
        <v>0.03</v>
      </c>
      <c r="B3" s="1">
        <f>(A3*1000)*0.0803648626617462</f>
        <v>2.410945879852386</v>
      </c>
      <c r="C3">
        <f>LOG((B3+1)/1)</f>
        <v>0.53287482868094382</v>
      </c>
      <c r="D3">
        <f>(0.0591/2)*C3</f>
        <v>1.5746451187521888E-2</v>
      </c>
      <c r="E3" s="2">
        <f>-315-D3</f>
        <v>-315.01574645118751</v>
      </c>
      <c r="F3">
        <f>B3/1</f>
        <v>2.410945879852386</v>
      </c>
      <c r="G3">
        <f>F3/2</f>
        <v>1.205472939926193</v>
      </c>
      <c r="H3">
        <f>(E3+300)/G3</f>
        <v>-12.456311505513241</v>
      </c>
    </row>
    <row r="4" spans="1:8" ht="26.25">
      <c r="A4" s="9" t="s">
        <v>3</v>
      </c>
      <c r="B4" s="9">
        <v>-150</v>
      </c>
      <c r="E4" s="2"/>
    </row>
    <row r="5" spans="1:8" ht="26.25">
      <c r="A5" s="9" t="s">
        <v>4</v>
      </c>
      <c r="B5" s="12">
        <v>-500</v>
      </c>
      <c r="E5" s="2"/>
    </row>
    <row r="6" spans="1:8">
      <c r="A6" t="s">
        <v>11</v>
      </c>
      <c r="B6" t="s">
        <v>12</v>
      </c>
      <c r="C6" t="s">
        <v>13</v>
      </c>
      <c r="D6" t="s">
        <v>14</v>
      </c>
      <c r="E6" s="13" t="s">
        <v>15</v>
      </c>
      <c r="F6" s="13" t="s">
        <v>16</v>
      </c>
    </row>
    <row r="7" spans="1:8">
      <c r="A7">
        <v>0</v>
      </c>
      <c r="B7">
        <v>0</v>
      </c>
      <c r="C7">
        <v>0</v>
      </c>
      <c r="D7">
        <v>0</v>
      </c>
      <c r="E7" s="13">
        <v>0</v>
      </c>
      <c r="F7" s="13">
        <f>C7</f>
        <v>0</v>
      </c>
    </row>
    <row r="8" spans="1:8">
      <c r="A8">
        <v>0</v>
      </c>
      <c r="B8">
        <f>B4</f>
        <v>-150</v>
      </c>
      <c r="C8">
        <v>0</v>
      </c>
      <c r="D8">
        <f>$B$4</f>
        <v>-150</v>
      </c>
      <c r="E8" s="13">
        <f>D8</f>
        <v>-150</v>
      </c>
      <c r="F8" s="13">
        <f t="shared" ref="F8:F71" si="0">C8</f>
        <v>0</v>
      </c>
    </row>
    <row r="9" spans="1:8">
      <c r="A9">
        <v>0</v>
      </c>
      <c r="B9">
        <f>B10-50</f>
        <v>-356.22815575275661</v>
      </c>
      <c r="C9">
        <v>0</v>
      </c>
      <c r="D9">
        <f>($H$3*C9-300)</f>
        <v>-300</v>
      </c>
      <c r="E9" s="13">
        <f>IF(D9&lt;B5,0,D9)</f>
        <v>-300</v>
      </c>
      <c r="F9" s="13">
        <f t="shared" si="0"/>
        <v>0</v>
      </c>
    </row>
    <row r="10" spans="1:8">
      <c r="A10" s="4">
        <v>0.1</v>
      </c>
      <c r="B10" s="5">
        <f>($H$3*0.5-300)</f>
        <v>-306.22815575275661</v>
      </c>
      <c r="C10">
        <f>IF($B$5&gt;$D$9,0,IF(A10&gt;$F$3,$F$3,A10))</f>
        <v>0.1</v>
      </c>
      <c r="D10">
        <f t="shared" ref="D10:D73" si="1">($H$3*C10-300)</f>
        <v>-301.24563115055133</v>
      </c>
      <c r="E10" s="13">
        <f>IF(C10=C8,$B$5,D10)</f>
        <v>-301.24563115055133</v>
      </c>
      <c r="F10" s="13">
        <f t="shared" si="0"/>
        <v>0.1</v>
      </c>
    </row>
    <row r="11" spans="1:8">
      <c r="A11" s="6">
        <v>0.2</v>
      </c>
      <c r="B11" s="5">
        <f t="shared" ref="B11:B16" si="2">($H$3*0.5-300)</f>
        <v>-306.22815575275661</v>
      </c>
      <c r="C11">
        <f t="shared" ref="C11:C59" si="3">IF(D10-10&lt;$B$5,C10,IF($B$5&gt;$D$9,0,IF(A11&gt;$F$3,$F$3,A11)))</f>
        <v>0.2</v>
      </c>
      <c r="D11">
        <f t="shared" si="1"/>
        <v>-302.49126230110267</v>
      </c>
      <c r="E11" s="13">
        <f t="shared" ref="E11:E18" si="4">IF(D11&lt;$B$5,E10,IF(C11=C10,$B$5,D11))</f>
        <v>-302.49126230110267</v>
      </c>
      <c r="F11" s="13">
        <f t="shared" si="0"/>
        <v>0.2</v>
      </c>
    </row>
    <row r="12" spans="1:8">
      <c r="A12" s="4">
        <v>0.3</v>
      </c>
      <c r="B12" s="5">
        <f t="shared" si="2"/>
        <v>-306.22815575275661</v>
      </c>
      <c r="C12">
        <f>IF(D11-10&lt;$B$5,C11,IF($B$5&gt;$D$9,0,IF(A12&gt;$F$3,$F$3,A12)))</f>
        <v>0.3</v>
      </c>
      <c r="D12">
        <f t="shared" si="1"/>
        <v>-303.736893451654</v>
      </c>
      <c r="E12" s="13">
        <f t="shared" si="4"/>
        <v>-303.736893451654</v>
      </c>
      <c r="F12" s="13">
        <f t="shared" si="0"/>
        <v>0.3</v>
      </c>
    </row>
    <row r="13" spans="1:8">
      <c r="A13" s="6">
        <v>0.4</v>
      </c>
      <c r="B13" s="5">
        <f t="shared" si="2"/>
        <v>-306.22815575275661</v>
      </c>
      <c r="C13">
        <f t="shared" si="3"/>
        <v>0.4</v>
      </c>
      <c r="D13">
        <f t="shared" si="1"/>
        <v>-304.98252460220527</v>
      </c>
      <c r="E13" s="13">
        <f t="shared" si="4"/>
        <v>-304.98252460220527</v>
      </c>
      <c r="F13" s="13">
        <f t="shared" si="0"/>
        <v>0.4</v>
      </c>
    </row>
    <row r="14" spans="1:8">
      <c r="A14" s="4">
        <v>0.5</v>
      </c>
      <c r="B14" s="5">
        <f t="shared" si="2"/>
        <v>-306.22815575275661</v>
      </c>
      <c r="C14">
        <f t="shared" si="3"/>
        <v>0.5</v>
      </c>
      <c r="D14">
        <f t="shared" si="1"/>
        <v>-306.22815575275661</v>
      </c>
      <c r="E14" s="13">
        <f t="shared" si="4"/>
        <v>-306.22815575275661</v>
      </c>
      <c r="F14" s="13">
        <f t="shared" si="0"/>
        <v>0.5</v>
      </c>
    </row>
    <row r="15" spans="1:8">
      <c r="A15" s="6">
        <v>0.6</v>
      </c>
      <c r="B15" s="5">
        <f t="shared" si="2"/>
        <v>-306.22815575275661</v>
      </c>
      <c r="C15">
        <f t="shared" si="3"/>
        <v>0.6</v>
      </c>
      <c r="D15">
        <f t="shared" si="1"/>
        <v>-307.47378690330794</v>
      </c>
      <c r="E15" s="13">
        <f t="shared" si="4"/>
        <v>-307.47378690330794</v>
      </c>
      <c r="F15" s="13">
        <f t="shared" si="0"/>
        <v>0.6</v>
      </c>
    </row>
    <row r="16" spans="1:8">
      <c r="A16" s="4">
        <v>0.7</v>
      </c>
      <c r="B16" s="5">
        <f t="shared" si="2"/>
        <v>-306.22815575275661</v>
      </c>
      <c r="C16">
        <f t="shared" si="3"/>
        <v>0.7</v>
      </c>
      <c r="D16">
        <f t="shared" si="1"/>
        <v>-308.71941805385927</v>
      </c>
      <c r="E16" s="13">
        <f t="shared" si="4"/>
        <v>-308.71941805385927</v>
      </c>
      <c r="F16" s="13">
        <f t="shared" si="0"/>
        <v>0.7</v>
      </c>
    </row>
    <row r="17" spans="1:6">
      <c r="A17" s="6">
        <v>0.8</v>
      </c>
      <c r="B17">
        <f>$B$5+200</f>
        <v>-300</v>
      </c>
      <c r="C17">
        <f t="shared" si="3"/>
        <v>0.8</v>
      </c>
      <c r="D17">
        <f t="shared" si="1"/>
        <v>-309.9650492044106</v>
      </c>
      <c r="E17" s="13">
        <f t="shared" si="4"/>
        <v>-309.9650492044106</v>
      </c>
      <c r="F17" s="13">
        <f t="shared" si="0"/>
        <v>0.8</v>
      </c>
    </row>
    <row r="18" spans="1:6">
      <c r="A18" s="4">
        <v>0.9</v>
      </c>
      <c r="B18">
        <f>$B$5</f>
        <v>-500</v>
      </c>
      <c r="C18">
        <f>IF(D17-10&lt;$B$5,C17,IF($B$5&gt;$D$9,0,IF(A18&gt;$F$3,$F$3,A18)))</f>
        <v>0.9</v>
      </c>
      <c r="D18">
        <f t="shared" si="1"/>
        <v>-311.21068035496194</v>
      </c>
      <c r="E18" s="13">
        <f t="shared" si="4"/>
        <v>-311.21068035496194</v>
      </c>
      <c r="F18" s="13">
        <f t="shared" si="0"/>
        <v>0.9</v>
      </c>
    </row>
    <row r="19" spans="1:6">
      <c r="A19" s="6">
        <v>1</v>
      </c>
      <c r="C19">
        <f t="shared" si="3"/>
        <v>1</v>
      </c>
      <c r="D19">
        <f t="shared" si="1"/>
        <v>-312.45631150551321</v>
      </c>
      <c r="E19" s="13">
        <f>IF(D19&lt;$B$5,E18,IF(C19=C18,$B$5,D19))</f>
        <v>-312.45631150551321</v>
      </c>
      <c r="F19" s="13">
        <f t="shared" si="0"/>
        <v>1</v>
      </c>
    </row>
    <row r="20" spans="1:6">
      <c r="A20" s="4">
        <v>1.1000000000000001</v>
      </c>
      <c r="C20">
        <f t="shared" si="3"/>
        <v>1.1000000000000001</v>
      </c>
      <c r="D20">
        <f t="shared" si="1"/>
        <v>-313.70194265606455</v>
      </c>
      <c r="E20" s="13">
        <f t="shared" ref="E20:E59" si="5">IF(D20&lt;$B$5,E19,IF(C20=C19,$B$5,D20))</f>
        <v>-313.70194265606455</v>
      </c>
      <c r="F20" s="13">
        <f t="shared" si="0"/>
        <v>1.1000000000000001</v>
      </c>
    </row>
    <row r="21" spans="1:6">
      <c r="A21" s="6">
        <v>1.2</v>
      </c>
      <c r="C21">
        <f t="shared" si="3"/>
        <v>1.2</v>
      </c>
      <c r="D21">
        <f t="shared" si="1"/>
        <v>-314.94757380661588</v>
      </c>
      <c r="E21" s="13">
        <f t="shared" si="5"/>
        <v>-314.94757380661588</v>
      </c>
      <c r="F21" s="13">
        <f t="shared" si="0"/>
        <v>1.2</v>
      </c>
    </row>
    <row r="22" spans="1:6">
      <c r="A22" s="4">
        <v>1.3</v>
      </c>
      <c r="C22">
        <f t="shared" si="3"/>
        <v>1.3</v>
      </c>
      <c r="D22">
        <f t="shared" si="1"/>
        <v>-316.19320495716721</v>
      </c>
      <c r="E22" s="13">
        <f t="shared" si="5"/>
        <v>-316.19320495716721</v>
      </c>
      <c r="F22" s="13">
        <f t="shared" si="0"/>
        <v>1.3</v>
      </c>
    </row>
    <row r="23" spans="1:6">
      <c r="A23" s="6">
        <v>1.4</v>
      </c>
      <c r="C23">
        <f t="shared" si="3"/>
        <v>1.4</v>
      </c>
      <c r="D23">
        <f t="shared" si="1"/>
        <v>-317.43883610771854</v>
      </c>
      <c r="E23" s="13">
        <f t="shared" si="5"/>
        <v>-317.43883610771854</v>
      </c>
      <c r="F23" s="13">
        <f t="shared" si="0"/>
        <v>1.4</v>
      </c>
    </row>
    <row r="24" spans="1:6">
      <c r="A24" s="4">
        <v>1.5</v>
      </c>
      <c r="C24">
        <f t="shared" si="3"/>
        <v>1.5</v>
      </c>
      <c r="D24">
        <f t="shared" si="1"/>
        <v>-318.68446725826988</v>
      </c>
      <c r="E24" s="13">
        <f t="shared" si="5"/>
        <v>-318.68446725826988</v>
      </c>
      <c r="F24" s="13">
        <f t="shared" si="0"/>
        <v>1.5</v>
      </c>
    </row>
    <row r="25" spans="1:6">
      <c r="A25" s="6">
        <v>1.6</v>
      </c>
      <c r="C25">
        <f t="shared" si="3"/>
        <v>1.6</v>
      </c>
      <c r="D25">
        <f t="shared" si="1"/>
        <v>-319.93009840882121</v>
      </c>
      <c r="E25" s="13">
        <f t="shared" si="5"/>
        <v>-319.93009840882121</v>
      </c>
      <c r="F25" s="13">
        <f t="shared" si="0"/>
        <v>1.6</v>
      </c>
    </row>
    <row r="26" spans="1:6">
      <c r="A26" s="4">
        <v>1.7</v>
      </c>
      <c r="C26">
        <f t="shared" si="3"/>
        <v>1.7</v>
      </c>
      <c r="D26">
        <f t="shared" si="1"/>
        <v>-321.17572955937248</v>
      </c>
      <c r="E26" s="13">
        <f t="shared" si="5"/>
        <v>-321.17572955937248</v>
      </c>
      <c r="F26" s="13">
        <f t="shared" si="0"/>
        <v>1.7</v>
      </c>
    </row>
    <row r="27" spans="1:6">
      <c r="A27" s="6">
        <v>1.8</v>
      </c>
      <c r="C27">
        <f t="shared" si="3"/>
        <v>1.8</v>
      </c>
      <c r="D27">
        <f t="shared" si="1"/>
        <v>-322.42136070992382</v>
      </c>
      <c r="E27" s="13">
        <f t="shared" si="5"/>
        <v>-322.42136070992382</v>
      </c>
      <c r="F27" s="13">
        <f t="shared" si="0"/>
        <v>1.8</v>
      </c>
    </row>
    <row r="28" spans="1:6">
      <c r="A28" s="4">
        <v>1.9</v>
      </c>
      <c r="C28">
        <f t="shared" si="3"/>
        <v>1.9</v>
      </c>
      <c r="D28">
        <f t="shared" si="1"/>
        <v>-323.66699186047515</v>
      </c>
      <c r="E28" s="13">
        <f t="shared" si="5"/>
        <v>-323.66699186047515</v>
      </c>
      <c r="F28" s="13">
        <f t="shared" si="0"/>
        <v>1.9</v>
      </c>
    </row>
    <row r="29" spans="1:6">
      <c r="A29" s="6">
        <v>2</v>
      </c>
      <c r="C29">
        <f t="shared" si="3"/>
        <v>2</v>
      </c>
      <c r="D29">
        <f t="shared" si="1"/>
        <v>-324.91262301102648</v>
      </c>
      <c r="E29" s="13">
        <f t="shared" si="5"/>
        <v>-324.91262301102648</v>
      </c>
      <c r="F29" s="13">
        <f t="shared" si="0"/>
        <v>2</v>
      </c>
    </row>
    <row r="30" spans="1:6">
      <c r="A30" s="4">
        <v>2.1</v>
      </c>
      <c r="C30">
        <f t="shared" si="3"/>
        <v>2.1</v>
      </c>
      <c r="D30">
        <f t="shared" si="1"/>
        <v>-326.15825416157782</v>
      </c>
      <c r="E30" s="13">
        <f t="shared" si="5"/>
        <v>-326.15825416157782</v>
      </c>
      <c r="F30" s="13">
        <f t="shared" si="0"/>
        <v>2.1</v>
      </c>
    </row>
    <row r="31" spans="1:6">
      <c r="A31" s="6">
        <v>2.2000000000000002</v>
      </c>
      <c r="C31">
        <f t="shared" si="3"/>
        <v>2.2000000000000002</v>
      </c>
      <c r="D31">
        <f t="shared" si="1"/>
        <v>-327.40388531212915</v>
      </c>
      <c r="E31" s="13">
        <f t="shared" si="5"/>
        <v>-327.40388531212915</v>
      </c>
      <c r="F31" s="13">
        <f t="shared" si="0"/>
        <v>2.2000000000000002</v>
      </c>
    </row>
    <row r="32" spans="1:6">
      <c r="A32" s="4">
        <v>2.2999999999999998</v>
      </c>
      <c r="C32">
        <f t="shared" si="3"/>
        <v>2.2999999999999998</v>
      </c>
      <c r="D32">
        <f t="shared" si="1"/>
        <v>-328.64951646268048</v>
      </c>
      <c r="E32" s="13">
        <f t="shared" si="5"/>
        <v>-328.64951646268048</v>
      </c>
      <c r="F32" s="13">
        <f t="shared" si="0"/>
        <v>2.2999999999999998</v>
      </c>
    </row>
    <row r="33" spans="1:6">
      <c r="A33" s="6">
        <v>2.4</v>
      </c>
      <c r="C33">
        <f t="shared" si="3"/>
        <v>2.4</v>
      </c>
      <c r="D33">
        <f t="shared" si="1"/>
        <v>-329.89514761323176</v>
      </c>
      <c r="E33" s="13">
        <f t="shared" si="5"/>
        <v>-329.89514761323176</v>
      </c>
      <c r="F33" s="13">
        <f t="shared" si="0"/>
        <v>2.4</v>
      </c>
    </row>
    <row r="34" spans="1:6">
      <c r="A34" s="4">
        <v>2.5</v>
      </c>
      <c r="C34">
        <f t="shared" si="3"/>
        <v>2.410945879852386</v>
      </c>
      <c r="D34">
        <f t="shared" si="1"/>
        <v>-330.03149290237502</v>
      </c>
      <c r="E34" s="13">
        <f t="shared" si="5"/>
        <v>-330.03149290237502</v>
      </c>
      <c r="F34" s="13">
        <f t="shared" si="0"/>
        <v>2.410945879852386</v>
      </c>
    </row>
    <row r="35" spans="1:6">
      <c r="A35" s="6">
        <v>2.6</v>
      </c>
      <c r="C35">
        <f t="shared" si="3"/>
        <v>2.410945879852386</v>
      </c>
      <c r="D35">
        <f t="shared" si="1"/>
        <v>-330.03149290237502</v>
      </c>
      <c r="E35" s="13">
        <f t="shared" si="5"/>
        <v>-500</v>
      </c>
      <c r="F35" s="13">
        <f t="shared" si="0"/>
        <v>2.410945879852386</v>
      </c>
    </row>
    <row r="36" spans="1:6">
      <c r="A36" s="4">
        <v>2.7</v>
      </c>
      <c r="C36">
        <f t="shared" si="3"/>
        <v>2.410945879852386</v>
      </c>
      <c r="D36">
        <f t="shared" si="1"/>
        <v>-330.03149290237502</v>
      </c>
      <c r="E36" s="13">
        <f t="shared" si="5"/>
        <v>-500</v>
      </c>
      <c r="F36" s="13">
        <f t="shared" si="0"/>
        <v>2.410945879852386</v>
      </c>
    </row>
    <row r="37" spans="1:6">
      <c r="A37" s="6">
        <v>2.8</v>
      </c>
      <c r="C37">
        <f t="shared" si="3"/>
        <v>2.410945879852386</v>
      </c>
      <c r="D37">
        <f t="shared" si="1"/>
        <v>-330.03149290237502</v>
      </c>
      <c r="E37" s="13">
        <f t="shared" si="5"/>
        <v>-500</v>
      </c>
      <c r="F37" s="13">
        <f t="shared" si="0"/>
        <v>2.410945879852386</v>
      </c>
    </row>
    <row r="38" spans="1:6">
      <c r="A38" s="4">
        <v>2.9</v>
      </c>
      <c r="C38">
        <f t="shared" si="3"/>
        <v>2.410945879852386</v>
      </c>
      <c r="D38">
        <f t="shared" si="1"/>
        <v>-330.03149290237502</v>
      </c>
      <c r="E38" s="13">
        <f t="shared" si="5"/>
        <v>-500</v>
      </c>
      <c r="F38" s="13">
        <f t="shared" si="0"/>
        <v>2.410945879852386</v>
      </c>
    </row>
    <row r="39" spans="1:6">
      <c r="A39" s="6">
        <v>3</v>
      </c>
      <c r="C39">
        <f t="shared" si="3"/>
        <v>2.410945879852386</v>
      </c>
      <c r="D39">
        <f t="shared" si="1"/>
        <v>-330.03149290237502</v>
      </c>
      <c r="E39" s="13">
        <f t="shared" si="5"/>
        <v>-500</v>
      </c>
      <c r="F39" s="13">
        <f t="shared" si="0"/>
        <v>2.410945879852386</v>
      </c>
    </row>
    <row r="40" spans="1:6">
      <c r="A40" s="4">
        <v>3.1</v>
      </c>
      <c r="C40">
        <f t="shared" si="3"/>
        <v>2.410945879852386</v>
      </c>
      <c r="D40">
        <f t="shared" si="1"/>
        <v>-330.03149290237502</v>
      </c>
      <c r="E40" s="13">
        <f t="shared" si="5"/>
        <v>-500</v>
      </c>
      <c r="F40" s="13">
        <f t="shared" si="0"/>
        <v>2.410945879852386</v>
      </c>
    </row>
    <row r="41" spans="1:6">
      <c r="A41" s="6">
        <v>3.2</v>
      </c>
      <c r="C41">
        <f t="shared" si="3"/>
        <v>2.410945879852386</v>
      </c>
      <c r="D41">
        <f t="shared" si="1"/>
        <v>-330.03149290237502</v>
      </c>
      <c r="E41" s="13">
        <f t="shared" si="5"/>
        <v>-500</v>
      </c>
      <c r="F41" s="13">
        <f t="shared" si="0"/>
        <v>2.410945879852386</v>
      </c>
    </row>
    <row r="42" spans="1:6">
      <c r="A42" s="4">
        <v>3.3</v>
      </c>
      <c r="C42">
        <f t="shared" si="3"/>
        <v>2.410945879852386</v>
      </c>
      <c r="D42">
        <f t="shared" si="1"/>
        <v>-330.03149290237502</v>
      </c>
      <c r="E42" s="13">
        <f t="shared" si="5"/>
        <v>-500</v>
      </c>
      <c r="F42" s="13">
        <f t="shared" si="0"/>
        <v>2.410945879852386</v>
      </c>
    </row>
    <row r="43" spans="1:6">
      <c r="A43" s="6">
        <v>3.4</v>
      </c>
      <c r="C43">
        <f t="shared" si="3"/>
        <v>2.410945879852386</v>
      </c>
      <c r="D43">
        <f t="shared" si="1"/>
        <v>-330.03149290237502</v>
      </c>
      <c r="E43" s="13">
        <f t="shared" si="5"/>
        <v>-500</v>
      </c>
      <c r="F43" s="13">
        <f t="shared" si="0"/>
        <v>2.410945879852386</v>
      </c>
    </row>
    <row r="44" spans="1:6">
      <c r="A44" s="4">
        <v>3.5</v>
      </c>
      <c r="C44">
        <f t="shared" si="3"/>
        <v>2.410945879852386</v>
      </c>
      <c r="D44">
        <f t="shared" si="1"/>
        <v>-330.03149290237502</v>
      </c>
      <c r="E44" s="13">
        <f t="shared" si="5"/>
        <v>-500</v>
      </c>
      <c r="F44" s="13">
        <f t="shared" si="0"/>
        <v>2.410945879852386</v>
      </c>
    </row>
    <row r="45" spans="1:6">
      <c r="A45" s="6">
        <v>3.6</v>
      </c>
      <c r="C45">
        <f t="shared" si="3"/>
        <v>2.410945879852386</v>
      </c>
      <c r="D45">
        <f t="shared" si="1"/>
        <v>-330.03149290237502</v>
      </c>
      <c r="E45" s="13">
        <f t="shared" si="5"/>
        <v>-500</v>
      </c>
      <c r="F45" s="13">
        <f t="shared" si="0"/>
        <v>2.410945879852386</v>
      </c>
    </row>
    <row r="46" spans="1:6">
      <c r="A46" s="4">
        <v>3.7</v>
      </c>
      <c r="C46">
        <f t="shared" si="3"/>
        <v>2.410945879852386</v>
      </c>
      <c r="D46">
        <f t="shared" si="1"/>
        <v>-330.03149290237502</v>
      </c>
      <c r="E46" s="13">
        <f t="shared" si="5"/>
        <v>-500</v>
      </c>
      <c r="F46" s="13">
        <f t="shared" si="0"/>
        <v>2.410945879852386</v>
      </c>
    </row>
    <row r="47" spans="1:6">
      <c r="A47" s="6">
        <v>3.8</v>
      </c>
      <c r="C47">
        <f t="shared" si="3"/>
        <v>2.410945879852386</v>
      </c>
      <c r="D47">
        <f t="shared" si="1"/>
        <v>-330.03149290237502</v>
      </c>
      <c r="E47" s="13">
        <f t="shared" si="5"/>
        <v>-500</v>
      </c>
      <c r="F47" s="13">
        <f t="shared" si="0"/>
        <v>2.410945879852386</v>
      </c>
    </row>
    <row r="48" spans="1:6">
      <c r="A48" s="4">
        <v>3.9</v>
      </c>
      <c r="C48">
        <f t="shared" si="3"/>
        <v>2.410945879852386</v>
      </c>
      <c r="D48">
        <f t="shared" si="1"/>
        <v>-330.03149290237502</v>
      </c>
      <c r="E48" s="13">
        <f t="shared" si="5"/>
        <v>-500</v>
      </c>
      <c r="F48" s="13">
        <f t="shared" si="0"/>
        <v>2.410945879852386</v>
      </c>
    </row>
    <row r="49" spans="1:6">
      <c r="A49" s="6">
        <v>4</v>
      </c>
      <c r="C49">
        <f t="shared" si="3"/>
        <v>2.410945879852386</v>
      </c>
      <c r="D49">
        <f t="shared" si="1"/>
        <v>-330.03149290237502</v>
      </c>
      <c r="E49" s="13">
        <f t="shared" si="5"/>
        <v>-500</v>
      </c>
      <c r="F49" s="13">
        <f t="shared" si="0"/>
        <v>2.410945879852386</v>
      </c>
    </row>
    <row r="50" spans="1:6">
      <c r="A50" s="4">
        <v>4.0999999999999996</v>
      </c>
      <c r="C50">
        <f t="shared" si="3"/>
        <v>2.410945879852386</v>
      </c>
      <c r="D50">
        <f t="shared" si="1"/>
        <v>-330.03149290237502</v>
      </c>
      <c r="E50" s="13">
        <f t="shared" si="5"/>
        <v>-500</v>
      </c>
      <c r="F50" s="13">
        <f t="shared" si="0"/>
        <v>2.410945879852386</v>
      </c>
    </row>
    <row r="51" spans="1:6">
      <c r="A51" s="6">
        <v>4.2</v>
      </c>
      <c r="C51">
        <f t="shared" si="3"/>
        <v>2.410945879852386</v>
      </c>
      <c r="D51">
        <f t="shared" si="1"/>
        <v>-330.03149290237502</v>
      </c>
      <c r="E51" s="13">
        <f t="shared" si="5"/>
        <v>-500</v>
      </c>
      <c r="F51" s="13">
        <f t="shared" si="0"/>
        <v>2.410945879852386</v>
      </c>
    </row>
    <row r="52" spans="1:6">
      <c r="A52" s="4">
        <v>4.3</v>
      </c>
      <c r="C52">
        <f t="shared" si="3"/>
        <v>2.410945879852386</v>
      </c>
      <c r="D52">
        <f t="shared" si="1"/>
        <v>-330.03149290237502</v>
      </c>
      <c r="E52" s="13">
        <f t="shared" si="5"/>
        <v>-500</v>
      </c>
      <c r="F52" s="13">
        <f t="shared" si="0"/>
        <v>2.410945879852386</v>
      </c>
    </row>
    <row r="53" spans="1:6">
      <c r="A53" s="6">
        <v>4.4000000000000004</v>
      </c>
      <c r="C53">
        <f t="shared" si="3"/>
        <v>2.410945879852386</v>
      </c>
      <c r="D53">
        <f t="shared" si="1"/>
        <v>-330.03149290237502</v>
      </c>
      <c r="E53" s="13">
        <f t="shared" si="5"/>
        <v>-500</v>
      </c>
      <c r="F53" s="13">
        <f t="shared" si="0"/>
        <v>2.410945879852386</v>
      </c>
    </row>
    <row r="54" spans="1:6">
      <c r="A54" s="4">
        <v>4.5</v>
      </c>
      <c r="C54">
        <f t="shared" si="3"/>
        <v>2.410945879852386</v>
      </c>
      <c r="D54">
        <f t="shared" si="1"/>
        <v>-330.03149290237502</v>
      </c>
      <c r="E54" s="13">
        <f t="shared" si="5"/>
        <v>-500</v>
      </c>
      <c r="F54" s="13">
        <f t="shared" si="0"/>
        <v>2.410945879852386</v>
      </c>
    </row>
    <row r="55" spans="1:6">
      <c r="A55" s="6">
        <v>4.5999999999999996</v>
      </c>
      <c r="C55">
        <f t="shared" si="3"/>
        <v>2.410945879852386</v>
      </c>
      <c r="D55">
        <f t="shared" si="1"/>
        <v>-330.03149290237502</v>
      </c>
      <c r="E55" s="13">
        <f t="shared" si="5"/>
        <v>-500</v>
      </c>
      <c r="F55" s="13">
        <f t="shared" si="0"/>
        <v>2.410945879852386</v>
      </c>
    </row>
    <row r="56" spans="1:6">
      <c r="A56" s="4">
        <v>4.7</v>
      </c>
      <c r="C56">
        <f t="shared" si="3"/>
        <v>2.410945879852386</v>
      </c>
      <c r="D56">
        <f t="shared" si="1"/>
        <v>-330.03149290237502</v>
      </c>
      <c r="E56" s="13">
        <f t="shared" si="5"/>
        <v>-500</v>
      </c>
      <c r="F56" s="13">
        <f t="shared" si="0"/>
        <v>2.410945879852386</v>
      </c>
    </row>
    <row r="57" spans="1:6">
      <c r="A57" s="6">
        <v>4.8</v>
      </c>
      <c r="C57">
        <f t="shared" si="3"/>
        <v>2.410945879852386</v>
      </c>
      <c r="D57">
        <f t="shared" si="1"/>
        <v>-330.03149290237502</v>
      </c>
      <c r="E57" s="13">
        <f t="shared" si="5"/>
        <v>-500</v>
      </c>
      <c r="F57" s="13">
        <f t="shared" si="0"/>
        <v>2.410945879852386</v>
      </c>
    </row>
    <row r="58" spans="1:6">
      <c r="A58" s="4">
        <v>4.9000000000000004</v>
      </c>
      <c r="C58">
        <f t="shared" si="3"/>
        <v>2.410945879852386</v>
      </c>
      <c r="D58">
        <f t="shared" si="1"/>
        <v>-330.03149290237502</v>
      </c>
      <c r="E58" s="13">
        <f t="shared" si="5"/>
        <v>-500</v>
      </c>
      <c r="F58" s="13">
        <f t="shared" si="0"/>
        <v>2.410945879852386</v>
      </c>
    </row>
    <row r="59" spans="1:6">
      <c r="A59" s="6">
        <v>5</v>
      </c>
      <c r="C59">
        <f t="shared" si="3"/>
        <v>2.410945879852386</v>
      </c>
      <c r="D59">
        <f t="shared" si="1"/>
        <v>-330.03149290237502</v>
      </c>
      <c r="E59" s="13">
        <f t="shared" si="5"/>
        <v>-500</v>
      </c>
      <c r="F59" s="13">
        <f t="shared" si="0"/>
        <v>2.410945879852386</v>
      </c>
    </row>
    <row r="60" spans="1:6">
      <c r="A60" s="4">
        <v>5.0999999999999996</v>
      </c>
      <c r="C60">
        <f t="shared" ref="C60:C123" si="6">IF(D59-10&lt;$B$5,C59,IF($B$5&gt;$D$9,0,IF(A60&gt;$F$3,$F$3,A60)))</f>
        <v>2.410945879852386</v>
      </c>
      <c r="D60">
        <f t="shared" si="1"/>
        <v>-330.03149290237502</v>
      </c>
      <c r="E60" s="13">
        <f t="shared" ref="E60:E123" si="7">IF(D60&lt;$B$5,E59,IF(C60=C59,$B$5,D60))</f>
        <v>-500</v>
      </c>
      <c r="F60" s="13">
        <f t="shared" si="0"/>
        <v>2.410945879852386</v>
      </c>
    </row>
    <row r="61" spans="1:6">
      <c r="A61" s="6">
        <v>5.2</v>
      </c>
      <c r="C61">
        <f t="shared" si="6"/>
        <v>2.410945879852386</v>
      </c>
      <c r="D61">
        <f t="shared" si="1"/>
        <v>-330.03149290237502</v>
      </c>
      <c r="E61" s="13">
        <f t="shared" si="7"/>
        <v>-500</v>
      </c>
      <c r="F61" s="13">
        <f t="shared" si="0"/>
        <v>2.410945879852386</v>
      </c>
    </row>
    <row r="62" spans="1:6">
      <c r="A62" s="4">
        <v>5.3</v>
      </c>
      <c r="C62">
        <f t="shared" si="6"/>
        <v>2.410945879852386</v>
      </c>
      <c r="D62">
        <f t="shared" si="1"/>
        <v>-330.03149290237502</v>
      </c>
      <c r="E62" s="13">
        <f t="shared" si="7"/>
        <v>-500</v>
      </c>
      <c r="F62" s="13">
        <f t="shared" si="0"/>
        <v>2.410945879852386</v>
      </c>
    </row>
    <row r="63" spans="1:6">
      <c r="A63" s="6">
        <v>5.4</v>
      </c>
      <c r="C63">
        <f t="shared" si="6"/>
        <v>2.410945879852386</v>
      </c>
      <c r="D63">
        <f t="shared" si="1"/>
        <v>-330.03149290237502</v>
      </c>
      <c r="E63" s="13">
        <f t="shared" si="7"/>
        <v>-500</v>
      </c>
      <c r="F63" s="13">
        <f t="shared" si="0"/>
        <v>2.410945879852386</v>
      </c>
    </row>
    <row r="64" spans="1:6">
      <c r="A64" s="4">
        <v>5.5</v>
      </c>
      <c r="C64">
        <f t="shared" si="6"/>
        <v>2.410945879852386</v>
      </c>
      <c r="D64">
        <f t="shared" si="1"/>
        <v>-330.03149290237502</v>
      </c>
      <c r="E64" s="13">
        <f t="shared" si="7"/>
        <v>-500</v>
      </c>
      <c r="F64" s="13">
        <f t="shared" si="0"/>
        <v>2.410945879852386</v>
      </c>
    </row>
    <row r="65" spans="1:6">
      <c r="A65" s="6">
        <v>5.6</v>
      </c>
      <c r="C65">
        <f t="shared" si="6"/>
        <v>2.410945879852386</v>
      </c>
      <c r="D65">
        <f t="shared" si="1"/>
        <v>-330.03149290237502</v>
      </c>
      <c r="E65" s="13">
        <f t="shared" si="7"/>
        <v>-500</v>
      </c>
      <c r="F65" s="13">
        <f t="shared" si="0"/>
        <v>2.410945879852386</v>
      </c>
    </row>
    <row r="66" spans="1:6">
      <c r="A66" s="4">
        <v>5.7</v>
      </c>
      <c r="C66">
        <f t="shared" si="6"/>
        <v>2.410945879852386</v>
      </c>
      <c r="D66">
        <f t="shared" si="1"/>
        <v>-330.03149290237502</v>
      </c>
      <c r="E66" s="13">
        <f t="shared" si="7"/>
        <v>-500</v>
      </c>
      <c r="F66" s="13">
        <f t="shared" si="0"/>
        <v>2.410945879852386</v>
      </c>
    </row>
    <row r="67" spans="1:6">
      <c r="A67" s="6">
        <v>5.8</v>
      </c>
      <c r="C67">
        <f t="shared" si="6"/>
        <v>2.410945879852386</v>
      </c>
      <c r="D67">
        <f t="shared" si="1"/>
        <v>-330.03149290237502</v>
      </c>
      <c r="E67" s="13">
        <f t="shared" si="7"/>
        <v>-500</v>
      </c>
      <c r="F67" s="13">
        <f t="shared" si="0"/>
        <v>2.410945879852386</v>
      </c>
    </row>
    <row r="68" spans="1:6">
      <c r="A68" s="4">
        <v>5.9</v>
      </c>
      <c r="C68">
        <f t="shared" si="6"/>
        <v>2.410945879852386</v>
      </c>
      <c r="D68">
        <f t="shared" si="1"/>
        <v>-330.03149290237502</v>
      </c>
      <c r="E68" s="13">
        <f t="shared" si="7"/>
        <v>-500</v>
      </c>
      <c r="F68" s="13">
        <f t="shared" si="0"/>
        <v>2.410945879852386</v>
      </c>
    </row>
    <row r="69" spans="1:6">
      <c r="A69" s="6">
        <v>6</v>
      </c>
      <c r="C69">
        <f t="shared" si="6"/>
        <v>2.410945879852386</v>
      </c>
      <c r="D69">
        <f t="shared" si="1"/>
        <v>-330.03149290237502</v>
      </c>
      <c r="E69" s="13">
        <f t="shared" si="7"/>
        <v>-500</v>
      </c>
      <c r="F69" s="13">
        <f t="shared" si="0"/>
        <v>2.410945879852386</v>
      </c>
    </row>
    <row r="70" spans="1:6">
      <c r="A70" s="4">
        <v>6.1</v>
      </c>
      <c r="C70">
        <f t="shared" si="6"/>
        <v>2.410945879852386</v>
      </c>
      <c r="D70">
        <f t="shared" si="1"/>
        <v>-330.03149290237502</v>
      </c>
      <c r="E70" s="13">
        <f t="shared" si="7"/>
        <v>-500</v>
      </c>
      <c r="F70" s="13">
        <f t="shared" si="0"/>
        <v>2.410945879852386</v>
      </c>
    </row>
    <row r="71" spans="1:6">
      <c r="A71" s="6">
        <v>6.2</v>
      </c>
      <c r="C71">
        <f t="shared" si="6"/>
        <v>2.410945879852386</v>
      </c>
      <c r="D71">
        <f t="shared" si="1"/>
        <v>-330.03149290237502</v>
      </c>
      <c r="E71" s="13">
        <f t="shared" si="7"/>
        <v>-500</v>
      </c>
      <c r="F71" s="13">
        <f t="shared" si="0"/>
        <v>2.410945879852386</v>
      </c>
    </row>
    <row r="72" spans="1:6">
      <c r="A72" s="4">
        <v>6.3</v>
      </c>
      <c r="C72">
        <f t="shared" si="6"/>
        <v>2.410945879852386</v>
      </c>
      <c r="D72">
        <f t="shared" si="1"/>
        <v>-330.03149290237502</v>
      </c>
      <c r="E72" s="13">
        <f t="shared" si="7"/>
        <v>-500</v>
      </c>
      <c r="F72" s="13">
        <f t="shared" ref="F72:F135" si="8">C72</f>
        <v>2.410945879852386</v>
      </c>
    </row>
    <row r="73" spans="1:6">
      <c r="A73" s="6">
        <v>6.4</v>
      </c>
      <c r="C73">
        <f t="shared" si="6"/>
        <v>2.410945879852386</v>
      </c>
      <c r="D73">
        <f t="shared" si="1"/>
        <v>-330.03149290237502</v>
      </c>
      <c r="E73" s="13">
        <f t="shared" si="7"/>
        <v>-500</v>
      </c>
      <c r="F73" s="13">
        <f t="shared" si="8"/>
        <v>2.410945879852386</v>
      </c>
    </row>
    <row r="74" spans="1:6">
      <c r="A74" s="4">
        <v>6.5</v>
      </c>
      <c r="C74">
        <f t="shared" si="6"/>
        <v>2.410945879852386</v>
      </c>
      <c r="D74">
        <f t="shared" ref="D74:D137" si="9">($H$3*C74-300)</f>
        <v>-330.03149290237502</v>
      </c>
      <c r="E74" s="13">
        <f t="shared" si="7"/>
        <v>-500</v>
      </c>
      <c r="F74" s="13">
        <f t="shared" si="8"/>
        <v>2.410945879852386</v>
      </c>
    </row>
    <row r="75" spans="1:6">
      <c r="A75" s="6">
        <v>6.6</v>
      </c>
      <c r="C75">
        <f t="shared" si="6"/>
        <v>2.410945879852386</v>
      </c>
      <c r="D75">
        <f t="shared" si="9"/>
        <v>-330.03149290237502</v>
      </c>
      <c r="E75" s="13">
        <f t="shared" si="7"/>
        <v>-500</v>
      </c>
      <c r="F75" s="13">
        <f t="shared" si="8"/>
        <v>2.410945879852386</v>
      </c>
    </row>
    <row r="76" spans="1:6">
      <c r="A76" s="4">
        <v>6.7</v>
      </c>
      <c r="C76">
        <f t="shared" si="6"/>
        <v>2.410945879852386</v>
      </c>
      <c r="D76">
        <f t="shared" si="9"/>
        <v>-330.03149290237502</v>
      </c>
      <c r="E76" s="13">
        <f t="shared" si="7"/>
        <v>-500</v>
      </c>
      <c r="F76" s="13">
        <f t="shared" si="8"/>
        <v>2.410945879852386</v>
      </c>
    </row>
    <row r="77" spans="1:6">
      <c r="A77" s="6">
        <v>6.8</v>
      </c>
      <c r="C77">
        <f t="shared" si="6"/>
        <v>2.410945879852386</v>
      </c>
      <c r="D77">
        <f t="shared" si="9"/>
        <v>-330.03149290237502</v>
      </c>
      <c r="E77" s="13">
        <f t="shared" si="7"/>
        <v>-500</v>
      </c>
      <c r="F77" s="13">
        <f t="shared" si="8"/>
        <v>2.410945879852386</v>
      </c>
    </row>
    <row r="78" spans="1:6">
      <c r="A78" s="4">
        <v>6.9</v>
      </c>
      <c r="C78">
        <f t="shared" si="6"/>
        <v>2.410945879852386</v>
      </c>
      <c r="D78">
        <f t="shared" si="9"/>
        <v>-330.03149290237502</v>
      </c>
      <c r="E78" s="13">
        <f t="shared" si="7"/>
        <v>-500</v>
      </c>
      <c r="F78" s="13">
        <f t="shared" si="8"/>
        <v>2.410945879852386</v>
      </c>
    </row>
    <row r="79" spans="1:6">
      <c r="A79" s="6">
        <v>7</v>
      </c>
      <c r="C79">
        <f t="shared" si="6"/>
        <v>2.410945879852386</v>
      </c>
      <c r="D79">
        <f t="shared" si="9"/>
        <v>-330.03149290237502</v>
      </c>
      <c r="E79" s="13">
        <f t="shared" si="7"/>
        <v>-500</v>
      </c>
      <c r="F79" s="13">
        <f t="shared" si="8"/>
        <v>2.410945879852386</v>
      </c>
    </row>
    <row r="80" spans="1:6">
      <c r="A80" s="4">
        <v>7.1</v>
      </c>
      <c r="C80">
        <f t="shared" si="6"/>
        <v>2.410945879852386</v>
      </c>
      <c r="D80">
        <f t="shared" si="9"/>
        <v>-330.03149290237502</v>
      </c>
      <c r="E80" s="13">
        <f t="shared" si="7"/>
        <v>-500</v>
      </c>
      <c r="F80" s="13">
        <f t="shared" si="8"/>
        <v>2.410945879852386</v>
      </c>
    </row>
    <row r="81" spans="1:6">
      <c r="A81" s="6">
        <v>7.2</v>
      </c>
      <c r="C81">
        <f t="shared" si="6"/>
        <v>2.410945879852386</v>
      </c>
      <c r="D81">
        <f t="shared" si="9"/>
        <v>-330.03149290237502</v>
      </c>
      <c r="E81" s="13">
        <f t="shared" si="7"/>
        <v>-500</v>
      </c>
      <c r="F81" s="13">
        <f t="shared" si="8"/>
        <v>2.410945879852386</v>
      </c>
    </row>
    <row r="82" spans="1:6">
      <c r="A82" s="4">
        <v>7.3</v>
      </c>
      <c r="C82">
        <f t="shared" si="6"/>
        <v>2.410945879852386</v>
      </c>
      <c r="D82">
        <f t="shared" si="9"/>
        <v>-330.03149290237502</v>
      </c>
      <c r="E82" s="13">
        <f t="shared" si="7"/>
        <v>-500</v>
      </c>
      <c r="F82" s="13">
        <f t="shared" si="8"/>
        <v>2.410945879852386</v>
      </c>
    </row>
    <row r="83" spans="1:6">
      <c r="A83" s="6">
        <v>7.4</v>
      </c>
      <c r="C83">
        <f t="shared" si="6"/>
        <v>2.410945879852386</v>
      </c>
      <c r="D83">
        <f t="shared" si="9"/>
        <v>-330.03149290237502</v>
      </c>
      <c r="E83" s="13">
        <f t="shared" si="7"/>
        <v>-500</v>
      </c>
      <c r="F83" s="13">
        <f t="shared" si="8"/>
        <v>2.410945879852386</v>
      </c>
    </row>
    <row r="84" spans="1:6">
      <c r="A84" s="4">
        <v>7.5</v>
      </c>
      <c r="C84">
        <f t="shared" si="6"/>
        <v>2.410945879852386</v>
      </c>
      <c r="D84">
        <f t="shared" si="9"/>
        <v>-330.03149290237502</v>
      </c>
      <c r="E84" s="13">
        <f t="shared" si="7"/>
        <v>-500</v>
      </c>
      <c r="F84" s="13">
        <f t="shared" si="8"/>
        <v>2.410945879852386</v>
      </c>
    </row>
    <row r="85" spans="1:6">
      <c r="A85" s="6">
        <v>7.6</v>
      </c>
      <c r="C85">
        <f t="shared" si="6"/>
        <v>2.410945879852386</v>
      </c>
      <c r="D85">
        <f t="shared" si="9"/>
        <v>-330.03149290237502</v>
      </c>
      <c r="E85" s="13">
        <f t="shared" si="7"/>
        <v>-500</v>
      </c>
      <c r="F85" s="13">
        <f t="shared" si="8"/>
        <v>2.410945879852386</v>
      </c>
    </row>
    <row r="86" spans="1:6">
      <c r="A86" s="4">
        <v>7.7</v>
      </c>
      <c r="C86">
        <f t="shared" si="6"/>
        <v>2.410945879852386</v>
      </c>
      <c r="D86">
        <f t="shared" si="9"/>
        <v>-330.03149290237502</v>
      </c>
      <c r="E86" s="13">
        <f t="shared" si="7"/>
        <v>-500</v>
      </c>
      <c r="F86" s="13">
        <f t="shared" si="8"/>
        <v>2.410945879852386</v>
      </c>
    </row>
    <row r="87" spans="1:6">
      <c r="A87" s="6">
        <v>7.8</v>
      </c>
      <c r="C87">
        <f t="shared" si="6"/>
        <v>2.410945879852386</v>
      </c>
      <c r="D87">
        <f t="shared" si="9"/>
        <v>-330.03149290237502</v>
      </c>
      <c r="E87" s="13">
        <f t="shared" si="7"/>
        <v>-500</v>
      </c>
      <c r="F87" s="13">
        <f t="shared" si="8"/>
        <v>2.410945879852386</v>
      </c>
    </row>
    <row r="88" spans="1:6">
      <c r="A88" s="4">
        <v>7.9</v>
      </c>
      <c r="C88">
        <f t="shared" si="6"/>
        <v>2.410945879852386</v>
      </c>
      <c r="D88">
        <f t="shared" si="9"/>
        <v>-330.03149290237502</v>
      </c>
      <c r="E88" s="13">
        <f t="shared" si="7"/>
        <v>-500</v>
      </c>
      <c r="F88" s="13">
        <f t="shared" si="8"/>
        <v>2.410945879852386</v>
      </c>
    </row>
    <row r="89" spans="1:6">
      <c r="A89" s="6">
        <v>8</v>
      </c>
      <c r="C89">
        <f t="shared" si="6"/>
        <v>2.410945879852386</v>
      </c>
      <c r="D89">
        <f t="shared" si="9"/>
        <v>-330.03149290237502</v>
      </c>
      <c r="E89" s="13">
        <f t="shared" si="7"/>
        <v>-500</v>
      </c>
      <c r="F89" s="13">
        <f t="shared" si="8"/>
        <v>2.410945879852386</v>
      </c>
    </row>
    <row r="90" spans="1:6">
      <c r="A90" s="4">
        <v>8.1</v>
      </c>
      <c r="C90">
        <f t="shared" si="6"/>
        <v>2.410945879852386</v>
      </c>
      <c r="D90">
        <f t="shared" si="9"/>
        <v>-330.03149290237502</v>
      </c>
      <c r="E90" s="13">
        <f t="shared" si="7"/>
        <v>-500</v>
      </c>
      <c r="F90" s="13">
        <f t="shared" si="8"/>
        <v>2.410945879852386</v>
      </c>
    </row>
    <row r="91" spans="1:6">
      <c r="A91" s="6">
        <v>8.1999999999999993</v>
      </c>
      <c r="C91">
        <f t="shared" si="6"/>
        <v>2.410945879852386</v>
      </c>
      <c r="D91">
        <f t="shared" si="9"/>
        <v>-330.03149290237502</v>
      </c>
      <c r="E91" s="13">
        <f t="shared" si="7"/>
        <v>-500</v>
      </c>
      <c r="F91" s="13">
        <f t="shared" si="8"/>
        <v>2.410945879852386</v>
      </c>
    </row>
    <row r="92" spans="1:6">
      <c r="A92" s="4">
        <v>8.3000000000000007</v>
      </c>
      <c r="C92">
        <f t="shared" si="6"/>
        <v>2.410945879852386</v>
      </c>
      <c r="D92">
        <f t="shared" si="9"/>
        <v>-330.03149290237502</v>
      </c>
      <c r="E92" s="13">
        <f t="shared" si="7"/>
        <v>-500</v>
      </c>
      <c r="F92" s="13">
        <f t="shared" si="8"/>
        <v>2.410945879852386</v>
      </c>
    </row>
    <row r="93" spans="1:6">
      <c r="A93" s="6">
        <v>8.4</v>
      </c>
      <c r="C93">
        <f t="shared" si="6"/>
        <v>2.410945879852386</v>
      </c>
      <c r="D93">
        <f t="shared" si="9"/>
        <v>-330.03149290237502</v>
      </c>
      <c r="E93" s="13">
        <f t="shared" si="7"/>
        <v>-500</v>
      </c>
      <c r="F93" s="13">
        <f t="shared" si="8"/>
        <v>2.410945879852386</v>
      </c>
    </row>
    <row r="94" spans="1:6">
      <c r="A94" s="4">
        <v>8.5</v>
      </c>
      <c r="C94">
        <f t="shared" si="6"/>
        <v>2.410945879852386</v>
      </c>
      <c r="D94">
        <f t="shared" si="9"/>
        <v>-330.03149290237502</v>
      </c>
      <c r="E94" s="13">
        <f t="shared" si="7"/>
        <v>-500</v>
      </c>
      <c r="F94" s="13">
        <f t="shared" si="8"/>
        <v>2.410945879852386</v>
      </c>
    </row>
    <row r="95" spans="1:6">
      <c r="A95" s="6">
        <v>8.6</v>
      </c>
      <c r="C95">
        <f t="shared" si="6"/>
        <v>2.410945879852386</v>
      </c>
      <c r="D95">
        <f t="shared" si="9"/>
        <v>-330.03149290237502</v>
      </c>
      <c r="E95" s="13">
        <f t="shared" si="7"/>
        <v>-500</v>
      </c>
      <c r="F95" s="13">
        <f t="shared" si="8"/>
        <v>2.410945879852386</v>
      </c>
    </row>
    <row r="96" spans="1:6">
      <c r="A96" s="4">
        <v>8.6999999999999993</v>
      </c>
      <c r="C96">
        <f t="shared" si="6"/>
        <v>2.410945879852386</v>
      </c>
      <c r="D96">
        <f t="shared" si="9"/>
        <v>-330.03149290237502</v>
      </c>
      <c r="E96" s="13">
        <f t="shared" si="7"/>
        <v>-500</v>
      </c>
      <c r="F96" s="13">
        <f t="shared" si="8"/>
        <v>2.410945879852386</v>
      </c>
    </row>
    <row r="97" spans="1:6">
      <c r="A97" s="6">
        <v>8.8000000000000007</v>
      </c>
      <c r="C97">
        <f t="shared" si="6"/>
        <v>2.410945879852386</v>
      </c>
      <c r="D97">
        <f t="shared" si="9"/>
        <v>-330.03149290237502</v>
      </c>
      <c r="E97" s="13">
        <f t="shared" si="7"/>
        <v>-500</v>
      </c>
      <c r="F97" s="13">
        <f t="shared" si="8"/>
        <v>2.410945879852386</v>
      </c>
    </row>
    <row r="98" spans="1:6">
      <c r="A98" s="4">
        <v>8.9</v>
      </c>
      <c r="C98">
        <f t="shared" si="6"/>
        <v>2.410945879852386</v>
      </c>
      <c r="D98">
        <f t="shared" si="9"/>
        <v>-330.03149290237502</v>
      </c>
      <c r="E98" s="13">
        <f t="shared" si="7"/>
        <v>-500</v>
      </c>
      <c r="F98" s="13">
        <f t="shared" si="8"/>
        <v>2.410945879852386</v>
      </c>
    </row>
    <row r="99" spans="1:6">
      <c r="A99" s="6">
        <v>9</v>
      </c>
      <c r="C99">
        <f t="shared" si="6"/>
        <v>2.410945879852386</v>
      </c>
      <c r="D99">
        <f t="shared" si="9"/>
        <v>-330.03149290237502</v>
      </c>
      <c r="E99" s="13">
        <f t="shared" si="7"/>
        <v>-500</v>
      </c>
      <c r="F99" s="13">
        <f t="shared" si="8"/>
        <v>2.410945879852386</v>
      </c>
    </row>
    <row r="100" spans="1:6">
      <c r="A100" s="4">
        <v>9.1</v>
      </c>
      <c r="C100">
        <f t="shared" si="6"/>
        <v>2.410945879852386</v>
      </c>
      <c r="D100">
        <f t="shared" si="9"/>
        <v>-330.03149290237502</v>
      </c>
      <c r="E100" s="13">
        <f t="shared" si="7"/>
        <v>-500</v>
      </c>
      <c r="F100" s="13">
        <f t="shared" si="8"/>
        <v>2.410945879852386</v>
      </c>
    </row>
    <row r="101" spans="1:6">
      <c r="A101" s="6">
        <v>9.1999999999999993</v>
      </c>
      <c r="C101">
        <f t="shared" si="6"/>
        <v>2.410945879852386</v>
      </c>
      <c r="D101">
        <f t="shared" si="9"/>
        <v>-330.03149290237502</v>
      </c>
      <c r="E101" s="13">
        <f t="shared" si="7"/>
        <v>-500</v>
      </c>
      <c r="F101" s="13">
        <f t="shared" si="8"/>
        <v>2.410945879852386</v>
      </c>
    </row>
    <row r="102" spans="1:6">
      <c r="A102" s="4">
        <v>9.3000000000000007</v>
      </c>
      <c r="C102">
        <f t="shared" si="6"/>
        <v>2.410945879852386</v>
      </c>
      <c r="D102">
        <f t="shared" si="9"/>
        <v>-330.03149290237502</v>
      </c>
      <c r="E102" s="13">
        <f t="shared" si="7"/>
        <v>-500</v>
      </c>
      <c r="F102" s="13">
        <f t="shared" si="8"/>
        <v>2.410945879852386</v>
      </c>
    </row>
    <row r="103" spans="1:6">
      <c r="A103" s="6">
        <v>9.4</v>
      </c>
      <c r="C103">
        <f t="shared" si="6"/>
        <v>2.410945879852386</v>
      </c>
      <c r="D103">
        <f t="shared" si="9"/>
        <v>-330.03149290237502</v>
      </c>
      <c r="E103" s="13">
        <f t="shared" si="7"/>
        <v>-500</v>
      </c>
      <c r="F103" s="13">
        <f t="shared" si="8"/>
        <v>2.410945879852386</v>
      </c>
    </row>
    <row r="104" spans="1:6">
      <c r="A104" s="4">
        <v>9.5</v>
      </c>
      <c r="C104">
        <f t="shared" si="6"/>
        <v>2.410945879852386</v>
      </c>
      <c r="D104">
        <f t="shared" si="9"/>
        <v>-330.03149290237502</v>
      </c>
      <c r="E104" s="13">
        <f t="shared" si="7"/>
        <v>-500</v>
      </c>
      <c r="F104" s="13">
        <f t="shared" si="8"/>
        <v>2.410945879852386</v>
      </c>
    </row>
    <row r="105" spans="1:6">
      <c r="A105" s="6">
        <v>9.6</v>
      </c>
      <c r="C105">
        <f t="shared" si="6"/>
        <v>2.410945879852386</v>
      </c>
      <c r="D105">
        <f t="shared" si="9"/>
        <v>-330.03149290237502</v>
      </c>
      <c r="E105" s="13">
        <f t="shared" si="7"/>
        <v>-500</v>
      </c>
      <c r="F105" s="13">
        <f t="shared" si="8"/>
        <v>2.410945879852386</v>
      </c>
    </row>
    <row r="106" spans="1:6">
      <c r="A106" s="4">
        <v>9.6999999999999993</v>
      </c>
      <c r="C106">
        <f t="shared" si="6"/>
        <v>2.410945879852386</v>
      </c>
      <c r="D106">
        <f t="shared" si="9"/>
        <v>-330.03149290237502</v>
      </c>
      <c r="E106" s="13">
        <f t="shared" si="7"/>
        <v>-500</v>
      </c>
      <c r="F106" s="13">
        <f t="shared" si="8"/>
        <v>2.410945879852386</v>
      </c>
    </row>
    <row r="107" spans="1:6">
      <c r="A107" s="6">
        <v>9.8000000000000007</v>
      </c>
      <c r="C107">
        <f t="shared" si="6"/>
        <v>2.410945879852386</v>
      </c>
      <c r="D107">
        <f t="shared" si="9"/>
        <v>-330.03149290237502</v>
      </c>
      <c r="E107" s="13">
        <f t="shared" si="7"/>
        <v>-500</v>
      </c>
      <c r="F107" s="13">
        <f t="shared" si="8"/>
        <v>2.410945879852386</v>
      </c>
    </row>
    <row r="108" spans="1:6">
      <c r="A108" s="4">
        <v>9.9</v>
      </c>
      <c r="C108">
        <f t="shared" si="6"/>
        <v>2.410945879852386</v>
      </c>
      <c r="D108">
        <f t="shared" si="9"/>
        <v>-330.03149290237502</v>
      </c>
      <c r="E108" s="13">
        <f t="shared" si="7"/>
        <v>-500</v>
      </c>
      <c r="F108" s="13">
        <f t="shared" si="8"/>
        <v>2.410945879852386</v>
      </c>
    </row>
    <row r="109" spans="1:6">
      <c r="A109" s="6">
        <v>10</v>
      </c>
      <c r="C109">
        <f t="shared" si="6"/>
        <v>2.410945879852386</v>
      </c>
      <c r="D109">
        <f t="shared" si="9"/>
        <v>-330.03149290237502</v>
      </c>
      <c r="E109" s="13">
        <f t="shared" si="7"/>
        <v>-500</v>
      </c>
      <c r="F109" s="13">
        <f t="shared" si="8"/>
        <v>2.410945879852386</v>
      </c>
    </row>
    <row r="110" spans="1:6">
      <c r="A110" s="4">
        <v>10.1</v>
      </c>
      <c r="C110">
        <f t="shared" si="6"/>
        <v>2.410945879852386</v>
      </c>
      <c r="D110">
        <f t="shared" si="9"/>
        <v>-330.03149290237502</v>
      </c>
      <c r="E110" s="13">
        <f t="shared" si="7"/>
        <v>-500</v>
      </c>
      <c r="F110" s="13">
        <f t="shared" si="8"/>
        <v>2.410945879852386</v>
      </c>
    </row>
    <row r="111" spans="1:6">
      <c r="A111" s="6">
        <v>10.199999999999999</v>
      </c>
      <c r="C111">
        <f t="shared" si="6"/>
        <v>2.410945879852386</v>
      </c>
      <c r="D111">
        <f t="shared" si="9"/>
        <v>-330.03149290237502</v>
      </c>
      <c r="E111" s="13">
        <f t="shared" si="7"/>
        <v>-500</v>
      </c>
      <c r="F111" s="13">
        <f t="shared" si="8"/>
        <v>2.410945879852386</v>
      </c>
    </row>
    <row r="112" spans="1:6">
      <c r="A112" s="4">
        <v>10.3</v>
      </c>
      <c r="C112">
        <f t="shared" si="6"/>
        <v>2.410945879852386</v>
      </c>
      <c r="D112">
        <f t="shared" si="9"/>
        <v>-330.03149290237502</v>
      </c>
      <c r="E112" s="13">
        <f t="shared" si="7"/>
        <v>-500</v>
      </c>
      <c r="F112" s="13">
        <f t="shared" si="8"/>
        <v>2.410945879852386</v>
      </c>
    </row>
    <row r="113" spans="1:6">
      <c r="A113" s="6">
        <v>10.4</v>
      </c>
      <c r="C113">
        <f t="shared" si="6"/>
        <v>2.410945879852386</v>
      </c>
      <c r="D113">
        <f t="shared" si="9"/>
        <v>-330.03149290237502</v>
      </c>
      <c r="E113" s="13">
        <f t="shared" si="7"/>
        <v>-500</v>
      </c>
      <c r="F113" s="13">
        <f t="shared" si="8"/>
        <v>2.410945879852386</v>
      </c>
    </row>
    <row r="114" spans="1:6">
      <c r="A114" s="4">
        <v>10.5</v>
      </c>
      <c r="C114">
        <f t="shared" si="6"/>
        <v>2.410945879852386</v>
      </c>
      <c r="D114">
        <f t="shared" si="9"/>
        <v>-330.03149290237502</v>
      </c>
      <c r="E114" s="13">
        <f t="shared" si="7"/>
        <v>-500</v>
      </c>
      <c r="F114" s="13">
        <f t="shared" si="8"/>
        <v>2.410945879852386</v>
      </c>
    </row>
    <row r="115" spans="1:6">
      <c r="A115" s="6">
        <v>10.6</v>
      </c>
      <c r="C115">
        <f t="shared" si="6"/>
        <v>2.410945879852386</v>
      </c>
      <c r="D115">
        <f t="shared" si="9"/>
        <v>-330.03149290237502</v>
      </c>
      <c r="E115" s="13">
        <f t="shared" si="7"/>
        <v>-500</v>
      </c>
      <c r="F115" s="13">
        <f t="shared" si="8"/>
        <v>2.410945879852386</v>
      </c>
    </row>
    <row r="116" spans="1:6">
      <c r="A116" s="4">
        <v>10.7</v>
      </c>
      <c r="C116">
        <f t="shared" si="6"/>
        <v>2.410945879852386</v>
      </c>
      <c r="D116">
        <f t="shared" si="9"/>
        <v>-330.03149290237502</v>
      </c>
      <c r="E116" s="13">
        <f t="shared" si="7"/>
        <v>-500</v>
      </c>
      <c r="F116" s="13">
        <f t="shared" si="8"/>
        <v>2.410945879852386</v>
      </c>
    </row>
    <row r="117" spans="1:6">
      <c r="A117" s="6">
        <v>10.8</v>
      </c>
      <c r="C117">
        <f t="shared" si="6"/>
        <v>2.410945879852386</v>
      </c>
      <c r="D117">
        <f t="shared" si="9"/>
        <v>-330.03149290237502</v>
      </c>
      <c r="E117" s="13">
        <f t="shared" si="7"/>
        <v>-500</v>
      </c>
      <c r="F117" s="13">
        <f t="shared" si="8"/>
        <v>2.410945879852386</v>
      </c>
    </row>
    <row r="118" spans="1:6">
      <c r="A118" s="4">
        <v>10.9</v>
      </c>
      <c r="C118">
        <f t="shared" si="6"/>
        <v>2.410945879852386</v>
      </c>
      <c r="D118">
        <f t="shared" si="9"/>
        <v>-330.03149290237502</v>
      </c>
      <c r="E118" s="13">
        <f t="shared" si="7"/>
        <v>-500</v>
      </c>
      <c r="F118" s="13">
        <f t="shared" si="8"/>
        <v>2.410945879852386</v>
      </c>
    </row>
    <row r="119" spans="1:6">
      <c r="A119" s="6">
        <v>11</v>
      </c>
      <c r="C119">
        <f t="shared" si="6"/>
        <v>2.410945879852386</v>
      </c>
      <c r="D119">
        <f t="shared" si="9"/>
        <v>-330.03149290237502</v>
      </c>
      <c r="E119" s="13">
        <f t="shared" si="7"/>
        <v>-500</v>
      </c>
      <c r="F119" s="13">
        <f t="shared" si="8"/>
        <v>2.410945879852386</v>
      </c>
    </row>
    <row r="120" spans="1:6">
      <c r="A120" s="4">
        <v>11.1</v>
      </c>
      <c r="C120">
        <f t="shared" si="6"/>
        <v>2.410945879852386</v>
      </c>
      <c r="D120">
        <f t="shared" si="9"/>
        <v>-330.03149290237502</v>
      </c>
      <c r="E120" s="13">
        <f t="shared" si="7"/>
        <v>-500</v>
      </c>
      <c r="F120" s="13">
        <f t="shared" si="8"/>
        <v>2.410945879852386</v>
      </c>
    </row>
    <row r="121" spans="1:6">
      <c r="A121" s="6">
        <v>11.2</v>
      </c>
      <c r="C121">
        <f t="shared" si="6"/>
        <v>2.410945879852386</v>
      </c>
      <c r="D121">
        <f t="shared" si="9"/>
        <v>-330.03149290237502</v>
      </c>
      <c r="E121" s="13">
        <f t="shared" si="7"/>
        <v>-500</v>
      </c>
      <c r="F121" s="13">
        <f t="shared" si="8"/>
        <v>2.410945879852386</v>
      </c>
    </row>
    <row r="122" spans="1:6">
      <c r="A122" s="4">
        <v>11.3</v>
      </c>
      <c r="C122">
        <f t="shared" si="6"/>
        <v>2.410945879852386</v>
      </c>
      <c r="D122">
        <f t="shared" si="9"/>
        <v>-330.03149290237502</v>
      </c>
      <c r="E122" s="13">
        <f t="shared" si="7"/>
        <v>-500</v>
      </c>
      <c r="F122" s="13">
        <f t="shared" si="8"/>
        <v>2.410945879852386</v>
      </c>
    </row>
    <row r="123" spans="1:6">
      <c r="A123" s="6">
        <v>11.4</v>
      </c>
      <c r="C123">
        <f t="shared" si="6"/>
        <v>2.410945879852386</v>
      </c>
      <c r="D123">
        <f t="shared" si="9"/>
        <v>-330.03149290237502</v>
      </c>
      <c r="E123" s="13">
        <f t="shared" si="7"/>
        <v>-500</v>
      </c>
      <c r="F123" s="13">
        <f t="shared" si="8"/>
        <v>2.410945879852386</v>
      </c>
    </row>
    <row r="124" spans="1:6">
      <c r="A124" s="4">
        <v>11.5</v>
      </c>
      <c r="C124">
        <f t="shared" ref="C124:C187" si="10">IF(D123-10&lt;$B$5,C123,IF($B$5&gt;$D$9,0,IF(A124&gt;$F$3,$F$3,A124)))</f>
        <v>2.410945879852386</v>
      </c>
      <c r="D124">
        <f t="shared" si="9"/>
        <v>-330.03149290237502</v>
      </c>
      <c r="E124" s="13">
        <f t="shared" ref="E124:E187" si="11">IF(D124&lt;$B$5,E123,IF(C124=C123,$B$5,D124))</f>
        <v>-500</v>
      </c>
      <c r="F124" s="13">
        <f t="shared" si="8"/>
        <v>2.410945879852386</v>
      </c>
    </row>
    <row r="125" spans="1:6">
      <c r="A125" s="6">
        <v>11.6</v>
      </c>
      <c r="C125">
        <f t="shared" si="10"/>
        <v>2.410945879852386</v>
      </c>
      <c r="D125">
        <f t="shared" si="9"/>
        <v>-330.03149290237502</v>
      </c>
      <c r="E125" s="13">
        <f t="shared" si="11"/>
        <v>-500</v>
      </c>
      <c r="F125" s="13">
        <f t="shared" si="8"/>
        <v>2.410945879852386</v>
      </c>
    </row>
    <row r="126" spans="1:6">
      <c r="A126" s="4">
        <v>11.7</v>
      </c>
      <c r="C126">
        <f t="shared" si="10"/>
        <v>2.410945879852386</v>
      </c>
      <c r="D126">
        <f t="shared" si="9"/>
        <v>-330.03149290237502</v>
      </c>
      <c r="E126" s="13">
        <f t="shared" si="11"/>
        <v>-500</v>
      </c>
      <c r="F126" s="13">
        <f t="shared" si="8"/>
        <v>2.410945879852386</v>
      </c>
    </row>
    <row r="127" spans="1:6">
      <c r="A127" s="6">
        <v>11.8</v>
      </c>
      <c r="C127">
        <f t="shared" si="10"/>
        <v>2.410945879852386</v>
      </c>
      <c r="D127">
        <f t="shared" si="9"/>
        <v>-330.03149290237502</v>
      </c>
      <c r="E127" s="13">
        <f t="shared" si="11"/>
        <v>-500</v>
      </c>
      <c r="F127" s="13">
        <f t="shared" si="8"/>
        <v>2.410945879852386</v>
      </c>
    </row>
    <row r="128" spans="1:6">
      <c r="A128" s="4">
        <v>11.9</v>
      </c>
      <c r="C128">
        <f t="shared" si="10"/>
        <v>2.410945879852386</v>
      </c>
      <c r="D128">
        <f t="shared" si="9"/>
        <v>-330.03149290237502</v>
      </c>
      <c r="E128" s="13">
        <f t="shared" si="11"/>
        <v>-500</v>
      </c>
      <c r="F128" s="13">
        <f t="shared" si="8"/>
        <v>2.410945879852386</v>
      </c>
    </row>
    <row r="129" spans="1:6">
      <c r="A129" s="6">
        <v>12</v>
      </c>
      <c r="C129">
        <f t="shared" si="10"/>
        <v>2.410945879852386</v>
      </c>
      <c r="D129">
        <f t="shared" si="9"/>
        <v>-330.03149290237502</v>
      </c>
      <c r="E129" s="13">
        <f t="shared" si="11"/>
        <v>-500</v>
      </c>
      <c r="F129" s="13">
        <f t="shared" si="8"/>
        <v>2.410945879852386</v>
      </c>
    </row>
    <row r="130" spans="1:6">
      <c r="A130" s="4">
        <v>12.1</v>
      </c>
      <c r="C130">
        <f t="shared" si="10"/>
        <v>2.410945879852386</v>
      </c>
      <c r="D130">
        <f t="shared" si="9"/>
        <v>-330.03149290237502</v>
      </c>
      <c r="E130" s="13">
        <f t="shared" si="11"/>
        <v>-500</v>
      </c>
      <c r="F130" s="13">
        <f t="shared" si="8"/>
        <v>2.410945879852386</v>
      </c>
    </row>
    <row r="131" spans="1:6">
      <c r="A131" s="6">
        <v>12.2</v>
      </c>
      <c r="C131">
        <f t="shared" si="10"/>
        <v>2.410945879852386</v>
      </c>
      <c r="D131">
        <f t="shared" si="9"/>
        <v>-330.03149290237502</v>
      </c>
      <c r="E131" s="13">
        <f t="shared" si="11"/>
        <v>-500</v>
      </c>
      <c r="F131" s="13">
        <f t="shared" si="8"/>
        <v>2.410945879852386</v>
      </c>
    </row>
    <row r="132" spans="1:6">
      <c r="A132" s="4">
        <v>12.3</v>
      </c>
      <c r="C132">
        <f t="shared" si="10"/>
        <v>2.410945879852386</v>
      </c>
      <c r="D132">
        <f t="shared" si="9"/>
        <v>-330.03149290237502</v>
      </c>
      <c r="E132" s="13">
        <f t="shared" si="11"/>
        <v>-500</v>
      </c>
      <c r="F132" s="13">
        <f t="shared" si="8"/>
        <v>2.410945879852386</v>
      </c>
    </row>
    <row r="133" spans="1:6">
      <c r="A133" s="6">
        <v>12.4</v>
      </c>
      <c r="C133">
        <f t="shared" si="10"/>
        <v>2.410945879852386</v>
      </c>
      <c r="D133">
        <f t="shared" si="9"/>
        <v>-330.03149290237502</v>
      </c>
      <c r="E133" s="13">
        <f t="shared" si="11"/>
        <v>-500</v>
      </c>
      <c r="F133" s="13">
        <f t="shared" si="8"/>
        <v>2.410945879852386</v>
      </c>
    </row>
    <row r="134" spans="1:6">
      <c r="A134" s="4">
        <v>12.5</v>
      </c>
      <c r="C134">
        <f t="shared" si="10"/>
        <v>2.410945879852386</v>
      </c>
      <c r="D134">
        <f t="shared" si="9"/>
        <v>-330.03149290237502</v>
      </c>
      <c r="E134" s="13">
        <f t="shared" si="11"/>
        <v>-500</v>
      </c>
      <c r="F134" s="13">
        <f t="shared" si="8"/>
        <v>2.410945879852386</v>
      </c>
    </row>
    <row r="135" spans="1:6">
      <c r="A135" s="6">
        <v>12.6</v>
      </c>
      <c r="C135">
        <f t="shared" si="10"/>
        <v>2.410945879852386</v>
      </c>
      <c r="D135">
        <f t="shared" si="9"/>
        <v>-330.03149290237502</v>
      </c>
      <c r="E135" s="13">
        <f t="shared" si="11"/>
        <v>-500</v>
      </c>
      <c r="F135" s="13">
        <f t="shared" si="8"/>
        <v>2.410945879852386</v>
      </c>
    </row>
    <row r="136" spans="1:6">
      <c r="A136" s="4">
        <v>12.7</v>
      </c>
      <c r="C136">
        <f t="shared" si="10"/>
        <v>2.410945879852386</v>
      </c>
      <c r="D136">
        <f t="shared" si="9"/>
        <v>-330.03149290237502</v>
      </c>
      <c r="E136" s="13">
        <f t="shared" si="11"/>
        <v>-500</v>
      </c>
      <c r="F136" s="13">
        <f t="shared" ref="F136:F199" si="12">C136</f>
        <v>2.410945879852386</v>
      </c>
    </row>
    <row r="137" spans="1:6">
      <c r="A137" s="6">
        <v>12.8</v>
      </c>
      <c r="C137">
        <f t="shared" si="10"/>
        <v>2.410945879852386</v>
      </c>
      <c r="D137">
        <f t="shared" si="9"/>
        <v>-330.03149290237502</v>
      </c>
      <c r="E137" s="13">
        <f t="shared" si="11"/>
        <v>-500</v>
      </c>
      <c r="F137" s="13">
        <f t="shared" si="12"/>
        <v>2.410945879852386</v>
      </c>
    </row>
    <row r="138" spans="1:6">
      <c r="A138" s="4">
        <v>12.9</v>
      </c>
      <c r="C138">
        <f t="shared" si="10"/>
        <v>2.410945879852386</v>
      </c>
      <c r="D138">
        <f t="shared" ref="D138:D201" si="13">($H$3*C138-300)</f>
        <v>-330.03149290237502</v>
      </c>
      <c r="E138" s="13">
        <f t="shared" si="11"/>
        <v>-500</v>
      </c>
      <c r="F138" s="13">
        <f t="shared" si="12"/>
        <v>2.410945879852386</v>
      </c>
    </row>
    <row r="139" spans="1:6">
      <c r="A139" s="6">
        <v>13</v>
      </c>
      <c r="C139">
        <f t="shared" si="10"/>
        <v>2.410945879852386</v>
      </c>
      <c r="D139">
        <f t="shared" si="13"/>
        <v>-330.03149290237502</v>
      </c>
      <c r="E139" s="13">
        <f t="shared" si="11"/>
        <v>-500</v>
      </c>
      <c r="F139" s="13">
        <f t="shared" si="12"/>
        <v>2.410945879852386</v>
      </c>
    </row>
    <row r="140" spans="1:6">
      <c r="A140" s="4">
        <v>13.1</v>
      </c>
      <c r="C140">
        <f t="shared" si="10"/>
        <v>2.410945879852386</v>
      </c>
      <c r="D140">
        <f t="shared" si="13"/>
        <v>-330.03149290237502</v>
      </c>
      <c r="E140" s="13">
        <f t="shared" si="11"/>
        <v>-500</v>
      </c>
      <c r="F140" s="13">
        <f t="shared" si="12"/>
        <v>2.410945879852386</v>
      </c>
    </row>
    <row r="141" spans="1:6">
      <c r="A141" s="6">
        <v>13.2</v>
      </c>
      <c r="C141">
        <f t="shared" si="10"/>
        <v>2.410945879852386</v>
      </c>
      <c r="D141">
        <f t="shared" si="13"/>
        <v>-330.03149290237502</v>
      </c>
      <c r="E141" s="13">
        <f t="shared" si="11"/>
        <v>-500</v>
      </c>
      <c r="F141" s="13">
        <f t="shared" si="12"/>
        <v>2.410945879852386</v>
      </c>
    </row>
    <row r="142" spans="1:6">
      <c r="A142" s="4">
        <v>13.3</v>
      </c>
      <c r="C142">
        <f t="shared" si="10"/>
        <v>2.410945879852386</v>
      </c>
      <c r="D142">
        <f t="shared" si="13"/>
        <v>-330.03149290237502</v>
      </c>
      <c r="E142" s="13">
        <f t="shared" si="11"/>
        <v>-500</v>
      </c>
      <c r="F142" s="13">
        <f t="shared" si="12"/>
        <v>2.410945879852386</v>
      </c>
    </row>
    <row r="143" spans="1:6">
      <c r="A143" s="6">
        <v>13.4</v>
      </c>
      <c r="C143">
        <f t="shared" si="10"/>
        <v>2.410945879852386</v>
      </c>
      <c r="D143">
        <f t="shared" si="13"/>
        <v>-330.03149290237502</v>
      </c>
      <c r="E143" s="13">
        <f t="shared" si="11"/>
        <v>-500</v>
      </c>
      <c r="F143" s="13">
        <f t="shared" si="12"/>
        <v>2.410945879852386</v>
      </c>
    </row>
    <row r="144" spans="1:6">
      <c r="A144" s="4">
        <v>13.5</v>
      </c>
      <c r="C144">
        <f t="shared" si="10"/>
        <v>2.410945879852386</v>
      </c>
      <c r="D144">
        <f t="shared" si="13"/>
        <v>-330.03149290237502</v>
      </c>
      <c r="E144" s="13">
        <f t="shared" si="11"/>
        <v>-500</v>
      </c>
      <c r="F144" s="13">
        <f t="shared" si="12"/>
        <v>2.410945879852386</v>
      </c>
    </row>
    <row r="145" spans="1:6">
      <c r="A145" s="6">
        <v>13.6</v>
      </c>
      <c r="C145">
        <f t="shared" si="10"/>
        <v>2.410945879852386</v>
      </c>
      <c r="D145">
        <f t="shared" si="13"/>
        <v>-330.03149290237502</v>
      </c>
      <c r="E145" s="13">
        <f t="shared" si="11"/>
        <v>-500</v>
      </c>
      <c r="F145" s="13">
        <f t="shared" si="12"/>
        <v>2.410945879852386</v>
      </c>
    </row>
    <row r="146" spans="1:6">
      <c r="A146" s="4">
        <v>13.7</v>
      </c>
      <c r="C146">
        <f t="shared" si="10"/>
        <v>2.410945879852386</v>
      </c>
      <c r="D146">
        <f t="shared" si="13"/>
        <v>-330.03149290237502</v>
      </c>
      <c r="E146" s="13">
        <f t="shared" si="11"/>
        <v>-500</v>
      </c>
      <c r="F146" s="13">
        <f t="shared" si="12"/>
        <v>2.410945879852386</v>
      </c>
    </row>
    <row r="147" spans="1:6">
      <c r="A147" s="6">
        <v>13.8</v>
      </c>
      <c r="C147">
        <f t="shared" si="10"/>
        <v>2.410945879852386</v>
      </c>
      <c r="D147">
        <f t="shared" si="13"/>
        <v>-330.03149290237502</v>
      </c>
      <c r="E147" s="13">
        <f t="shared" si="11"/>
        <v>-500</v>
      </c>
      <c r="F147" s="13">
        <f t="shared" si="12"/>
        <v>2.410945879852386</v>
      </c>
    </row>
    <row r="148" spans="1:6">
      <c r="A148" s="4">
        <v>13.9</v>
      </c>
      <c r="C148">
        <f t="shared" si="10"/>
        <v>2.410945879852386</v>
      </c>
      <c r="D148">
        <f t="shared" si="13"/>
        <v>-330.03149290237502</v>
      </c>
      <c r="E148" s="13">
        <f t="shared" si="11"/>
        <v>-500</v>
      </c>
      <c r="F148" s="13">
        <f t="shared" si="12"/>
        <v>2.410945879852386</v>
      </c>
    </row>
    <row r="149" spans="1:6">
      <c r="A149" s="6">
        <v>14</v>
      </c>
      <c r="C149">
        <f t="shared" si="10"/>
        <v>2.410945879852386</v>
      </c>
      <c r="D149">
        <f t="shared" si="13"/>
        <v>-330.03149290237502</v>
      </c>
      <c r="E149" s="13">
        <f t="shared" si="11"/>
        <v>-500</v>
      </c>
      <c r="F149" s="13">
        <f t="shared" si="12"/>
        <v>2.410945879852386</v>
      </c>
    </row>
    <row r="150" spans="1:6">
      <c r="A150" s="4">
        <v>14.1</v>
      </c>
      <c r="C150">
        <f t="shared" si="10"/>
        <v>2.410945879852386</v>
      </c>
      <c r="D150">
        <f t="shared" si="13"/>
        <v>-330.03149290237502</v>
      </c>
      <c r="E150" s="13">
        <f t="shared" si="11"/>
        <v>-500</v>
      </c>
      <c r="F150" s="13">
        <f t="shared" si="12"/>
        <v>2.410945879852386</v>
      </c>
    </row>
    <row r="151" spans="1:6">
      <c r="A151" s="6">
        <v>14.2</v>
      </c>
      <c r="C151">
        <f t="shared" si="10"/>
        <v>2.410945879852386</v>
      </c>
      <c r="D151">
        <f t="shared" si="13"/>
        <v>-330.03149290237502</v>
      </c>
      <c r="E151" s="13">
        <f t="shared" si="11"/>
        <v>-500</v>
      </c>
      <c r="F151" s="13">
        <f t="shared" si="12"/>
        <v>2.410945879852386</v>
      </c>
    </row>
    <row r="152" spans="1:6">
      <c r="A152" s="4">
        <v>14.3</v>
      </c>
      <c r="C152">
        <f t="shared" si="10"/>
        <v>2.410945879852386</v>
      </c>
      <c r="D152">
        <f t="shared" si="13"/>
        <v>-330.03149290237502</v>
      </c>
      <c r="E152" s="13">
        <f t="shared" si="11"/>
        <v>-500</v>
      </c>
      <c r="F152" s="13">
        <f t="shared" si="12"/>
        <v>2.410945879852386</v>
      </c>
    </row>
    <row r="153" spans="1:6">
      <c r="A153" s="6">
        <v>14.4</v>
      </c>
      <c r="C153">
        <f t="shared" si="10"/>
        <v>2.410945879852386</v>
      </c>
      <c r="D153">
        <f t="shared" si="13"/>
        <v>-330.03149290237502</v>
      </c>
      <c r="E153" s="13">
        <f t="shared" si="11"/>
        <v>-500</v>
      </c>
      <c r="F153" s="13">
        <f t="shared" si="12"/>
        <v>2.410945879852386</v>
      </c>
    </row>
    <row r="154" spans="1:6">
      <c r="A154" s="4">
        <v>14.5</v>
      </c>
      <c r="C154">
        <f t="shared" si="10"/>
        <v>2.410945879852386</v>
      </c>
      <c r="D154">
        <f t="shared" si="13"/>
        <v>-330.03149290237502</v>
      </c>
      <c r="E154" s="13">
        <f t="shared" si="11"/>
        <v>-500</v>
      </c>
      <c r="F154" s="13">
        <f t="shared" si="12"/>
        <v>2.410945879852386</v>
      </c>
    </row>
    <row r="155" spans="1:6">
      <c r="A155" s="6">
        <v>14.6</v>
      </c>
      <c r="C155">
        <f t="shared" si="10"/>
        <v>2.410945879852386</v>
      </c>
      <c r="D155">
        <f t="shared" si="13"/>
        <v>-330.03149290237502</v>
      </c>
      <c r="E155" s="13">
        <f t="shared" si="11"/>
        <v>-500</v>
      </c>
      <c r="F155" s="13">
        <f t="shared" si="12"/>
        <v>2.410945879852386</v>
      </c>
    </row>
    <row r="156" spans="1:6">
      <c r="A156" s="4">
        <v>14.7</v>
      </c>
      <c r="C156">
        <f t="shared" si="10"/>
        <v>2.410945879852386</v>
      </c>
      <c r="D156">
        <f t="shared" si="13"/>
        <v>-330.03149290237502</v>
      </c>
      <c r="E156" s="13">
        <f t="shared" si="11"/>
        <v>-500</v>
      </c>
      <c r="F156" s="13">
        <f t="shared" si="12"/>
        <v>2.410945879852386</v>
      </c>
    </row>
    <row r="157" spans="1:6">
      <c r="A157" s="6">
        <v>14.8</v>
      </c>
      <c r="C157">
        <f t="shared" si="10"/>
        <v>2.410945879852386</v>
      </c>
      <c r="D157">
        <f t="shared" si="13"/>
        <v>-330.03149290237502</v>
      </c>
      <c r="E157" s="13">
        <f t="shared" si="11"/>
        <v>-500</v>
      </c>
      <c r="F157" s="13">
        <f t="shared" si="12"/>
        <v>2.410945879852386</v>
      </c>
    </row>
    <row r="158" spans="1:6">
      <c r="A158" s="4">
        <v>14.9</v>
      </c>
      <c r="C158">
        <f t="shared" si="10"/>
        <v>2.410945879852386</v>
      </c>
      <c r="D158">
        <f t="shared" si="13"/>
        <v>-330.03149290237502</v>
      </c>
      <c r="E158" s="13">
        <f t="shared" si="11"/>
        <v>-500</v>
      </c>
      <c r="F158" s="13">
        <f t="shared" si="12"/>
        <v>2.410945879852386</v>
      </c>
    </row>
    <row r="159" spans="1:6">
      <c r="A159" s="6">
        <v>15</v>
      </c>
      <c r="C159">
        <f t="shared" si="10"/>
        <v>2.410945879852386</v>
      </c>
      <c r="D159">
        <f t="shared" si="13"/>
        <v>-330.03149290237502</v>
      </c>
      <c r="E159" s="13">
        <f t="shared" si="11"/>
        <v>-500</v>
      </c>
      <c r="F159" s="13">
        <f t="shared" si="12"/>
        <v>2.410945879852386</v>
      </c>
    </row>
    <row r="160" spans="1:6">
      <c r="A160" s="4">
        <v>15.1</v>
      </c>
      <c r="C160">
        <f t="shared" si="10"/>
        <v>2.410945879852386</v>
      </c>
      <c r="D160">
        <f t="shared" si="13"/>
        <v>-330.03149290237502</v>
      </c>
      <c r="E160" s="13">
        <f t="shared" si="11"/>
        <v>-500</v>
      </c>
      <c r="F160" s="13">
        <f t="shared" si="12"/>
        <v>2.410945879852386</v>
      </c>
    </row>
    <row r="161" spans="1:6">
      <c r="A161" s="6">
        <v>15.2</v>
      </c>
      <c r="C161">
        <f t="shared" si="10"/>
        <v>2.410945879852386</v>
      </c>
      <c r="D161">
        <f t="shared" si="13"/>
        <v>-330.03149290237502</v>
      </c>
      <c r="E161" s="13">
        <f t="shared" si="11"/>
        <v>-500</v>
      </c>
      <c r="F161" s="13">
        <f t="shared" si="12"/>
        <v>2.410945879852386</v>
      </c>
    </row>
    <row r="162" spans="1:6">
      <c r="A162" s="4">
        <v>15.3</v>
      </c>
      <c r="C162">
        <f t="shared" si="10"/>
        <v>2.410945879852386</v>
      </c>
      <c r="D162">
        <f t="shared" si="13"/>
        <v>-330.03149290237502</v>
      </c>
      <c r="E162" s="13">
        <f t="shared" si="11"/>
        <v>-500</v>
      </c>
      <c r="F162" s="13">
        <f t="shared" si="12"/>
        <v>2.410945879852386</v>
      </c>
    </row>
    <row r="163" spans="1:6">
      <c r="A163" s="6">
        <v>15.4</v>
      </c>
      <c r="C163">
        <f t="shared" si="10"/>
        <v>2.410945879852386</v>
      </c>
      <c r="D163">
        <f t="shared" si="13"/>
        <v>-330.03149290237502</v>
      </c>
      <c r="E163" s="13">
        <f t="shared" si="11"/>
        <v>-500</v>
      </c>
      <c r="F163" s="13">
        <f t="shared" si="12"/>
        <v>2.410945879852386</v>
      </c>
    </row>
    <row r="164" spans="1:6">
      <c r="A164" s="4">
        <v>15.5</v>
      </c>
      <c r="C164">
        <f t="shared" si="10"/>
        <v>2.410945879852386</v>
      </c>
      <c r="D164">
        <f t="shared" si="13"/>
        <v>-330.03149290237502</v>
      </c>
      <c r="E164" s="13">
        <f t="shared" si="11"/>
        <v>-500</v>
      </c>
      <c r="F164" s="13">
        <f t="shared" si="12"/>
        <v>2.410945879852386</v>
      </c>
    </row>
    <row r="165" spans="1:6">
      <c r="A165" s="6">
        <v>15.6</v>
      </c>
      <c r="C165">
        <f t="shared" si="10"/>
        <v>2.410945879852386</v>
      </c>
      <c r="D165">
        <f t="shared" si="13"/>
        <v>-330.03149290237502</v>
      </c>
      <c r="E165" s="13">
        <f t="shared" si="11"/>
        <v>-500</v>
      </c>
      <c r="F165" s="13">
        <f t="shared" si="12"/>
        <v>2.410945879852386</v>
      </c>
    </row>
    <row r="166" spans="1:6">
      <c r="A166" s="4">
        <v>15.7</v>
      </c>
      <c r="C166">
        <f t="shared" si="10"/>
        <v>2.410945879852386</v>
      </c>
      <c r="D166">
        <f t="shared" si="13"/>
        <v>-330.03149290237502</v>
      </c>
      <c r="E166" s="13">
        <f t="shared" si="11"/>
        <v>-500</v>
      </c>
      <c r="F166" s="13">
        <f t="shared" si="12"/>
        <v>2.410945879852386</v>
      </c>
    </row>
    <row r="167" spans="1:6">
      <c r="A167" s="6">
        <v>15.8</v>
      </c>
      <c r="C167">
        <f t="shared" si="10"/>
        <v>2.410945879852386</v>
      </c>
      <c r="D167">
        <f t="shared" si="13"/>
        <v>-330.03149290237502</v>
      </c>
      <c r="E167" s="13">
        <f t="shared" si="11"/>
        <v>-500</v>
      </c>
      <c r="F167" s="13">
        <f t="shared" si="12"/>
        <v>2.410945879852386</v>
      </c>
    </row>
    <row r="168" spans="1:6">
      <c r="A168" s="4">
        <v>15.9</v>
      </c>
      <c r="C168">
        <f t="shared" si="10"/>
        <v>2.410945879852386</v>
      </c>
      <c r="D168">
        <f t="shared" si="13"/>
        <v>-330.03149290237502</v>
      </c>
      <c r="E168" s="13">
        <f t="shared" si="11"/>
        <v>-500</v>
      </c>
      <c r="F168" s="13">
        <f t="shared" si="12"/>
        <v>2.410945879852386</v>
      </c>
    </row>
    <row r="169" spans="1:6">
      <c r="A169" s="6">
        <v>16</v>
      </c>
      <c r="C169">
        <f t="shared" si="10"/>
        <v>2.410945879852386</v>
      </c>
      <c r="D169">
        <f t="shared" si="13"/>
        <v>-330.03149290237502</v>
      </c>
      <c r="E169" s="13">
        <f t="shared" si="11"/>
        <v>-500</v>
      </c>
      <c r="F169" s="13">
        <f t="shared" si="12"/>
        <v>2.410945879852386</v>
      </c>
    </row>
    <row r="170" spans="1:6">
      <c r="A170" s="4">
        <v>16.100000000000001</v>
      </c>
      <c r="C170">
        <f t="shared" si="10"/>
        <v>2.410945879852386</v>
      </c>
      <c r="D170">
        <f t="shared" si="13"/>
        <v>-330.03149290237502</v>
      </c>
      <c r="E170" s="13">
        <f t="shared" si="11"/>
        <v>-500</v>
      </c>
      <c r="F170" s="13">
        <f t="shared" si="12"/>
        <v>2.410945879852386</v>
      </c>
    </row>
    <row r="171" spans="1:6">
      <c r="A171" s="6">
        <v>16.2</v>
      </c>
      <c r="C171">
        <f t="shared" si="10"/>
        <v>2.410945879852386</v>
      </c>
      <c r="D171">
        <f t="shared" si="13"/>
        <v>-330.03149290237502</v>
      </c>
      <c r="E171" s="13">
        <f t="shared" si="11"/>
        <v>-500</v>
      </c>
      <c r="F171" s="13">
        <f t="shared" si="12"/>
        <v>2.410945879852386</v>
      </c>
    </row>
    <row r="172" spans="1:6">
      <c r="A172" s="4">
        <v>16.3</v>
      </c>
      <c r="C172">
        <f t="shared" si="10"/>
        <v>2.410945879852386</v>
      </c>
      <c r="D172">
        <f t="shared" si="13"/>
        <v>-330.03149290237502</v>
      </c>
      <c r="E172" s="13">
        <f t="shared" si="11"/>
        <v>-500</v>
      </c>
      <c r="F172" s="13">
        <f t="shared" si="12"/>
        <v>2.410945879852386</v>
      </c>
    </row>
    <row r="173" spans="1:6">
      <c r="A173" s="6">
        <v>16.399999999999999</v>
      </c>
      <c r="C173">
        <f t="shared" si="10"/>
        <v>2.410945879852386</v>
      </c>
      <c r="D173">
        <f t="shared" si="13"/>
        <v>-330.03149290237502</v>
      </c>
      <c r="E173" s="13">
        <f t="shared" si="11"/>
        <v>-500</v>
      </c>
      <c r="F173" s="13">
        <f t="shared" si="12"/>
        <v>2.410945879852386</v>
      </c>
    </row>
    <row r="174" spans="1:6">
      <c r="A174" s="4">
        <v>16.5</v>
      </c>
      <c r="C174">
        <f t="shared" si="10"/>
        <v>2.410945879852386</v>
      </c>
      <c r="D174">
        <f t="shared" si="13"/>
        <v>-330.03149290237502</v>
      </c>
      <c r="E174" s="13">
        <f t="shared" si="11"/>
        <v>-500</v>
      </c>
      <c r="F174" s="13">
        <f t="shared" si="12"/>
        <v>2.410945879852386</v>
      </c>
    </row>
    <row r="175" spans="1:6">
      <c r="A175" s="6">
        <v>16.600000000000001</v>
      </c>
      <c r="C175">
        <f t="shared" si="10"/>
        <v>2.410945879852386</v>
      </c>
      <c r="D175">
        <f t="shared" si="13"/>
        <v>-330.03149290237502</v>
      </c>
      <c r="E175" s="13">
        <f t="shared" si="11"/>
        <v>-500</v>
      </c>
      <c r="F175" s="13">
        <f t="shared" si="12"/>
        <v>2.410945879852386</v>
      </c>
    </row>
    <row r="176" spans="1:6">
      <c r="A176" s="4">
        <v>16.7</v>
      </c>
      <c r="C176">
        <f t="shared" si="10"/>
        <v>2.410945879852386</v>
      </c>
      <c r="D176">
        <f t="shared" si="13"/>
        <v>-330.03149290237502</v>
      </c>
      <c r="E176" s="13">
        <f t="shared" si="11"/>
        <v>-500</v>
      </c>
      <c r="F176" s="13">
        <f t="shared" si="12"/>
        <v>2.410945879852386</v>
      </c>
    </row>
    <row r="177" spans="1:6">
      <c r="A177" s="6">
        <v>16.8</v>
      </c>
      <c r="C177">
        <f t="shared" si="10"/>
        <v>2.410945879852386</v>
      </c>
      <c r="D177">
        <f t="shared" si="13"/>
        <v>-330.03149290237502</v>
      </c>
      <c r="E177" s="13">
        <f t="shared" si="11"/>
        <v>-500</v>
      </c>
      <c r="F177" s="13">
        <f t="shared" si="12"/>
        <v>2.410945879852386</v>
      </c>
    </row>
    <row r="178" spans="1:6">
      <c r="A178" s="4">
        <v>16.899999999999999</v>
      </c>
      <c r="C178">
        <f t="shared" si="10"/>
        <v>2.410945879852386</v>
      </c>
      <c r="D178">
        <f t="shared" si="13"/>
        <v>-330.03149290237502</v>
      </c>
      <c r="E178" s="13">
        <f t="shared" si="11"/>
        <v>-500</v>
      </c>
      <c r="F178" s="13">
        <f t="shared" si="12"/>
        <v>2.410945879852386</v>
      </c>
    </row>
    <row r="179" spans="1:6">
      <c r="A179" s="6">
        <v>17</v>
      </c>
      <c r="C179">
        <f t="shared" si="10"/>
        <v>2.410945879852386</v>
      </c>
      <c r="D179">
        <f t="shared" si="13"/>
        <v>-330.03149290237502</v>
      </c>
      <c r="E179" s="13">
        <f t="shared" si="11"/>
        <v>-500</v>
      </c>
      <c r="F179" s="13">
        <f t="shared" si="12"/>
        <v>2.410945879852386</v>
      </c>
    </row>
    <row r="180" spans="1:6">
      <c r="A180" s="4">
        <v>17.100000000000001</v>
      </c>
      <c r="C180">
        <f t="shared" si="10"/>
        <v>2.410945879852386</v>
      </c>
      <c r="D180">
        <f t="shared" si="13"/>
        <v>-330.03149290237502</v>
      </c>
      <c r="E180" s="13">
        <f t="shared" si="11"/>
        <v>-500</v>
      </c>
      <c r="F180" s="13">
        <f t="shared" si="12"/>
        <v>2.410945879852386</v>
      </c>
    </row>
    <row r="181" spans="1:6">
      <c r="A181" s="6">
        <v>17.2</v>
      </c>
      <c r="C181">
        <f t="shared" si="10"/>
        <v>2.410945879852386</v>
      </c>
      <c r="D181">
        <f t="shared" si="13"/>
        <v>-330.03149290237502</v>
      </c>
      <c r="E181" s="13">
        <f t="shared" si="11"/>
        <v>-500</v>
      </c>
      <c r="F181" s="13">
        <f t="shared" si="12"/>
        <v>2.410945879852386</v>
      </c>
    </row>
    <row r="182" spans="1:6">
      <c r="A182" s="4">
        <v>17.3</v>
      </c>
      <c r="C182">
        <f t="shared" si="10"/>
        <v>2.410945879852386</v>
      </c>
      <c r="D182">
        <f t="shared" si="13"/>
        <v>-330.03149290237502</v>
      </c>
      <c r="E182" s="13">
        <f t="shared" si="11"/>
        <v>-500</v>
      </c>
      <c r="F182" s="13">
        <f t="shared" si="12"/>
        <v>2.410945879852386</v>
      </c>
    </row>
    <row r="183" spans="1:6">
      <c r="A183" s="6">
        <v>17.399999999999999</v>
      </c>
      <c r="C183">
        <f t="shared" si="10"/>
        <v>2.410945879852386</v>
      </c>
      <c r="D183">
        <f t="shared" si="13"/>
        <v>-330.03149290237502</v>
      </c>
      <c r="E183" s="13">
        <f t="shared" si="11"/>
        <v>-500</v>
      </c>
      <c r="F183" s="13">
        <f t="shared" si="12"/>
        <v>2.410945879852386</v>
      </c>
    </row>
    <row r="184" spans="1:6">
      <c r="A184" s="4">
        <v>17.5</v>
      </c>
      <c r="C184">
        <f t="shared" si="10"/>
        <v>2.410945879852386</v>
      </c>
      <c r="D184">
        <f t="shared" si="13"/>
        <v>-330.03149290237502</v>
      </c>
      <c r="E184" s="13">
        <f t="shared" si="11"/>
        <v>-500</v>
      </c>
      <c r="F184" s="13">
        <f t="shared" si="12"/>
        <v>2.410945879852386</v>
      </c>
    </row>
    <row r="185" spans="1:6">
      <c r="A185" s="6">
        <v>17.600000000000001</v>
      </c>
      <c r="C185">
        <f t="shared" si="10"/>
        <v>2.410945879852386</v>
      </c>
      <c r="D185">
        <f t="shared" si="13"/>
        <v>-330.03149290237502</v>
      </c>
      <c r="E185" s="13">
        <f t="shared" si="11"/>
        <v>-500</v>
      </c>
      <c r="F185" s="13">
        <f t="shared" si="12"/>
        <v>2.410945879852386</v>
      </c>
    </row>
    <row r="186" spans="1:6">
      <c r="A186" s="4">
        <v>17.7</v>
      </c>
      <c r="C186">
        <f t="shared" si="10"/>
        <v>2.410945879852386</v>
      </c>
      <c r="D186">
        <f t="shared" si="13"/>
        <v>-330.03149290237502</v>
      </c>
      <c r="E186" s="13">
        <f t="shared" si="11"/>
        <v>-500</v>
      </c>
      <c r="F186" s="13">
        <f t="shared" si="12"/>
        <v>2.410945879852386</v>
      </c>
    </row>
    <row r="187" spans="1:6">
      <c r="A187" s="6">
        <v>17.8</v>
      </c>
      <c r="C187">
        <f t="shared" si="10"/>
        <v>2.410945879852386</v>
      </c>
      <c r="D187">
        <f t="shared" si="13"/>
        <v>-330.03149290237502</v>
      </c>
      <c r="E187" s="13">
        <f t="shared" si="11"/>
        <v>-500</v>
      </c>
      <c r="F187" s="13">
        <f t="shared" si="12"/>
        <v>2.410945879852386</v>
      </c>
    </row>
    <row r="188" spans="1:6">
      <c r="A188" s="4">
        <v>17.899999999999999</v>
      </c>
      <c r="C188">
        <f t="shared" ref="C188:C251" si="14">IF(D187-10&lt;$B$5,C187,IF($B$5&gt;$D$9,0,IF(A188&gt;$F$3,$F$3,A188)))</f>
        <v>2.410945879852386</v>
      </c>
      <c r="D188">
        <f t="shared" si="13"/>
        <v>-330.03149290237502</v>
      </c>
      <c r="E188" s="13">
        <f t="shared" ref="E188:E251" si="15">IF(D188&lt;$B$5,E187,IF(C188=C187,$B$5,D188))</f>
        <v>-500</v>
      </c>
      <c r="F188" s="13">
        <f t="shared" si="12"/>
        <v>2.410945879852386</v>
      </c>
    </row>
    <row r="189" spans="1:6">
      <c r="A189" s="6">
        <v>18</v>
      </c>
      <c r="C189">
        <f t="shared" si="14"/>
        <v>2.410945879852386</v>
      </c>
      <c r="D189">
        <f t="shared" si="13"/>
        <v>-330.03149290237502</v>
      </c>
      <c r="E189" s="13">
        <f t="shared" si="15"/>
        <v>-500</v>
      </c>
      <c r="F189" s="13">
        <f t="shared" si="12"/>
        <v>2.410945879852386</v>
      </c>
    </row>
    <row r="190" spans="1:6">
      <c r="A190" s="4">
        <v>18.100000000000001</v>
      </c>
      <c r="C190">
        <f t="shared" si="14"/>
        <v>2.410945879852386</v>
      </c>
      <c r="D190">
        <f t="shared" si="13"/>
        <v>-330.03149290237502</v>
      </c>
      <c r="E190" s="13">
        <f t="shared" si="15"/>
        <v>-500</v>
      </c>
      <c r="F190" s="13">
        <f t="shared" si="12"/>
        <v>2.410945879852386</v>
      </c>
    </row>
    <row r="191" spans="1:6">
      <c r="A191" s="6">
        <v>18.2</v>
      </c>
      <c r="C191">
        <f t="shared" si="14"/>
        <v>2.410945879852386</v>
      </c>
      <c r="D191">
        <f t="shared" si="13"/>
        <v>-330.03149290237502</v>
      </c>
      <c r="E191" s="13">
        <f t="shared" si="15"/>
        <v>-500</v>
      </c>
      <c r="F191" s="13">
        <f t="shared" si="12"/>
        <v>2.410945879852386</v>
      </c>
    </row>
    <row r="192" spans="1:6">
      <c r="A192" s="4">
        <v>18.3</v>
      </c>
      <c r="C192">
        <f t="shared" si="14"/>
        <v>2.410945879852386</v>
      </c>
      <c r="D192">
        <f t="shared" si="13"/>
        <v>-330.03149290237502</v>
      </c>
      <c r="E192" s="13">
        <f t="shared" si="15"/>
        <v>-500</v>
      </c>
      <c r="F192" s="13">
        <f t="shared" si="12"/>
        <v>2.410945879852386</v>
      </c>
    </row>
    <row r="193" spans="1:6">
      <c r="A193" s="6">
        <v>18.399999999999999</v>
      </c>
      <c r="C193">
        <f t="shared" si="14"/>
        <v>2.410945879852386</v>
      </c>
      <c r="D193">
        <f t="shared" si="13"/>
        <v>-330.03149290237502</v>
      </c>
      <c r="E193" s="13">
        <f t="shared" si="15"/>
        <v>-500</v>
      </c>
      <c r="F193" s="13">
        <f t="shared" si="12"/>
        <v>2.410945879852386</v>
      </c>
    </row>
    <row r="194" spans="1:6">
      <c r="A194" s="4">
        <v>18.5</v>
      </c>
      <c r="C194">
        <f t="shared" si="14"/>
        <v>2.410945879852386</v>
      </c>
      <c r="D194">
        <f t="shared" si="13"/>
        <v>-330.03149290237502</v>
      </c>
      <c r="E194" s="13">
        <f t="shared" si="15"/>
        <v>-500</v>
      </c>
      <c r="F194" s="13">
        <f t="shared" si="12"/>
        <v>2.410945879852386</v>
      </c>
    </row>
    <row r="195" spans="1:6">
      <c r="A195" s="6">
        <v>18.600000000000001</v>
      </c>
      <c r="C195">
        <f t="shared" si="14"/>
        <v>2.410945879852386</v>
      </c>
      <c r="D195">
        <f t="shared" si="13"/>
        <v>-330.03149290237502</v>
      </c>
      <c r="E195" s="13">
        <f t="shared" si="15"/>
        <v>-500</v>
      </c>
      <c r="F195" s="13">
        <f t="shared" si="12"/>
        <v>2.410945879852386</v>
      </c>
    </row>
    <row r="196" spans="1:6">
      <c r="A196" s="4">
        <v>18.7</v>
      </c>
      <c r="C196">
        <f t="shared" si="14"/>
        <v>2.410945879852386</v>
      </c>
      <c r="D196">
        <f t="shared" si="13"/>
        <v>-330.03149290237502</v>
      </c>
      <c r="E196" s="13">
        <f t="shared" si="15"/>
        <v>-500</v>
      </c>
      <c r="F196" s="13">
        <f t="shared" si="12"/>
        <v>2.410945879852386</v>
      </c>
    </row>
    <row r="197" spans="1:6">
      <c r="A197" s="6">
        <v>18.8</v>
      </c>
      <c r="C197">
        <f t="shared" si="14"/>
        <v>2.410945879852386</v>
      </c>
      <c r="D197">
        <f t="shared" si="13"/>
        <v>-330.03149290237502</v>
      </c>
      <c r="E197" s="13">
        <f t="shared" si="15"/>
        <v>-500</v>
      </c>
      <c r="F197" s="13">
        <f t="shared" si="12"/>
        <v>2.410945879852386</v>
      </c>
    </row>
    <row r="198" spans="1:6">
      <c r="A198" s="4">
        <v>18.899999999999999</v>
      </c>
      <c r="C198">
        <f t="shared" si="14"/>
        <v>2.410945879852386</v>
      </c>
      <c r="D198">
        <f t="shared" si="13"/>
        <v>-330.03149290237502</v>
      </c>
      <c r="E198" s="13">
        <f t="shared" si="15"/>
        <v>-500</v>
      </c>
      <c r="F198" s="13">
        <f t="shared" si="12"/>
        <v>2.410945879852386</v>
      </c>
    </row>
    <row r="199" spans="1:6">
      <c r="A199" s="6">
        <v>19</v>
      </c>
      <c r="C199">
        <f t="shared" si="14"/>
        <v>2.410945879852386</v>
      </c>
      <c r="D199">
        <f t="shared" si="13"/>
        <v>-330.03149290237502</v>
      </c>
      <c r="E199" s="13">
        <f t="shared" si="15"/>
        <v>-500</v>
      </c>
      <c r="F199" s="13">
        <f t="shared" si="12"/>
        <v>2.410945879852386</v>
      </c>
    </row>
    <row r="200" spans="1:6">
      <c r="A200" s="4">
        <v>19.100000000000001</v>
      </c>
      <c r="C200">
        <f t="shared" si="14"/>
        <v>2.410945879852386</v>
      </c>
      <c r="D200">
        <f t="shared" si="13"/>
        <v>-330.03149290237502</v>
      </c>
      <c r="E200" s="13">
        <f t="shared" si="15"/>
        <v>-500</v>
      </c>
      <c r="F200" s="13">
        <f t="shared" ref="F200:F263" si="16">C200</f>
        <v>2.410945879852386</v>
      </c>
    </row>
    <row r="201" spans="1:6">
      <c r="A201" s="6">
        <v>19.2</v>
      </c>
      <c r="C201">
        <f t="shared" si="14"/>
        <v>2.410945879852386</v>
      </c>
      <c r="D201">
        <f t="shared" si="13"/>
        <v>-330.03149290237502</v>
      </c>
      <c r="E201" s="13">
        <f t="shared" si="15"/>
        <v>-500</v>
      </c>
      <c r="F201" s="13">
        <f t="shared" si="16"/>
        <v>2.410945879852386</v>
      </c>
    </row>
    <row r="202" spans="1:6">
      <c r="A202" s="4">
        <v>19.3</v>
      </c>
      <c r="C202">
        <f t="shared" si="14"/>
        <v>2.410945879852386</v>
      </c>
      <c r="D202">
        <f t="shared" ref="D202:D265" si="17">($H$3*C202-300)</f>
        <v>-330.03149290237502</v>
      </c>
      <c r="E202" s="13">
        <f t="shared" si="15"/>
        <v>-500</v>
      </c>
      <c r="F202" s="13">
        <f t="shared" si="16"/>
        <v>2.410945879852386</v>
      </c>
    </row>
    <row r="203" spans="1:6">
      <c r="A203" s="6">
        <v>19.399999999999999</v>
      </c>
      <c r="C203">
        <f t="shared" si="14"/>
        <v>2.410945879852386</v>
      </c>
      <c r="D203">
        <f t="shared" si="17"/>
        <v>-330.03149290237502</v>
      </c>
      <c r="E203" s="13">
        <f t="shared" si="15"/>
        <v>-500</v>
      </c>
      <c r="F203" s="13">
        <f t="shared" si="16"/>
        <v>2.410945879852386</v>
      </c>
    </row>
    <row r="204" spans="1:6">
      <c r="A204" s="4">
        <v>19.5</v>
      </c>
      <c r="C204">
        <f t="shared" si="14"/>
        <v>2.410945879852386</v>
      </c>
      <c r="D204">
        <f t="shared" si="17"/>
        <v>-330.03149290237502</v>
      </c>
      <c r="E204" s="13">
        <f t="shared" si="15"/>
        <v>-500</v>
      </c>
      <c r="F204" s="13">
        <f t="shared" si="16"/>
        <v>2.410945879852386</v>
      </c>
    </row>
    <row r="205" spans="1:6">
      <c r="A205" s="6">
        <v>19.600000000000001</v>
      </c>
      <c r="C205">
        <f t="shared" si="14"/>
        <v>2.410945879852386</v>
      </c>
      <c r="D205">
        <f t="shared" si="17"/>
        <v>-330.03149290237502</v>
      </c>
      <c r="E205" s="13">
        <f t="shared" si="15"/>
        <v>-500</v>
      </c>
      <c r="F205" s="13">
        <f t="shared" si="16"/>
        <v>2.410945879852386</v>
      </c>
    </row>
    <row r="206" spans="1:6">
      <c r="A206" s="4">
        <v>19.7</v>
      </c>
      <c r="C206">
        <f t="shared" si="14"/>
        <v>2.410945879852386</v>
      </c>
      <c r="D206">
        <f t="shared" si="17"/>
        <v>-330.03149290237502</v>
      </c>
      <c r="E206" s="13">
        <f t="shared" si="15"/>
        <v>-500</v>
      </c>
      <c r="F206" s="13">
        <f t="shared" si="16"/>
        <v>2.410945879852386</v>
      </c>
    </row>
    <row r="207" spans="1:6">
      <c r="A207" s="6">
        <v>19.8</v>
      </c>
      <c r="C207">
        <f t="shared" si="14"/>
        <v>2.410945879852386</v>
      </c>
      <c r="D207">
        <f t="shared" si="17"/>
        <v>-330.03149290237502</v>
      </c>
      <c r="E207" s="13">
        <f t="shared" si="15"/>
        <v>-500</v>
      </c>
      <c r="F207" s="13">
        <f t="shared" si="16"/>
        <v>2.410945879852386</v>
      </c>
    </row>
    <row r="208" spans="1:6">
      <c r="A208" s="4">
        <v>19.899999999999999</v>
      </c>
      <c r="C208">
        <f t="shared" si="14"/>
        <v>2.410945879852386</v>
      </c>
      <c r="D208">
        <f t="shared" si="17"/>
        <v>-330.03149290237502</v>
      </c>
      <c r="E208" s="13">
        <f t="shared" si="15"/>
        <v>-500</v>
      </c>
      <c r="F208" s="13">
        <f t="shared" si="16"/>
        <v>2.410945879852386</v>
      </c>
    </row>
    <row r="209" spans="1:6">
      <c r="A209" s="6">
        <v>20</v>
      </c>
      <c r="C209">
        <f t="shared" si="14"/>
        <v>2.410945879852386</v>
      </c>
      <c r="D209">
        <f t="shared" si="17"/>
        <v>-330.03149290237502</v>
      </c>
      <c r="E209" s="13">
        <f t="shared" si="15"/>
        <v>-500</v>
      </c>
      <c r="F209" s="13">
        <f t="shared" si="16"/>
        <v>2.410945879852386</v>
      </c>
    </row>
    <row r="210" spans="1:6">
      <c r="A210" s="4">
        <v>20.100000000000001</v>
      </c>
      <c r="C210">
        <f t="shared" si="14"/>
        <v>2.410945879852386</v>
      </c>
      <c r="D210">
        <f t="shared" si="17"/>
        <v>-330.03149290237502</v>
      </c>
      <c r="E210" s="13">
        <f t="shared" si="15"/>
        <v>-500</v>
      </c>
      <c r="F210" s="13">
        <f t="shared" si="16"/>
        <v>2.410945879852386</v>
      </c>
    </row>
    <row r="211" spans="1:6">
      <c r="A211" s="6">
        <v>20.2</v>
      </c>
      <c r="C211">
        <f t="shared" si="14"/>
        <v>2.410945879852386</v>
      </c>
      <c r="D211">
        <f t="shared" si="17"/>
        <v>-330.03149290237502</v>
      </c>
      <c r="E211" s="13">
        <f t="shared" si="15"/>
        <v>-500</v>
      </c>
      <c r="F211" s="13">
        <f t="shared" si="16"/>
        <v>2.410945879852386</v>
      </c>
    </row>
    <row r="212" spans="1:6">
      <c r="A212" s="4">
        <v>20.3</v>
      </c>
      <c r="C212">
        <f t="shared" si="14"/>
        <v>2.410945879852386</v>
      </c>
      <c r="D212">
        <f t="shared" si="17"/>
        <v>-330.03149290237502</v>
      </c>
      <c r="E212" s="13">
        <f t="shared" si="15"/>
        <v>-500</v>
      </c>
      <c r="F212" s="13">
        <f t="shared" si="16"/>
        <v>2.410945879852386</v>
      </c>
    </row>
    <row r="213" spans="1:6">
      <c r="A213" s="6">
        <v>20.399999999999999</v>
      </c>
      <c r="C213">
        <f t="shared" si="14"/>
        <v>2.410945879852386</v>
      </c>
      <c r="D213">
        <f t="shared" si="17"/>
        <v>-330.03149290237502</v>
      </c>
      <c r="E213" s="13">
        <f t="shared" si="15"/>
        <v>-500</v>
      </c>
      <c r="F213" s="13">
        <f t="shared" si="16"/>
        <v>2.410945879852386</v>
      </c>
    </row>
    <row r="214" spans="1:6">
      <c r="A214" s="4">
        <v>20.5</v>
      </c>
      <c r="C214">
        <f t="shared" si="14"/>
        <v>2.410945879852386</v>
      </c>
      <c r="D214">
        <f t="shared" si="17"/>
        <v>-330.03149290237502</v>
      </c>
      <c r="E214" s="13">
        <f t="shared" si="15"/>
        <v>-500</v>
      </c>
      <c r="F214" s="13">
        <f t="shared" si="16"/>
        <v>2.410945879852386</v>
      </c>
    </row>
    <row r="215" spans="1:6">
      <c r="A215" s="6">
        <v>20.6</v>
      </c>
      <c r="C215">
        <f t="shared" si="14"/>
        <v>2.410945879852386</v>
      </c>
      <c r="D215">
        <f t="shared" si="17"/>
        <v>-330.03149290237502</v>
      </c>
      <c r="E215" s="13">
        <f t="shared" si="15"/>
        <v>-500</v>
      </c>
      <c r="F215" s="13">
        <f t="shared" si="16"/>
        <v>2.410945879852386</v>
      </c>
    </row>
    <row r="216" spans="1:6">
      <c r="A216" s="4">
        <v>20.7</v>
      </c>
      <c r="C216">
        <f t="shared" si="14"/>
        <v>2.410945879852386</v>
      </c>
      <c r="D216">
        <f t="shared" si="17"/>
        <v>-330.03149290237502</v>
      </c>
      <c r="E216" s="13">
        <f t="shared" si="15"/>
        <v>-500</v>
      </c>
      <c r="F216" s="13">
        <f t="shared" si="16"/>
        <v>2.410945879852386</v>
      </c>
    </row>
    <row r="217" spans="1:6">
      <c r="A217" s="6">
        <v>20.8</v>
      </c>
      <c r="C217">
        <f t="shared" si="14"/>
        <v>2.410945879852386</v>
      </c>
      <c r="D217">
        <f t="shared" si="17"/>
        <v>-330.03149290237502</v>
      </c>
      <c r="E217" s="13">
        <f t="shared" si="15"/>
        <v>-500</v>
      </c>
      <c r="F217" s="13">
        <f t="shared" si="16"/>
        <v>2.410945879852386</v>
      </c>
    </row>
    <row r="218" spans="1:6">
      <c r="A218" s="4">
        <v>20.9</v>
      </c>
      <c r="C218">
        <f t="shared" si="14"/>
        <v>2.410945879852386</v>
      </c>
      <c r="D218">
        <f t="shared" si="17"/>
        <v>-330.03149290237502</v>
      </c>
      <c r="E218" s="13">
        <f t="shared" si="15"/>
        <v>-500</v>
      </c>
      <c r="F218" s="13">
        <f t="shared" si="16"/>
        <v>2.410945879852386</v>
      </c>
    </row>
    <row r="219" spans="1:6">
      <c r="A219" s="6">
        <v>21</v>
      </c>
      <c r="C219">
        <f t="shared" si="14"/>
        <v>2.410945879852386</v>
      </c>
      <c r="D219">
        <f t="shared" si="17"/>
        <v>-330.03149290237502</v>
      </c>
      <c r="E219" s="13">
        <f t="shared" si="15"/>
        <v>-500</v>
      </c>
      <c r="F219" s="13">
        <f t="shared" si="16"/>
        <v>2.410945879852386</v>
      </c>
    </row>
    <row r="220" spans="1:6">
      <c r="A220" s="4">
        <v>21.1</v>
      </c>
      <c r="C220">
        <f t="shared" si="14"/>
        <v>2.410945879852386</v>
      </c>
      <c r="D220">
        <f t="shared" si="17"/>
        <v>-330.03149290237502</v>
      </c>
      <c r="E220" s="13">
        <f t="shared" si="15"/>
        <v>-500</v>
      </c>
      <c r="F220" s="13">
        <f t="shared" si="16"/>
        <v>2.410945879852386</v>
      </c>
    </row>
    <row r="221" spans="1:6">
      <c r="A221" s="6">
        <v>21.2</v>
      </c>
      <c r="C221">
        <f t="shared" si="14"/>
        <v>2.410945879852386</v>
      </c>
      <c r="D221">
        <f t="shared" si="17"/>
        <v>-330.03149290237502</v>
      </c>
      <c r="E221" s="13">
        <f t="shared" si="15"/>
        <v>-500</v>
      </c>
      <c r="F221" s="13">
        <f t="shared" si="16"/>
        <v>2.410945879852386</v>
      </c>
    </row>
    <row r="222" spans="1:6">
      <c r="A222" s="4">
        <v>21.3</v>
      </c>
      <c r="C222">
        <f t="shared" si="14"/>
        <v>2.410945879852386</v>
      </c>
      <c r="D222">
        <f t="shared" si="17"/>
        <v>-330.03149290237502</v>
      </c>
      <c r="E222" s="13">
        <f t="shared" si="15"/>
        <v>-500</v>
      </c>
      <c r="F222" s="13">
        <f t="shared" si="16"/>
        <v>2.410945879852386</v>
      </c>
    </row>
    <row r="223" spans="1:6">
      <c r="A223" s="6">
        <v>21.4</v>
      </c>
      <c r="C223">
        <f t="shared" si="14"/>
        <v>2.410945879852386</v>
      </c>
      <c r="D223">
        <f t="shared" si="17"/>
        <v>-330.03149290237502</v>
      </c>
      <c r="E223" s="13">
        <f t="shared" si="15"/>
        <v>-500</v>
      </c>
      <c r="F223" s="13">
        <f t="shared" si="16"/>
        <v>2.410945879852386</v>
      </c>
    </row>
    <row r="224" spans="1:6">
      <c r="A224" s="4">
        <v>21.5</v>
      </c>
      <c r="C224">
        <f t="shared" si="14"/>
        <v>2.410945879852386</v>
      </c>
      <c r="D224">
        <f t="shared" si="17"/>
        <v>-330.03149290237502</v>
      </c>
      <c r="E224" s="13">
        <f t="shared" si="15"/>
        <v>-500</v>
      </c>
      <c r="F224" s="13">
        <f t="shared" si="16"/>
        <v>2.410945879852386</v>
      </c>
    </row>
    <row r="225" spans="1:6">
      <c r="A225" s="6">
        <v>21.6</v>
      </c>
      <c r="C225">
        <f t="shared" si="14"/>
        <v>2.410945879852386</v>
      </c>
      <c r="D225">
        <f t="shared" si="17"/>
        <v>-330.03149290237502</v>
      </c>
      <c r="E225" s="13">
        <f t="shared" si="15"/>
        <v>-500</v>
      </c>
      <c r="F225" s="13">
        <f t="shared" si="16"/>
        <v>2.410945879852386</v>
      </c>
    </row>
    <row r="226" spans="1:6">
      <c r="A226" s="4">
        <v>21.7</v>
      </c>
      <c r="C226">
        <f t="shared" si="14"/>
        <v>2.410945879852386</v>
      </c>
      <c r="D226">
        <f t="shared" si="17"/>
        <v>-330.03149290237502</v>
      </c>
      <c r="E226" s="13">
        <f t="shared" si="15"/>
        <v>-500</v>
      </c>
      <c r="F226" s="13">
        <f t="shared" si="16"/>
        <v>2.410945879852386</v>
      </c>
    </row>
    <row r="227" spans="1:6">
      <c r="A227" s="6">
        <v>21.8</v>
      </c>
      <c r="C227">
        <f t="shared" si="14"/>
        <v>2.410945879852386</v>
      </c>
      <c r="D227">
        <f t="shared" si="17"/>
        <v>-330.03149290237502</v>
      </c>
      <c r="E227" s="13">
        <f t="shared" si="15"/>
        <v>-500</v>
      </c>
      <c r="F227" s="13">
        <f t="shared" si="16"/>
        <v>2.410945879852386</v>
      </c>
    </row>
    <row r="228" spans="1:6">
      <c r="A228" s="4">
        <v>21.9</v>
      </c>
      <c r="C228">
        <f t="shared" si="14"/>
        <v>2.410945879852386</v>
      </c>
      <c r="D228">
        <f t="shared" si="17"/>
        <v>-330.03149290237502</v>
      </c>
      <c r="E228" s="13">
        <f t="shared" si="15"/>
        <v>-500</v>
      </c>
      <c r="F228" s="13">
        <f t="shared" si="16"/>
        <v>2.410945879852386</v>
      </c>
    </row>
    <row r="229" spans="1:6">
      <c r="A229" s="6">
        <v>22</v>
      </c>
      <c r="C229">
        <f t="shared" si="14"/>
        <v>2.410945879852386</v>
      </c>
      <c r="D229">
        <f t="shared" si="17"/>
        <v>-330.03149290237502</v>
      </c>
      <c r="E229" s="13">
        <f t="shared" si="15"/>
        <v>-500</v>
      </c>
      <c r="F229" s="13">
        <f t="shared" si="16"/>
        <v>2.410945879852386</v>
      </c>
    </row>
    <row r="230" spans="1:6">
      <c r="A230" s="4">
        <v>22.1</v>
      </c>
      <c r="C230">
        <f t="shared" si="14"/>
        <v>2.410945879852386</v>
      </c>
      <c r="D230">
        <f t="shared" si="17"/>
        <v>-330.03149290237502</v>
      </c>
      <c r="E230" s="13">
        <f t="shared" si="15"/>
        <v>-500</v>
      </c>
      <c r="F230" s="13">
        <f t="shared" si="16"/>
        <v>2.410945879852386</v>
      </c>
    </row>
    <row r="231" spans="1:6">
      <c r="A231" s="6">
        <v>22.2</v>
      </c>
      <c r="C231">
        <f t="shared" si="14"/>
        <v>2.410945879852386</v>
      </c>
      <c r="D231">
        <f t="shared" si="17"/>
        <v>-330.03149290237502</v>
      </c>
      <c r="E231" s="13">
        <f t="shared" si="15"/>
        <v>-500</v>
      </c>
      <c r="F231" s="13">
        <f t="shared" si="16"/>
        <v>2.410945879852386</v>
      </c>
    </row>
    <row r="232" spans="1:6">
      <c r="A232" s="4">
        <v>22.3</v>
      </c>
      <c r="C232">
        <f t="shared" si="14"/>
        <v>2.410945879852386</v>
      </c>
      <c r="D232">
        <f t="shared" si="17"/>
        <v>-330.03149290237502</v>
      </c>
      <c r="E232" s="13">
        <f t="shared" si="15"/>
        <v>-500</v>
      </c>
      <c r="F232" s="13">
        <f t="shared" si="16"/>
        <v>2.410945879852386</v>
      </c>
    </row>
    <row r="233" spans="1:6">
      <c r="A233" s="6">
        <v>22.4</v>
      </c>
      <c r="C233">
        <f t="shared" si="14"/>
        <v>2.410945879852386</v>
      </c>
      <c r="D233">
        <f t="shared" si="17"/>
        <v>-330.03149290237502</v>
      </c>
      <c r="E233" s="13">
        <f t="shared" si="15"/>
        <v>-500</v>
      </c>
      <c r="F233" s="13">
        <f t="shared" si="16"/>
        <v>2.410945879852386</v>
      </c>
    </row>
    <row r="234" spans="1:6">
      <c r="A234" s="4">
        <v>22.5</v>
      </c>
      <c r="C234">
        <f t="shared" si="14"/>
        <v>2.410945879852386</v>
      </c>
      <c r="D234">
        <f t="shared" si="17"/>
        <v>-330.03149290237502</v>
      </c>
      <c r="E234" s="13">
        <f t="shared" si="15"/>
        <v>-500</v>
      </c>
      <c r="F234" s="13">
        <f t="shared" si="16"/>
        <v>2.410945879852386</v>
      </c>
    </row>
    <row r="235" spans="1:6">
      <c r="A235" s="6">
        <v>22.6</v>
      </c>
      <c r="C235">
        <f t="shared" si="14"/>
        <v>2.410945879852386</v>
      </c>
      <c r="D235">
        <f t="shared" si="17"/>
        <v>-330.03149290237502</v>
      </c>
      <c r="E235" s="13">
        <f t="shared" si="15"/>
        <v>-500</v>
      </c>
      <c r="F235" s="13">
        <f t="shared" si="16"/>
        <v>2.410945879852386</v>
      </c>
    </row>
    <row r="236" spans="1:6">
      <c r="A236" s="4">
        <v>22.7</v>
      </c>
      <c r="C236">
        <f t="shared" si="14"/>
        <v>2.410945879852386</v>
      </c>
      <c r="D236">
        <f t="shared" si="17"/>
        <v>-330.03149290237502</v>
      </c>
      <c r="E236" s="13">
        <f t="shared" si="15"/>
        <v>-500</v>
      </c>
      <c r="F236" s="13">
        <f t="shared" si="16"/>
        <v>2.410945879852386</v>
      </c>
    </row>
    <row r="237" spans="1:6">
      <c r="A237" s="6">
        <v>22.8</v>
      </c>
      <c r="C237">
        <f t="shared" si="14"/>
        <v>2.410945879852386</v>
      </c>
      <c r="D237">
        <f t="shared" si="17"/>
        <v>-330.03149290237502</v>
      </c>
      <c r="E237" s="13">
        <f t="shared" si="15"/>
        <v>-500</v>
      </c>
      <c r="F237" s="13">
        <f t="shared" si="16"/>
        <v>2.410945879852386</v>
      </c>
    </row>
    <row r="238" spans="1:6">
      <c r="A238" s="4">
        <v>22.9</v>
      </c>
      <c r="C238">
        <f t="shared" si="14"/>
        <v>2.410945879852386</v>
      </c>
      <c r="D238">
        <f t="shared" si="17"/>
        <v>-330.03149290237502</v>
      </c>
      <c r="E238" s="13">
        <f t="shared" si="15"/>
        <v>-500</v>
      </c>
      <c r="F238" s="13">
        <f t="shared" si="16"/>
        <v>2.410945879852386</v>
      </c>
    </row>
    <row r="239" spans="1:6">
      <c r="A239" s="6">
        <v>23</v>
      </c>
      <c r="C239">
        <f t="shared" si="14"/>
        <v>2.410945879852386</v>
      </c>
      <c r="D239">
        <f t="shared" si="17"/>
        <v>-330.03149290237502</v>
      </c>
      <c r="E239" s="13">
        <f t="shared" si="15"/>
        <v>-500</v>
      </c>
      <c r="F239" s="13">
        <f t="shared" si="16"/>
        <v>2.410945879852386</v>
      </c>
    </row>
    <row r="240" spans="1:6">
      <c r="A240" s="4">
        <v>23.1</v>
      </c>
      <c r="C240">
        <f t="shared" si="14"/>
        <v>2.410945879852386</v>
      </c>
      <c r="D240">
        <f t="shared" si="17"/>
        <v>-330.03149290237502</v>
      </c>
      <c r="E240" s="13">
        <f t="shared" si="15"/>
        <v>-500</v>
      </c>
      <c r="F240" s="13">
        <f t="shared" si="16"/>
        <v>2.410945879852386</v>
      </c>
    </row>
    <row r="241" spans="1:6">
      <c r="A241" s="6">
        <v>23.2</v>
      </c>
      <c r="C241">
        <f t="shared" si="14"/>
        <v>2.410945879852386</v>
      </c>
      <c r="D241">
        <f t="shared" si="17"/>
        <v>-330.03149290237502</v>
      </c>
      <c r="E241" s="13">
        <f t="shared" si="15"/>
        <v>-500</v>
      </c>
      <c r="F241" s="13">
        <f t="shared" si="16"/>
        <v>2.410945879852386</v>
      </c>
    </row>
    <row r="242" spans="1:6">
      <c r="A242" s="4">
        <v>23.3</v>
      </c>
      <c r="C242">
        <f t="shared" si="14"/>
        <v>2.410945879852386</v>
      </c>
      <c r="D242">
        <f t="shared" si="17"/>
        <v>-330.03149290237502</v>
      </c>
      <c r="E242" s="13">
        <f t="shared" si="15"/>
        <v>-500</v>
      </c>
      <c r="F242" s="13">
        <f t="shared" si="16"/>
        <v>2.410945879852386</v>
      </c>
    </row>
    <row r="243" spans="1:6">
      <c r="A243" s="6">
        <v>23.4</v>
      </c>
      <c r="C243">
        <f t="shared" si="14"/>
        <v>2.410945879852386</v>
      </c>
      <c r="D243">
        <f t="shared" si="17"/>
        <v>-330.03149290237502</v>
      </c>
      <c r="E243" s="13">
        <f t="shared" si="15"/>
        <v>-500</v>
      </c>
      <c r="F243" s="13">
        <f t="shared" si="16"/>
        <v>2.410945879852386</v>
      </c>
    </row>
    <row r="244" spans="1:6">
      <c r="A244" s="4">
        <v>23.5</v>
      </c>
      <c r="C244">
        <f t="shared" si="14"/>
        <v>2.410945879852386</v>
      </c>
      <c r="D244">
        <f t="shared" si="17"/>
        <v>-330.03149290237502</v>
      </c>
      <c r="E244" s="13">
        <f t="shared" si="15"/>
        <v>-500</v>
      </c>
      <c r="F244" s="13">
        <f t="shared" si="16"/>
        <v>2.410945879852386</v>
      </c>
    </row>
    <row r="245" spans="1:6">
      <c r="A245" s="6">
        <v>23.6</v>
      </c>
      <c r="C245">
        <f t="shared" si="14"/>
        <v>2.410945879852386</v>
      </c>
      <c r="D245">
        <f t="shared" si="17"/>
        <v>-330.03149290237502</v>
      </c>
      <c r="E245" s="13">
        <f t="shared" si="15"/>
        <v>-500</v>
      </c>
      <c r="F245" s="13">
        <f t="shared" si="16"/>
        <v>2.410945879852386</v>
      </c>
    </row>
    <row r="246" spans="1:6">
      <c r="A246" s="4">
        <v>23.7</v>
      </c>
      <c r="C246">
        <f t="shared" si="14"/>
        <v>2.410945879852386</v>
      </c>
      <c r="D246">
        <f t="shared" si="17"/>
        <v>-330.03149290237502</v>
      </c>
      <c r="E246" s="13">
        <f t="shared" si="15"/>
        <v>-500</v>
      </c>
      <c r="F246" s="13">
        <f t="shared" si="16"/>
        <v>2.410945879852386</v>
      </c>
    </row>
    <row r="247" spans="1:6">
      <c r="A247" s="6">
        <v>23.8</v>
      </c>
      <c r="C247">
        <f t="shared" si="14"/>
        <v>2.410945879852386</v>
      </c>
      <c r="D247">
        <f t="shared" si="17"/>
        <v>-330.03149290237502</v>
      </c>
      <c r="E247" s="13">
        <f t="shared" si="15"/>
        <v>-500</v>
      </c>
      <c r="F247" s="13">
        <f t="shared" si="16"/>
        <v>2.410945879852386</v>
      </c>
    </row>
    <row r="248" spans="1:6">
      <c r="A248" s="4">
        <v>23.9</v>
      </c>
      <c r="C248">
        <f t="shared" si="14"/>
        <v>2.410945879852386</v>
      </c>
      <c r="D248">
        <f t="shared" si="17"/>
        <v>-330.03149290237502</v>
      </c>
      <c r="E248" s="13">
        <f t="shared" si="15"/>
        <v>-500</v>
      </c>
      <c r="F248" s="13">
        <f t="shared" si="16"/>
        <v>2.410945879852386</v>
      </c>
    </row>
    <row r="249" spans="1:6">
      <c r="A249" s="6">
        <v>24</v>
      </c>
      <c r="C249">
        <f t="shared" si="14"/>
        <v>2.410945879852386</v>
      </c>
      <c r="D249">
        <f t="shared" si="17"/>
        <v>-330.03149290237502</v>
      </c>
      <c r="E249" s="13">
        <f t="shared" si="15"/>
        <v>-500</v>
      </c>
      <c r="F249" s="13">
        <f t="shared" si="16"/>
        <v>2.410945879852386</v>
      </c>
    </row>
    <row r="250" spans="1:6">
      <c r="A250" s="4">
        <v>24.1</v>
      </c>
      <c r="C250">
        <f t="shared" si="14"/>
        <v>2.410945879852386</v>
      </c>
      <c r="D250">
        <f t="shared" si="17"/>
        <v>-330.03149290237502</v>
      </c>
      <c r="E250" s="13">
        <f t="shared" si="15"/>
        <v>-500</v>
      </c>
      <c r="F250" s="13">
        <f t="shared" si="16"/>
        <v>2.410945879852386</v>
      </c>
    </row>
    <row r="251" spans="1:6">
      <c r="A251" s="6">
        <v>24.2</v>
      </c>
      <c r="C251">
        <f t="shared" si="14"/>
        <v>2.410945879852386</v>
      </c>
      <c r="D251">
        <f t="shared" si="17"/>
        <v>-330.03149290237502</v>
      </c>
      <c r="E251" s="13">
        <f t="shared" si="15"/>
        <v>-500</v>
      </c>
      <c r="F251" s="13">
        <f t="shared" si="16"/>
        <v>2.410945879852386</v>
      </c>
    </row>
    <row r="252" spans="1:6">
      <c r="A252" s="4">
        <v>24.3</v>
      </c>
      <c r="C252">
        <f t="shared" ref="C252:C315" si="18">IF(D251-10&lt;$B$5,C251,IF($B$5&gt;$D$9,0,IF(A252&gt;$F$3,$F$3,A252)))</f>
        <v>2.410945879852386</v>
      </c>
      <c r="D252">
        <f t="shared" si="17"/>
        <v>-330.03149290237502</v>
      </c>
      <c r="E252" s="13">
        <f t="shared" ref="E252:E315" si="19">IF(D252&lt;$B$5,E251,IF(C252=C251,$B$5,D252))</f>
        <v>-500</v>
      </c>
      <c r="F252" s="13">
        <f t="shared" si="16"/>
        <v>2.410945879852386</v>
      </c>
    </row>
    <row r="253" spans="1:6">
      <c r="A253" s="6">
        <v>24.4</v>
      </c>
      <c r="C253">
        <f t="shared" si="18"/>
        <v>2.410945879852386</v>
      </c>
      <c r="D253">
        <f t="shared" si="17"/>
        <v>-330.03149290237502</v>
      </c>
      <c r="E253" s="13">
        <f t="shared" si="19"/>
        <v>-500</v>
      </c>
      <c r="F253" s="13">
        <f t="shared" si="16"/>
        <v>2.410945879852386</v>
      </c>
    </row>
    <row r="254" spans="1:6">
      <c r="A254" s="4">
        <v>24.5</v>
      </c>
      <c r="C254">
        <f t="shared" si="18"/>
        <v>2.410945879852386</v>
      </c>
      <c r="D254">
        <f t="shared" si="17"/>
        <v>-330.03149290237502</v>
      </c>
      <c r="E254" s="13">
        <f t="shared" si="19"/>
        <v>-500</v>
      </c>
      <c r="F254" s="13">
        <f t="shared" si="16"/>
        <v>2.410945879852386</v>
      </c>
    </row>
    <row r="255" spans="1:6">
      <c r="A255" s="6">
        <v>24.6</v>
      </c>
      <c r="C255">
        <f t="shared" si="18"/>
        <v>2.410945879852386</v>
      </c>
      <c r="D255">
        <f t="shared" si="17"/>
        <v>-330.03149290237502</v>
      </c>
      <c r="E255" s="13">
        <f t="shared" si="19"/>
        <v>-500</v>
      </c>
      <c r="F255" s="13">
        <f t="shared" si="16"/>
        <v>2.410945879852386</v>
      </c>
    </row>
    <row r="256" spans="1:6">
      <c r="A256" s="4">
        <v>24.7</v>
      </c>
      <c r="C256">
        <f t="shared" si="18"/>
        <v>2.410945879852386</v>
      </c>
      <c r="D256">
        <f t="shared" si="17"/>
        <v>-330.03149290237502</v>
      </c>
      <c r="E256" s="13">
        <f t="shared" si="19"/>
        <v>-500</v>
      </c>
      <c r="F256" s="13">
        <f t="shared" si="16"/>
        <v>2.410945879852386</v>
      </c>
    </row>
    <row r="257" spans="1:6">
      <c r="A257" s="6">
        <v>24.8</v>
      </c>
      <c r="C257">
        <f t="shared" si="18"/>
        <v>2.410945879852386</v>
      </c>
      <c r="D257">
        <f t="shared" si="17"/>
        <v>-330.03149290237502</v>
      </c>
      <c r="E257" s="13">
        <f t="shared" si="19"/>
        <v>-500</v>
      </c>
      <c r="F257" s="13">
        <f t="shared" si="16"/>
        <v>2.410945879852386</v>
      </c>
    </row>
    <row r="258" spans="1:6">
      <c r="A258" s="4">
        <v>24.9</v>
      </c>
      <c r="C258">
        <f t="shared" si="18"/>
        <v>2.410945879852386</v>
      </c>
      <c r="D258">
        <f t="shared" si="17"/>
        <v>-330.03149290237502</v>
      </c>
      <c r="E258" s="13">
        <f t="shared" si="19"/>
        <v>-500</v>
      </c>
      <c r="F258" s="13">
        <f t="shared" si="16"/>
        <v>2.410945879852386</v>
      </c>
    </row>
    <row r="259" spans="1:6">
      <c r="A259" s="6">
        <v>25</v>
      </c>
      <c r="C259">
        <f t="shared" si="18"/>
        <v>2.410945879852386</v>
      </c>
      <c r="D259">
        <f t="shared" si="17"/>
        <v>-330.03149290237502</v>
      </c>
      <c r="E259" s="13">
        <f t="shared" si="19"/>
        <v>-500</v>
      </c>
      <c r="F259" s="13">
        <f t="shared" si="16"/>
        <v>2.410945879852386</v>
      </c>
    </row>
    <row r="260" spans="1:6">
      <c r="A260" s="4">
        <v>25.1</v>
      </c>
      <c r="C260">
        <f t="shared" si="18"/>
        <v>2.410945879852386</v>
      </c>
      <c r="D260">
        <f t="shared" si="17"/>
        <v>-330.03149290237502</v>
      </c>
      <c r="E260" s="13">
        <f t="shared" si="19"/>
        <v>-500</v>
      </c>
      <c r="F260" s="13">
        <f t="shared" si="16"/>
        <v>2.410945879852386</v>
      </c>
    </row>
    <row r="261" spans="1:6">
      <c r="A261" s="6">
        <v>25.2</v>
      </c>
      <c r="C261">
        <f t="shared" si="18"/>
        <v>2.410945879852386</v>
      </c>
      <c r="D261">
        <f t="shared" si="17"/>
        <v>-330.03149290237502</v>
      </c>
      <c r="E261" s="13">
        <f t="shared" si="19"/>
        <v>-500</v>
      </c>
      <c r="F261" s="13">
        <f t="shared" si="16"/>
        <v>2.410945879852386</v>
      </c>
    </row>
    <row r="262" spans="1:6">
      <c r="A262" s="4">
        <v>25.3</v>
      </c>
      <c r="C262">
        <f t="shared" si="18"/>
        <v>2.410945879852386</v>
      </c>
      <c r="D262">
        <f t="shared" si="17"/>
        <v>-330.03149290237502</v>
      </c>
      <c r="E262" s="13">
        <f t="shared" si="19"/>
        <v>-500</v>
      </c>
      <c r="F262" s="13">
        <f t="shared" si="16"/>
        <v>2.410945879852386</v>
      </c>
    </row>
    <row r="263" spans="1:6">
      <c r="A263" s="6">
        <v>25.4</v>
      </c>
      <c r="C263">
        <f t="shared" si="18"/>
        <v>2.410945879852386</v>
      </c>
      <c r="D263">
        <f t="shared" si="17"/>
        <v>-330.03149290237502</v>
      </c>
      <c r="E263" s="13">
        <f t="shared" si="19"/>
        <v>-500</v>
      </c>
      <c r="F263" s="13">
        <f t="shared" si="16"/>
        <v>2.410945879852386</v>
      </c>
    </row>
    <row r="264" spans="1:6">
      <c r="A264" s="4">
        <v>25.5</v>
      </c>
      <c r="C264">
        <f t="shared" si="18"/>
        <v>2.410945879852386</v>
      </c>
      <c r="D264">
        <f t="shared" si="17"/>
        <v>-330.03149290237502</v>
      </c>
      <c r="E264" s="13">
        <f t="shared" si="19"/>
        <v>-500</v>
      </c>
      <c r="F264" s="13">
        <f t="shared" ref="F264:F327" si="20">C264</f>
        <v>2.410945879852386</v>
      </c>
    </row>
    <row r="265" spans="1:6">
      <c r="A265" s="6">
        <v>25.6</v>
      </c>
      <c r="C265">
        <f t="shared" si="18"/>
        <v>2.410945879852386</v>
      </c>
      <c r="D265">
        <f t="shared" si="17"/>
        <v>-330.03149290237502</v>
      </c>
      <c r="E265" s="13">
        <f t="shared" si="19"/>
        <v>-500</v>
      </c>
      <c r="F265" s="13">
        <f t="shared" si="20"/>
        <v>2.410945879852386</v>
      </c>
    </row>
    <row r="266" spans="1:6">
      <c r="A266" s="4">
        <v>25.7</v>
      </c>
      <c r="C266">
        <f t="shared" si="18"/>
        <v>2.410945879852386</v>
      </c>
      <c r="D266">
        <f t="shared" ref="D266:D329" si="21">($H$3*C266-300)</f>
        <v>-330.03149290237502</v>
      </c>
      <c r="E266" s="13">
        <f t="shared" si="19"/>
        <v>-500</v>
      </c>
      <c r="F266" s="13">
        <f t="shared" si="20"/>
        <v>2.410945879852386</v>
      </c>
    </row>
    <row r="267" spans="1:6">
      <c r="A267" s="6">
        <v>25.8</v>
      </c>
      <c r="C267">
        <f t="shared" si="18"/>
        <v>2.410945879852386</v>
      </c>
      <c r="D267">
        <f t="shared" si="21"/>
        <v>-330.03149290237502</v>
      </c>
      <c r="E267" s="13">
        <f t="shared" si="19"/>
        <v>-500</v>
      </c>
      <c r="F267" s="13">
        <f t="shared" si="20"/>
        <v>2.410945879852386</v>
      </c>
    </row>
    <row r="268" spans="1:6">
      <c r="A268" s="4">
        <v>25.9</v>
      </c>
      <c r="C268">
        <f t="shared" si="18"/>
        <v>2.410945879852386</v>
      </c>
      <c r="D268">
        <f t="shared" si="21"/>
        <v>-330.03149290237502</v>
      </c>
      <c r="E268" s="13">
        <f t="shared" si="19"/>
        <v>-500</v>
      </c>
      <c r="F268" s="13">
        <f t="shared" si="20"/>
        <v>2.410945879852386</v>
      </c>
    </row>
    <row r="269" spans="1:6">
      <c r="A269" s="6">
        <v>26</v>
      </c>
      <c r="C269">
        <f t="shared" si="18"/>
        <v>2.410945879852386</v>
      </c>
      <c r="D269">
        <f t="shared" si="21"/>
        <v>-330.03149290237502</v>
      </c>
      <c r="E269" s="13">
        <f t="shared" si="19"/>
        <v>-500</v>
      </c>
      <c r="F269" s="13">
        <f t="shared" si="20"/>
        <v>2.410945879852386</v>
      </c>
    </row>
    <row r="270" spans="1:6">
      <c r="A270" s="4">
        <v>26.1</v>
      </c>
      <c r="C270">
        <f t="shared" si="18"/>
        <v>2.410945879852386</v>
      </c>
      <c r="D270">
        <f t="shared" si="21"/>
        <v>-330.03149290237502</v>
      </c>
      <c r="E270" s="13">
        <f t="shared" si="19"/>
        <v>-500</v>
      </c>
      <c r="F270" s="13">
        <f t="shared" si="20"/>
        <v>2.410945879852386</v>
      </c>
    </row>
    <row r="271" spans="1:6">
      <c r="A271" s="6">
        <v>26.2</v>
      </c>
      <c r="C271">
        <f t="shared" si="18"/>
        <v>2.410945879852386</v>
      </c>
      <c r="D271">
        <f t="shared" si="21"/>
        <v>-330.03149290237502</v>
      </c>
      <c r="E271" s="13">
        <f t="shared" si="19"/>
        <v>-500</v>
      </c>
      <c r="F271" s="13">
        <f t="shared" si="20"/>
        <v>2.410945879852386</v>
      </c>
    </row>
    <row r="272" spans="1:6">
      <c r="A272" s="4">
        <v>26.3</v>
      </c>
      <c r="C272">
        <f t="shared" si="18"/>
        <v>2.410945879852386</v>
      </c>
      <c r="D272">
        <f t="shared" si="21"/>
        <v>-330.03149290237502</v>
      </c>
      <c r="E272" s="13">
        <f t="shared" si="19"/>
        <v>-500</v>
      </c>
      <c r="F272" s="13">
        <f t="shared" si="20"/>
        <v>2.410945879852386</v>
      </c>
    </row>
    <row r="273" spans="1:6">
      <c r="A273" s="6">
        <v>26.4</v>
      </c>
      <c r="C273">
        <f t="shared" si="18"/>
        <v>2.410945879852386</v>
      </c>
      <c r="D273">
        <f t="shared" si="21"/>
        <v>-330.03149290237502</v>
      </c>
      <c r="E273" s="13">
        <f t="shared" si="19"/>
        <v>-500</v>
      </c>
      <c r="F273" s="13">
        <f t="shared" si="20"/>
        <v>2.410945879852386</v>
      </c>
    </row>
    <row r="274" spans="1:6">
      <c r="A274" s="4">
        <v>26.5</v>
      </c>
      <c r="C274">
        <f t="shared" si="18"/>
        <v>2.410945879852386</v>
      </c>
      <c r="D274">
        <f t="shared" si="21"/>
        <v>-330.03149290237502</v>
      </c>
      <c r="E274" s="13">
        <f t="shared" si="19"/>
        <v>-500</v>
      </c>
      <c r="F274" s="13">
        <f t="shared" si="20"/>
        <v>2.410945879852386</v>
      </c>
    </row>
    <row r="275" spans="1:6">
      <c r="A275" s="6">
        <v>26.6</v>
      </c>
      <c r="C275">
        <f t="shared" si="18"/>
        <v>2.410945879852386</v>
      </c>
      <c r="D275">
        <f t="shared" si="21"/>
        <v>-330.03149290237502</v>
      </c>
      <c r="E275" s="13">
        <f t="shared" si="19"/>
        <v>-500</v>
      </c>
      <c r="F275" s="13">
        <f t="shared" si="20"/>
        <v>2.410945879852386</v>
      </c>
    </row>
    <row r="276" spans="1:6">
      <c r="A276" s="4">
        <v>26.7</v>
      </c>
      <c r="C276">
        <f t="shared" si="18"/>
        <v>2.410945879852386</v>
      </c>
      <c r="D276">
        <f t="shared" si="21"/>
        <v>-330.03149290237502</v>
      </c>
      <c r="E276" s="13">
        <f t="shared" si="19"/>
        <v>-500</v>
      </c>
      <c r="F276" s="13">
        <f t="shared" si="20"/>
        <v>2.410945879852386</v>
      </c>
    </row>
    <row r="277" spans="1:6">
      <c r="A277" s="6">
        <v>26.8</v>
      </c>
      <c r="C277">
        <f t="shared" si="18"/>
        <v>2.410945879852386</v>
      </c>
      <c r="D277">
        <f t="shared" si="21"/>
        <v>-330.03149290237502</v>
      </c>
      <c r="E277" s="13">
        <f t="shared" si="19"/>
        <v>-500</v>
      </c>
      <c r="F277" s="13">
        <f t="shared" si="20"/>
        <v>2.410945879852386</v>
      </c>
    </row>
    <row r="278" spans="1:6">
      <c r="A278" s="4">
        <v>26.9</v>
      </c>
      <c r="C278">
        <f t="shared" si="18"/>
        <v>2.410945879852386</v>
      </c>
      <c r="D278">
        <f t="shared" si="21"/>
        <v>-330.03149290237502</v>
      </c>
      <c r="E278" s="13">
        <f t="shared" si="19"/>
        <v>-500</v>
      </c>
      <c r="F278" s="13">
        <f t="shared" si="20"/>
        <v>2.410945879852386</v>
      </c>
    </row>
    <row r="279" spans="1:6">
      <c r="A279" s="6">
        <v>27</v>
      </c>
      <c r="C279">
        <f t="shared" si="18"/>
        <v>2.410945879852386</v>
      </c>
      <c r="D279">
        <f t="shared" si="21"/>
        <v>-330.03149290237502</v>
      </c>
      <c r="E279" s="13">
        <f t="shared" si="19"/>
        <v>-500</v>
      </c>
      <c r="F279" s="13">
        <f t="shared" si="20"/>
        <v>2.410945879852386</v>
      </c>
    </row>
    <row r="280" spans="1:6">
      <c r="A280" s="4">
        <v>27.1</v>
      </c>
      <c r="C280">
        <f t="shared" si="18"/>
        <v>2.410945879852386</v>
      </c>
      <c r="D280">
        <f t="shared" si="21"/>
        <v>-330.03149290237502</v>
      </c>
      <c r="E280" s="13">
        <f t="shared" si="19"/>
        <v>-500</v>
      </c>
      <c r="F280" s="13">
        <f t="shared" si="20"/>
        <v>2.410945879852386</v>
      </c>
    </row>
    <row r="281" spans="1:6">
      <c r="A281" s="6">
        <v>27.2</v>
      </c>
      <c r="C281">
        <f t="shared" si="18"/>
        <v>2.410945879852386</v>
      </c>
      <c r="D281">
        <f t="shared" si="21"/>
        <v>-330.03149290237502</v>
      </c>
      <c r="E281" s="13">
        <f t="shared" si="19"/>
        <v>-500</v>
      </c>
      <c r="F281" s="13">
        <f t="shared" si="20"/>
        <v>2.410945879852386</v>
      </c>
    </row>
    <row r="282" spans="1:6">
      <c r="A282" s="4">
        <v>27.3</v>
      </c>
      <c r="C282">
        <f t="shared" si="18"/>
        <v>2.410945879852386</v>
      </c>
      <c r="D282">
        <f t="shared" si="21"/>
        <v>-330.03149290237502</v>
      </c>
      <c r="E282" s="13">
        <f t="shared" si="19"/>
        <v>-500</v>
      </c>
      <c r="F282" s="13">
        <f t="shared" si="20"/>
        <v>2.410945879852386</v>
      </c>
    </row>
    <row r="283" spans="1:6">
      <c r="A283" s="6">
        <v>27.4</v>
      </c>
      <c r="C283">
        <f t="shared" si="18"/>
        <v>2.410945879852386</v>
      </c>
      <c r="D283">
        <f t="shared" si="21"/>
        <v>-330.03149290237502</v>
      </c>
      <c r="E283" s="13">
        <f t="shared" si="19"/>
        <v>-500</v>
      </c>
      <c r="F283" s="13">
        <f t="shared" si="20"/>
        <v>2.410945879852386</v>
      </c>
    </row>
    <row r="284" spans="1:6">
      <c r="A284" s="4">
        <v>27.5</v>
      </c>
      <c r="C284">
        <f t="shared" si="18"/>
        <v>2.410945879852386</v>
      </c>
      <c r="D284">
        <f t="shared" si="21"/>
        <v>-330.03149290237502</v>
      </c>
      <c r="E284" s="13">
        <f t="shared" si="19"/>
        <v>-500</v>
      </c>
      <c r="F284" s="13">
        <f t="shared" si="20"/>
        <v>2.410945879852386</v>
      </c>
    </row>
    <row r="285" spans="1:6">
      <c r="A285" s="6">
        <v>27.6</v>
      </c>
      <c r="C285">
        <f t="shared" si="18"/>
        <v>2.410945879852386</v>
      </c>
      <c r="D285">
        <f t="shared" si="21"/>
        <v>-330.03149290237502</v>
      </c>
      <c r="E285" s="13">
        <f t="shared" si="19"/>
        <v>-500</v>
      </c>
      <c r="F285" s="13">
        <f t="shared" si="20"/>
        <v>2.410945879852386</v>
      </c>
    </row>
    <row r="286" spans="1:6">
      <c r="A286" s="4">
        <v>27.7</v>
      </c>
      <c r="C286">
        <f t="shared" si="18"/>
        <v>2.410945879852386</v>
      </c>
      <c r="D286">
        <f t="shared" si="21"/>
        <v>-330.03149290237502</v>
      </c>
      <c r="E286" s="13">
        <f t="shared" si="19"/>
        <v>-500</v>
      </c>
      <c r="F286" s="13">
        <f t="shared" si="20"/>
        <v>2.410945879852386</v>
      </c>
    </row>
    <row r="287" spans="1:6">
      <c r="A287" s="6">
        <v>27.8</v>
      </c>
      <c r="C287">
        <f t="shared" si="18"/>
        <v>2.410945879852386</v>
      </c>
      <c r="D287">
        <f t="shared" si="21"/>
        <v>-330.03149290237502</v>
      </c>
      <c r="E287" s="13">
        <f t="shared" si="19"/>
        <v>-500</v>
      </c>
      <c r="F287" s="13">
        <f t="shared" si="20"/>
        <v>2.410945879852386</v>
      </c>
    </row>
    <row r="288" spans="1:6">
      <c r="A288" s="4">
        <v>27.9</v>
      </c>
      <c r="C288">
        <f t="shared" si="18"/>
        <v>2.410945879852386</v>
      </c>
      <c r="D288">
        <f t="shared" si="21"/>
        <v>-330.03149290237502</v>
      </c>
      <c r="E288" s="13">
        <f t="shared" si="19"/>
        <v>-500</v>
      </c>
      <c r="F288" s="13">
        <f t="shared" si="20"/>
        <v>2.410945879852386</v>
      </c>
    </row>
    <row r="289" spans="1:6">
      <c r="A289" s="6">
        <v>28</v>
      </c>
      <c r="C289">
        <f t="shared" si="18"/>
        <v>2.410945879852386</v>
      </c>
      <c r="D289">
        <f t="shared" si="21"/>
        <v>-330.03149290237502</v>
      </c>
      <c r="E289" s="13">
        <f t="shared" si="19"/>
        <v>-500</v>
      </c>
      <c r="F289" s="13">
        <f t="shared" si="20"/>
        <v>2.410945879852386</v>
      </c>
    </row>
    <row r="290" spans="1:6">
      <c r="A290" s="4">
        <v>28.1</v>
      </c>
      <c r="C290">
        <f t="shared" si="18"/>
        <v>2.410945879852386</v>
      </c>
      <c r="D290">
        <f t="shared" si="21"/>
        <v>-330.03149290237502</v>
      </c>
      <c r="E290" s="13">
        <f t="shared" si="19"/>
        <v>-500</v>
      </c>
      <c r="F290" s="13">
        <f t="shared" si="20"/>
        <v>2.410945879852386</v>
      </c>
    </row>
    <row r="291" spans="1:6">
      <c r="A291" s="6">
        <v>28.2</v>
      </c>
      <c r="C291">
        <f t="shared" si="18"/>
        <v>2.410945879852386</v>
      </c>
      <c r="D291">
        <f t="shared" si="21"/>
        <v>-330.03149290237502</v>
      </c>
      <c r="E291" s="13">
        <f t="shared" si="19"/>
        <v>-500</v>
      </c>
      <c r="F291" s="13">
        <f t="shared" si="20"/>
        <v>2.410945879852386</v>
      </c>
    </row>
    <row r="292" spans="1:6">
      <c r="A292" s="4">
        <v>28.3</v>
      </c>
      <c r="C292">
        <f t="shared" si="18"/>
        <v>2.410945879852386</v>
      </c>
      <c r="D292">
        <f t="shared" si="21"/>
        <v>-330.03149290237502</v>
      </c>
      <c r="E292" s="13">
        <f t="shared" si="19"/>
        <v>-500</v>
      </c>
      <c r="F292" s="13">
        <f t="shared" si="20"/>
        <v>2.410945879852386</v>
      </c>
    </row>
    <row r="293" spans="1:6">
      <c r="A293" s="6">
        <v>28.4</v>
      </c>
      <c r="C293">
        <f t="shared" si="18"/>
        <v>2.410945879852386</v>
      </c>
      <c r="D293">
        <f t="shared" si="21"/>
        <v>-330.03149290237502</v>
      </c>
      <c r="E293" s="13">
        <f t="shared" si="19"/>
        <v>-500</v>
      </c>
      <c r="F293" s="13">
        <f t="shared" si="20"/>
        <v>2.410945879852386</v>
      </c>
    </row>
    <row r="294" spans="1:6">
      <c r="A294" s="4">
        <v>28.5</v>
      </c>
      <c r="C294">
        <f t="shared" si="18"/>
        <v>2.410945879852386</v>
      </c>
      <c r="D294">
        <f t="shared" si="21"/>
        <v>-330.03149290237502</v>
      </c>
      <c r="E294" s="13">
        <f t="shared" si="19"/>
        <v>-500</v>
      </c>
      <c r="F294" s="13">
        <f t="shared" si="20"/>
        <v>2.410945879852386</v>
      </c>
    </row>
    <row r="295" spans="1:6">
      <c r="A295" s="6">
        <v>28.6</v>
      </c>
      <c r="C295">
        <f t="shared" si="18"/>
        <v>2.410945879852386</v>
      </c>
      <c r="D295">
        <f t="shared" si="21"/>
        <v>-330.03149290237502</v>
      </c>
      <c r="E295" s="13">
        <f t="shared" si="19"/>
        <v>-500</v>
      </c>
      <c r="F295" s="13">
        <f t="shared" si="20"/>
        <v>2.410945879852386</v>
      </c>
    </row>
    <row r="296" spans="1:6">
      <c r="A296" s="4">
        <v>28.7</v>
      </c>
      <c r="C296">
        <f t="shared" si="18"/>
        <v>2.410945879852386</v>
      </c>
      <c r="D296">
        <f t="shared" si="21"/>
        <v>-330.03149290237502</v>
      </c>
      <c r="E296" s="13">
        <f t="shared" si="19"/>
        <v>-500</v>
      </c>
      <c r="F296" s="13">
        <f t="shared" si="20"/>
        <v>2.410945879852386</v>
      </c>
    </row>
    <row r="297" spans="1:6">
      <c r="A297" s="6">
        <v>28.8</v>
      </c>
      <c r="C297">
        <f t="shared" si="18"/>
        <v>2.410945879852386</v>
      </c>
      <c r="D297">
        <f t="shared" si="21"/>
        <v>-330.03149290237502</v>
      </c>
      <c r="E297" s="13">
        <f t="shared" si="19"/>
        <v>-500</v>
      </c>
      <c r="F297" s="13">
        <f t="shared" si="20"/>
        <v>2.410945879852386</v>
      </c>
    </row>
    <row r="298" spans="1:6">
      <c r="A298" s="4">
        <v>28.9</v>
      </c>
      <c r="C298">
        <f t="shared" si="18"/>
        <v>2.410945879852386</v>
      </c>
      <c r="D298">
        <f t="shared" si="21"/>
        <v>-330.03149290237502</v>
      </c>
      <c r="E298" s="13">
        <f t="shared" si="19"/>
        <v>-500</v>
      </c>
      <c r="F298" s="13">
        <f t="shared" si="20"/>
        <v>2.410945879852386</v>
      </c>
    </row>
    <row r="299" spans="1:6">
      <c r="A299" s="6">
        <v>29</v>
      </c>
      <c r="C299">
        <f t="shared" si="18"/>
        <v>2.410945879852386</v>
      </c>
      <c r="D299">
        <f t="shared" si="21"/>
        <v>-330.03149290237502</v>
      </c>
      <c r="E299" s="13">
        <f t="shared" si="19"/>
        <v>-500</v>
      </c>
      <c r="F299" s="13">
        <f t="shared" si="20"/>
        <v>2.410945879852386</v>
      </c>
    </row>
    <row r="300" spans="1:6">
      <c r="A300" s="4">
        <v>29.1</v>
      </c>
      <c r="C300">
        <f t="shared" si="18"/>
        <v>2.410945879852386</v>
      </c>
      <c r="D300">
        <f t="shared" si="21"/>
        <v>-330.03149290237502</v>
      </c>
      <c r="E300" s="13">
        <f t="shared" si="19"/>
        <v>-500</v>
      </c>
      <c r="F300" s="13">
        <f t="shared" si="20"/>
        <v>2.410945879852386</v>
      </c>
    </row>
    <row r="301" spans="1:6">
      <c r="A301" s="6">
        <v>29.2</v>
      </c>
      <c r="C301">
        <f t="shared" si="18"/>
        <v>2.410945879852386</v>
      </c>
      <c r="D301">
        <f t="shared" si="21"/>
        <v>-330.03149290237502</v>
      </c>
      <c r="E301" s="13">
        <f t="shared" si="19"/>
        <v>-500</v>
      </c>
      <c r="F301" s="13">
        <f t="shared" si="20"/>
        <v>2.410945879852386</v>
      </c>
    </row>
    <row r="302" spans="1:6">
      <c r="A302" s="4">
        <v>29.3</v>
      </c>
      <c r="C302">
        <f t="shared" si="18"/>
        <v>2.410945879852386</v>
      </c>
      <c r="D302">
        <f t="shared" si="21"/>
        <v>-330.03149290237502</v>
      </c>
      <c r="E302" s="13">
        <f t="shared" si="19"/>
        <v>-500</v>
      </c>
      <c r="F302" s="13">
        <f t="shared" si="20"/>
        <v>2.410945879852386</v>
      </c>
    </row>
    <row r="303" spans="1:6">
      <c r="A303" s="6">
        <v>29.4</v>
      </c>
      <c r="C303">
        <f t="shared" si="18"/>
        <v>2.410945879852386</v>
      </c>
      <c r="D303">
        <f t="shared" si="21"/>
        <v>-330.03149290237502</v>
      </c>
      <c r="E303" s="13">
        <f t="shared" si="19"/>
        <v>-500</v>
      </c>
      <c r="F303" s="13">
        <f t="shared" si="20"/>
        <v>2.410945879852386</v>
      </c>
    </row>
    <row r="304" spans="1:6">
      <c r="A304" s="4">
        <v>29.5</v>
      </c>
      <c r="C304">
        <f t="shared" si="18"/>
        <v>2.410945879852386</v>
      </c>
      <c r="D304">
        <f t="shared" si="21"/>
        <v>-330.03149290237502</v>
      </c>
      <c r="E304" s="13">
        <f t="shared" si="19"/>
        <v>-500</v>
      </c>
      <c r="F304" s="13">
        <f t="shared" si="20"/>
        <v>2.410945879852386</v>
      </c>
    </row>
    <row r="305" spans="1:6">
      <c r="A305" s="6">
        <v>29.6</v>
      </c>
      <c r="C305">
        <f t="shared" si="18"/>
        <v>2.410945879852386</v>
      </c>
      <c r="D305">
        <f t="shared" si="21"/>
        <v>-330.03149290237502</v>
      </c>
      <c r="E305" s="13">
        <f t="shared" si="19"/>
        <v>-500</v>
      </c>
      <c r="F305" s="13">
        <f t="shared" si="20"/>
        <v>2.410945879852386</v>
      </c>
    </row>
    <row r="306" spans="1:6">
      <c r="A306" s="4">
        <v>29.7</v>
      </c>
      <c r="C306">
        <f t="shared" si="18"/>
        <v>2.410945879852386</v>
      </c>
      <c r="D306">
        <f t="shared" si="21"/>
        <v>-330.03149290237502</v>
      </c>
      <c r="E306" s="13">
        <f t="shared" si="19"/>
        <v>-500</v>
      </c>
      <c r="F306" s="13">
        <f t="shared" si="20"/>
        <v>2.410945879852386</v>
      </c>
    </row>
    <row r="307" spans="1:6">
      <c r="A307" s="6">
        <v>29.8</v>
      </c>
      <c r="C307">
        <f t="shared" si="18"/>
        <v>2.410945879852386</v>
      </c>
      <c r="D307">
        <f t="shared" si="21"/>
        <v>-330.03149290237502</v>
      </c>
      <c r="E307" s="13">
        <f t="shared" si="19"/>
        <v>-500</v>
      </c>
      <c r="F307" s="13">
        <f t="shared" si="20"/>
        <v>2.410945879852386</v>
      </c>
    </row>
    <row r="308" spans="1:6">
      <c r="A308" s="4">
        <v>29.9</v>
      </c>
      <c r="C308">
        <f t="shared" si="18"/>
        <v>2.410945879852386</v>
      </c>
      <c r="D308">
        <f t="shared" si="21"/>
        <v>-330.03149290237502</v>
      </c>
      <c r="E308" s="13">
        <f t="shared" si="19"/>
        <v>-500</v>
      </c>
      <c r="F308" s="13">
        <f t="shared" si="20"/>
        <v>2.410945879852386</v>
      </c>
    </row>
    <row r="309" spans="1:6">
      <c r="A309" s="6">
        <v>30</v>
      </c>
      <c r="C309">
        <f t="shared" si="18"/>
        <v>2.410945879852386</v>
      </c>
      <c r="D309">
        <f t="shared" si="21"/>
        <v>-330.03149290237502</v>
      </c>
      <c r="E309" s="13">
        <f t="shared" si="19"/>
        <v>-500</v>
      </c>
      <c r="F309" s="13">
        <f t="shared" si="20"/>
        <v>2.410945879852386</v>
      </c>
    </row>
    <row r="310" spans="1:6">
      <c r="A310" s="4">
        <v>30.1</v>
      </c>
      <c r="C310">
        <f t="shared" si="18"/>
        <v>2.410945879852386</v>
      </c>
      <c r="D310">
        <f t="shared" si="21"/>
        <v>-330.03149290237502</v>
      </c>
      <c r="E310" s="13">
        <f t="shared" si="19"/>
        <v>-500</v>
      </c>
      <c r="F310" s="13">
        <f t="shared" si="20"/>
        <v>2.410945879852386</v>
      </c>
    </row>
    <row r="311" spans="1:6">
      <c r="A311" s="6">
        <v>30.2</v>
      </c>
      <c r="C311">
        <f t="shared" si="18"/>
        <v>2.410945879852386</v>
      </c>
      <c r="D311">
        <f t="shared" si="21"/>
        <v>-330.03149290237502</v>
      </c>
      <c r="E311" s="13">
        <f t="shared" si="19"/>
        <v>-500</v>
      </c>
      <c r="F311" s="13">
        <f t="shared" si="20"/>
        <v>2.410945879852386</v>
      </c>
    </row>
    <row r="312" spans="1:6">
      <c r="A312" s="4">
        <v>30.3</v>
      </c>
      <c r="C312">
        <f t="shared" si="18"/>
        <v>2.410945879852386</v>
      </c>
      <c r="D312">
        <f t="shared" si="21"/>
        <v>-330.03149290237502</v>
      </c>
      <c r="E312" s="13">
        <f t="shared" si="19"/>
        <v>-500</v>
      </c>
      <c r="F312" s="13">
        <f t="shared" si="20"/>
        <v>2.410945879852386</v>
      </c>
    </row>
    <row r="313" spans="1:6">
      <c r="A313" s="6">
        <v>30.4</v>
      </c>
      <c r="C313">
        <f t="shared" si="18"/>
        <v>2.410945879852386</v>
      </c>
      <c r="D313">
        <f t="shared" si="21"/>
        <v>-330.03149290237502</v>
      </c>
      <c r="E313" s="13">
        <f t="shared" si="19"/>
        <v>-500</v>
      </c>
      <c r="F313" s="13">
        <f t="shared" si="20"/>
        <v>2.410945879852386</v>
      </c>
    </row>
    <row r="314" spans="1:6">
      <c r="A314" s="4">
        <v>30.5</v>
      </c>
      <c r="C314">
        <f t="shared" si="18"/>
        <v>2.410945879852386</v>
      </c>
      <c r="D314">
        <f t="shared" si="21"/>
        <v>-330.03149290237502</v>
      </c>
      <c r="E314" s="13">
        <f t="shared" si="19"/>
        <v>-500</v>
      </c>
      <c r="F314" s="13">
        <f t="shared" si="20"/>
        <v>2.410945879852386</v>
      </c>
    </row>
    <row r="315" spans="1:6">
      <c r="A315" s="6">
        <v>30.6</v>
      </c>
      <c r="C315">
        <f t="shared" si="18"/>
        <v>2.410945879852386</v>
      </c>
      <c r="D315">
        <f t="shared" si="21"/>
        <v>-330.03149290237502</v>
      </c>
      <c r="E315" s="13">
        <f t="shared" si="19"/>
        <v>-500</v>
      </c>
      <c r="F315" s="13">
        <f t="shared" si="20"/>
        <v>2.410945879852386</v>
      </c>
    </row>
    <row r="316" spans="1:6">
      <c r="A316" s="4">
        <v>30.7</v>
      </c>
      <c r="C316">
        <f t="shared" ref="C316:C379" si="22">IF(D315-10&lt;$B$5,C315,IF($B$5&gt;$D$9,0,IF(A316&gt;$F$3,$F$3,A316)))</f>
        <v>2.410945879852386</v>
      </c>
      <c r="D316">
        <f t="shared" si="21"/>
        <v>-330.03149290237502</v>
      </c>
      <c r="E316" s="13">
        <f t="shared" ref="E316:E379" si="23">IF(D316&lt;$B$5,E315,IF(C316=C315,$B$5,D316))</f>
        <v>-500</v>
      </c>
      <c r="F316" s="13">
        <f t="shared" si="20"/>
        <v>2.410945879852386</v>
      </c>
    </row>
    <row r="317" spans="1:6">
      <c r="A317" s="6">
        <v>30.8</v>
      </c>
      <c r="C317">
        <f t="shared" si="22"/>
        <v>2.410945879852386</v>
      </c>
      <c r="D317">
        <f t="shared" si="21"/>
        <v>-330.03149290237502</v>
      </c>
      <c r="E317" s="13">
        <f t="shared" si="23"/>
        <v>-500</v>
      </c>
      <c r="F317" s="13">
        <f t="shared" si="20"/>
        <v>2.410945879852386</v>
      </c>
    </row>
    <row r="318" spans="1:6">
      <c r="A318" s="4">
        <v>30.9</v>
      </c>
      <c r="C318">
        <f t="shared" si="22"/>
        <v>2.410945879852386</v>
      </c>
      <c r="D318">
        <f t="shared" si="21"/>
        <v>-330.03149290237502</v>
      </c>
      <c r="E318" s="13">
        <f t="shared" si="23"/>
        <v>-500</v>
      </c>
      <c r="F318" s="13">
        <f t="shared" si="20"/>
        <v>2.410945879852386</v>
      </c>
    </row>
    <row r="319" spans="1:6">
      <c r="A319" s="6">
        <v>31</v>
      </c>
      <c r="C319">
        <f t="shared" si="22"/>
        <v>2.410945879852386</v>
      </c>
      <c r="D319">
        <f t="shared" si="21"/>
        <v>-330.03149290237502</v>
      </c>
      <c r="E319" s="13">
        <f t="shared" si="23"/>
        <v>-500</v>
      </c>
      <c r="F319" s="13">
        <f t="shared" si="20"/>
        <v>2.410945879852386</v>
      </c>
    </row>
    <row r="320" spans="1:6">
      <c r="A320" s="4">
        <v>31.1</v>
      </c>
      <c r="C320">
        <f t="shared" si="22"/>
        <v>2.410945879852386</v>
      </c>
      <c r="D320">
        <f t="shared" si="21"/>
        <v>-330.03149290237502</v>
      </c>
      <c r="E320" s="13">
        <f t="shared" si="23"/>
        <v>-500</v>
      </c>
      <c r="F320" s="13">
        <f t="shared" si="20"/>
        <v>2.410945879852386</v>
      </c>
    </row>
    <row r="321" spans="1:6">
      <c r="A321" s="6">
        <v>31.2</v>
      </c>
      <c r="C321">
        <f t="shared" si="22"/>
        <v>2.410945879852386</v>
      </c>
      <c r="D321">
        <f t="shared" si="21"/>
        <v>-330.03149290237502</v>
      </c>
      <c r="E321" s="13">
        <f t="shared" si="23"/>
        <v>-500</v>
      </c>
      <c r="F321" s="13">
        <f t="shared" si="20"/>
        <v>2.410945879852386</v>
      </c>
    </row>
    <row r="322" spans="1:6">
      <c r="A322" s="4">
        <v>31.3</v>
      </c>
      <c r="C322">
        <f t="shared" si="22"/>
        <v>2.410945879852386</v>
      </c>
      <c r="D322">
        <f t="shared" si="21"/>
        <v>-330.03149290237502</v>
      </c>
      <c r="E322" s="13">
        <f t="shared" si="23"/>
        <v>-500</v>
      </c>
      <c r="F322" s="13">
        <f t="shared" si="20"/>
        <v>2.410945879852386</v>
      </c>
    </row>
    <row r="323" spans="1:6">
      <c r="A323" s="6">
        <v>31.4</v>
      </c>
      <c r="C323">
        <f t="shared" si="22"/>
        <v>2.410945879852386</v>
      </c>
      <c r="D323">
        <f t="shared" si="21"/>
        <v>-330.03149290237502</v>
      </c>
      <c r="E323" s="13">
        <f t="shared" si="23"/>
        <v>-500</v>
      </c>
      <c r="F323" s="13">
        <f t="shared" si="20"/>
        <v>2.410945879852386</v>
      </c>
    </row>
    <row r="324" spans="1:6">
      <c r="A324" s="4">
        <v>31.5</v>
      </c>
      <c r="C324">
        <f t="shared" si="22"/>
        <v>2.410945879852386</v>
      </c>
      <c r="D324">
        <f t="shared" si="21"/>
        <v>-330.03149290237502</v>
      </c>
      <c r="E324" s="13">
        <f t="shared" si="23"/>
        <v>-500</v>
      </c>
      <c r="F324" s="13">
        <f t="shared" si="20"/>
        <v>2.410945879852386</v>
      </c>
    </row>
    <row r="325" spans="1:6">
      <c r="A325" s="6">
        <v>31.6</v>
      </c>
      <c r="C325">
        <f t="shared" si="22"/>
        <v>2.410945879852386</v>
      </c>
      <c r="D325">
        <f t="shared" si="21"/>
        <v>-330.03149290237502</v>
      </c>
      <c r="E325" s="13">
        <f t="shared" si="23"/>
        <v>-500</v>
      </c>
      <c r="F325" s="13">
        <f t="shared" si="20"/>
        <v>2.410945879852386</v>
      </c>
    </row>
    <row r="326" spans="1:6">
      <c r="A326" s="4">
        <v>31.7</v>
      </c>
      <c r="C326">
        <f t="shared" si="22"/>
        <v>2.410945879852386</v>
      </c>
      <c r="D326">
        <f t="shared" si="21"/>
        <v>-330.03149290237502</v>
      </c>
      <c r="E326" s="13">
        <f t="shared" si="23"/>
        <v>-500</v>
      </c>
      <c r="F326" s="13">
        <f t="shared" si="20"/>
        <v>2.410945879852386</v>
      </c>
    </row>
    <row r="327" spans="1:6">
      <c r="A327" s="6">
        <v>31.8</v>
      </c>
      <c r="C327">
        <f t="shared" si="22"/>
        <v>2.410945879852386</v>
      </c>
      <c r="D327">
        <f t="shared" si="21"/>
        <v>-330.03149290237502</v>
      </c>
      <c r="E327" s="13">
        <f t="shared" si="23"/>
        <v>-500</v>
      </c>
      <c r="F327" s="13">
        <f t="shared" si="20"/>
        <v>2.410945879852386</v>
      </c>
    </row>
    <row r="328" spans="1:6">
      <c r="A328" s="4">
        <v>31.9</v>
      </c>
      <c r="C328">
        <f t="shared" si="22"/>
        <v>2.410945879852386</v>
      </c>
      <c r="D328">
        <f t="shared" si="21"/>
        <v>-330.03149290237502</v>
      </c>
      <c r="E328" s="13">
        <f t="shared" si="23"/>
        <v>-500</v>
      </c>
      <c r="F328" s="13">
        <f t="shared" ref="F328:F391" si="24">C328</f>
        <v>2.410945879852386</v>
      </c>
    </row>
    <row r="329" spans="1:6">
      <c r="A329" s="6">
        <v>32</v>
      </c>
      <c r="C329">
        <f t="shared" si="22"/>
        <v>2.410945879852386</v>
      </c>
      <c r="D329">
        <f t="shared" si="21"/>
        <v>-330.03149290237502</v>
      </c>
      <c r="E329" s="13">
        <f t="shared" si="23"/>
        <v>-500</v>
      </c>
      <c r="F329" s="13">
        <f t="shared" si="24"/>
        <v>2.410945879852386</v>
      </c>
    </row>
    <row r="330" spans="1:6">
      <c r="A330" s="4">
        <v>32.1</v>
      </c>
      <c r="C330">
        <f t="shared" si="22"/>
        <v>2.410945879852386</v>
      </c>
      <c r="D330">
        <f t="shared" ref="D330:D393" si="25">($H$3*C330-300)</f>
        <v>-330.03149290237502</v>
      </c>
      <c r="E330" s="13">
        <f t="shared" si="23"/>
        <v>-500</v>
      </c>
      <c r="F330" s="13">
        <f t="shared" si="24"/>
        <v>2.410945879852386</v>
      </c>
    </row>
    <row r="331" spans="1:6">
      <c r="A331" s="6">
        <v>32.200000000000003</v>
      </c>
      <c r="C331">
        <f t="shared" si="22"/>
        <v>2.410945879852386</v>
      </c>
      <c r="D331">
        <f t="shared" si="25"/>
        <v>-330.03149290237502</v>
      </c>
      <c r="E331" s="13">
        <f t="shared" si="23"/>
        <v>-500</v>
      </c>
      <c r="F331" s="13">
        <f t="shared" si="24"/>
        <v>2.410945879852386</v>
      </c>
    </row>
    <row r="332" spans="1:6">
      <c r="A332" s="4">
        <v>32.299999999999997</v>
      </c>
      <c r="C332">
        <f t="shared" si="22"/>
        <v>2.410945879852386</v>
      </c>
      <c r="D332">
        <f t="shared" si="25"/>
        <v>-330.03149290237502</v>
      </c>
      <c r="E332" s="13">
        <f t="shared" si="23"/>
        <v>-500</v>
      </c>
      <c r="F332" s="13">
        <f t="shared" si="24"/>
        <v>2.410945879852386</v>
      </c>
    </row>
    <row r="333" spans="1:6">
      <c r="A333" s="6">
        <v>32.4</v>
      </c>
      <c r="C333">
        <f t="shared" si="22"/>
        <v>2.410945879852386</v>
      </c>
      <c r="D333">
        <f t="shared" si="25"/>
        <v>-330.03149290237502</v>
      </c>
      <c r="E333" s="13">
        <f t="shared" si="23"/>
        <v>-500</v>
      </c>
      <c r="F333" s="13">
        <f t="shared" si="24"/>
        <v>2.410945879852386</v>
      </c>
    </row>
    <row r="334" spans="1:6">
      <c r="A334" s="4">
        <v>32.5</v>
      </c>
      <c r="C334">
        <f t="shared" si="22"/>
        <v>2.410945879852386</v>
      </c>
      <c r="D334">
        <f t="shared" si="25"/>
        <v>-330.03149290237502</v>
      </c>
      <c r="E334" s="13">
        <f t="shared" si="23"/>
        <v>-500</v>
      </c>
      <c r="F334" s="13">
        <f t="shared" si="24"/>
        <v>2.410945879852386</v>
      </c>
    </row>
    <row r="335" spans="1:6">
      <c r="A335" s="6">
        <v>32.6</v>
      </c>
      <c r="C335">
        <f t="shared" si="22"/>
        <v>2.410945879852386</v>
      </c>
      <c r="D335">
        <f t="shared" si="25"/>
        <v>-330.03149290237502</v>
      </c>
      <c r="E335" s="13">
        <f t="shared" si="23"/>
        <v>-500</v>
      </c>
      <c r="F335" s="13">
        <f t="shared" si="24"/>
        <v>2.410945879852386</v>
      </c>
    </row>
    <row r="336" spans="1:6">
      <c r="A336" s="4">
        <v>32.700000000000003</v>
      </c>
      <c r="C336">
        <f t="shared" si="22"/>
        <v>2.410945879852386</v>
      </c>
      <c r="D336">
        <f t="shared" si="25"/>
        <v>-330.03149290237502</v>
      </c>
      <c r="E336" s="13">
        <f t="shared" si="23"/>
        <v>-500</v>
      </c>
      <c r="F336" s="13">
        <f t="shared" si="24"/>
        <v>2.410945879852386</v>
      </c>
    </row>
    <row r="337" spans="1:6">
      <c r="A337" s="6">
        <v>32.799999999999997</v>
      </c>
      <c r="C337">
        <f t="shared" si="22"/>
        <v>2.410945879852386</v>
      </c>
      <c r="D337">
        <f t="shared" si="25"/>
        <v>-330.03149290237502</v>
      </c>
      <c r="E337" s="13">
        <f t="shared" si="23"/>
        <v>-500</v>
      </c>
      <c r="F337" s="13">
        <f t="shared" si="24"/>
        <v>2.410945879852386</v>
      </c>
    </row>
    <row r="338" spans="1:6">
      <c r="A338" s="4">
        <v>32.9</v>
      </c>
      <c r="C338">
        <f t="shared" si="22"/>
        <v>2.410945879852386</v>
      </c>
      <c r="D338">
        <f t="shared" si="25"/>
        <v>-330.03149290237502</v>
      </c>
      <c r="E338" s="13">
        <f t="shared" si="23"/>
        <v>-500</v>
      </c>
      <c r="F338" s="13">
        <f t="shared" si="24"/>
        <v>2.410945879852386</v>
      </c>
    </row>
    <row r="339" spans="1:6">
      <c r="A339" s="6">
        <v>33</v>
      </c>
      <c r="C339">
        <f t="shared" si="22"/>
        <v>2.410945879852386</v>
      </c>
      <c r="D339">
        <f t="shared" si="25"/>
        <v>-330.03149290237502</v>
      </c>
      <c r="E339" s="13">
        <f t="shared" si="23"/>
        <v>-500</v>
      </c>
      <c r="F339" s="13">
        <f t="shared" si="24"/>
        <v>2.410945879852386</v>
      </c>
    </row>
    <row r="340" spans="1:6">
      <c r="A340" s="4">
        <v>33.1</v>
      </c>
      <c r="C340">
        <f t="shared" si="22"/>
        <v>2.410945879852386</v>
      </c>
      <c r="D340">
        <f t="shared" si="25"/>
        <v>-330.03149290237502</v>
      </c>
      <c r="E340" s="13">
        <f t="shared" si="23"/>
        <v>-500</v>
      </c>
      <c r="F340" s="13">
        <f t="shared" si="24"/>
        <v>2.410945879852386</v>
      </c>
    </row>
    <row r="341" spans="1:6">
      <c r="A341" s="6">
        <v>33.200000000000003</v>
      </c>
      <c r="C341">
        <f t="shared" si="22"/>
        <v>2.410945879852386</v>
      </c>
      <c r="D341">
        <f t="shared" si="25"/>
        <v>-330.03149290237502</v>
      </c>
      <c r="E341" s="13">
        <f t="shared" si="23"/>
        <v>-500</v>
      </c>
      <c r="F341" s="13">
        <f t="shared" si="24"/>
        <v>2.410945879852386</v>
      </c>
    </row>
    <row r="342" spans="1:6">
      <c r="A342" s="4">
        <v>33.299999999999997</v>
      </c>
      <c r="C342">
        <f t="shared" si="22"/>
        <v>2.410945879852386</v>
      </c>
      <c r="D342">
        <f t="shared" si="25"/>
        <v>-330.03149290237502</v>
      </c>
      <c r="E342" s="13">
        <f t="shared" si="23"/>
        <v>-500</v>
      </c>
      <c r="F342" s="13">
        <f t="shared" si="24"/>
        <v>2.410945879852386</v>
      </c>
    </row>
    <row r="343" spans="1:6">
      <c r="A343" s="6">
        <v>33.4</v>
      </c>
      <c r="C343">
        <f t="shared" si="22"/>
        <v>2.410945879852386</v>
      </c>
      <c r="D343">
        <f t="shared" si="25"/>
        <v>-330.03149290237502</v>
      </c>
      <c r="E343" s="13">
        <f t="shared" si="23"/>
        <v>-500</v>
      </c>
      <c r="F343" s="13">
        <f t="shared" si="24"/>
        <v>2.410945879852386</v>
      </c>
    </row>
    <row r="344" spans="1:6">
      <c r="A344" s="4">
        <v>33.5</v>
      </c>
      <c r="C344">
        <f t="shared" si="22"/>
        <v>2.410945879852386</v>
      </c>
      <c r="D344">
        <f t="shared" si="25"/>
        <v>-330.03149290237502</v>
      </c>
      <c r="E344" s="13">
        <f t="shared" si="23"/>
        <v>-500</v>
      </c>
      <c r="F344" s="13">
        <f t="shared" si="24"/>
        <v>2.410945879852386</v>
      </c>
    </row>
    <row r="345" spans="1:6">
      <c r="A345" s="6">
        <v>33.6</v>
      </c>
      <c r="C345">
        <f t="shared" si="22"/>
        <v>2.410945879852386</v>
      </c>
      <c r="D345">
        <f t="shared" si="25"/>
        <v>-330.03149290237502</v>
      </c>
      <c r="E345" s="13">
        <f t="shared" si="23"/>
        <v>-500</v>
      </c>
      <c r="F345" s="13">
        <f t="shared" si="24"/>
        <v>2.410945879852386</v>
      </c>
    </row>
    <row r="346" spans="1:6">
      <c r="A346" s="4">
        <v>33.700000000000003</v>
      </c>
      <c r="C346">
        <f t="shared" si="22"/>
        <v>2.410945879852386</v>
      </c>
      <c r="D346">
        <f t="shared" si="25"/>
        <v>-330.03149290237502</v>
      </c>
      <c r="E346" s="13">
        <f t="shared" si="23"/>
        <v>-500</v>
      </c>
      <c r="F346" s="13">
        <f t="shared" si="24"/>
        <v>2.410945879852386</v>
      </c>
    </row>
    <row r="347" spans="1:6">
      <c r="A347" s="6">
        <v>33.799999999999997</v>
      </c>
      <c r="C347">
        <f t="shared" si="22"/>
        <v>2.410945879852386</v>
      </c>
      <c r="D347">
        <f t="shared" si="25"/>
        <v>-330.03149290237502</v>
      </c>
      <c r="E347" s="13">
        <f t="shared" si="23"/>
        <v>-500</v>
      </c>
      <c r="F347" s="13">
        <f t="shared" si="24"/>
        <v>2.410945879852386</v>
      </c>
    </row>
    <row r="348" spans="1:6">
      <c r="A348" s="4">
        <v>33.9</v>
      </c>
      <c r="C348">
        <f t="shared" si="22"/>
        <v>2.410945879852386</v>
      </c>
      <c r="D348">
        <f t="shared" si="25"/>
        <v>-330.03149290237502</v>
      </c>
      <c r="E348" s="13">
        <f t="shared" si="23"/>
        <v>-500</v>
      </c>
      <c r="F348" s="13">
        <f t="shared" si="24"/>
        <v>2.410945879852386</v>
      </c>
    </row>
    <row r="349" spans="1:6">
      <c r="A349" s="6">
        <v>34</v>
      </c>
      <c r="C349">
        <f t="shared" si="22"/>
        <v>2.410945879852386</v>
      </c>
      <c r="D349">
        <f t="shared" si="25"/>
        <v>-330.03149290237502</v>
      </c>
      <c r="E349" s="13">
        <f t="shared" si="23"/>
        <v>-500</v>
      </c>
      <c r="F349" s="13">
        <f t="shared" si="24"/>
        <v>2.410945879852386</v>
      </c>
    </row>
    <row r="350" spans="1:6">
      <c r="A350" s="4">
        <v>34.1</v>
      </c>
      <c r="C350">
        <f t="shared" si="22"/>
        <v>2.410945879852386</v>
      </c>
      <c r="D350">
        <f t="shared" si="25"/>
        <v>-330.03149290237502</v>
      </c>
      <c r="E350" s="13">
        <f t="shared" si="23"/>
        <v>-500</v>
      </c>
      <c r="F350" s="13">
        <f t="shared" si="24"/>
        <v>2.410945879852386</v>
      </c>
    </row>
    <row r="351" spans="1:6">
      <c r="A351" s="6">
        <v>34.200000000000003</v>
      </c>
      <c r="C351">
        <f t="shared" si="22"/>
        <v>2.410945879852386</v>
      </c>
      <c r="D351">
        <f t="shared" si="25"/>
        <v>-330.03149290237502</v>
      </c>
      <c r="E351" s="13">
        <f t="shared" si="23"/>
        <v>-500</v>
      </c>
      <c r="F351" s="13">
        <f t="shared" si="24"/>
        <v>2.410945879852386</v>
      </c>
    </row>
    <row r="352" spans="1:6">
      <c r="A352" s="4">
        <v>34.299999999999997</v>
      </c>
      <c r="C352">
        <f t="shared" si="22"/>
        <v>2.410945879852386</v>
      </c>
      <c r="D352">
        <f t="shared" si="25"/>
        <v>-330.03149290237502</v>
      </c>
      <c r="E352" s="13">
        <f t="shared" si="23"/>
        <v>-500</v>
      </c>
      <c r="F352" s="13">
        <f t="shared" si="24"/>
        <v>2.410945879852386</v>
      </c>
    </row>
    <row r="353" spans="1:6">
      <c r="A353" s="6">
        <v>34.4</v>
      </c>
      <c r="C353">
        <f t="shared" si="22"/>
        <v>2.410945879852386</v>
      </c>
      <c r="D353">
        <f t="shared" si="25"/>
        <v>-330.03149290237502</v>
      </c>
      <c r="E353" s="13">
        <f t="shared" si="23"/>
        <v>-500</v>
      </c>
      <c r="F353" s="13">
        <f t="shared" si="24"/>
        <v>2.410945879852386</v>
      </c>
    </row>
    <row r="354" spans="1:6">
      <c r="A354" s="4">
        <v>34.5</v>
      </c>
      <c r="C354">
        <f t="shared" si="22"/>
        <v>2.410945879852386</v>
      </c>
      <c r="D354">
        <f t="shared" si="25"/>
        <v>-330.03149290237502</v>
      </c>
      <c r="E354" s="13">
        <f t="shared" si="23"/>
        <v>-500</v>
      </c>
      <c r="F354" s="13">
        <f t="shared" si="24"/>
        <v>2.410945879852386</v>
      </c>
    </row>
    <row r="355" spans="1:6">
      <c r="A355" s="6">
        <v>34.6</v>
      </c>
      <c r="C355">
        <f t="shared" si="22"/>
        <v>2.410945879852386</v>
      </c>
      <c r="D355">
        <f t="shared" si="25"/>
        <v>-330.03149290237502</v>
      </c>
      <c r="E355" s="13">
        <f t="shared" si="23"/>
        <v>-500</v>
      </c>
      <c r="F355" s="13">
        <f t="shared" si="24"/>
        <v>2.410945879852386</v>
      </c>
    </row>
    <row r="356" spans="1:6">
      <c r="A356" s="4">
        <v>34.700000000000003</v>
      </c>
      <c r="C356">
        <f t="shared" si="22"/>
        <v>2.410945879852386</v>
      </c>
      <c r="D356">
        <f t="shared" si="25"/>
        <v>-330.03149290237502</v>
      </c>
      <c r="E356" s="13">
        <f t="shared" si="23"/>
        <v>-500</v>
      </c>
      <c r="F356" s="13">
        <f t="shared" si="24"/>
        <v>2.410945879852386</v>
      </c>
    </row>
    <row r="357" spans="1:6">
      <c r="A357" s="6">
        <v>34.799999999999997</v>
      </c>
      <c r="C357">
        <f t="shared" si="22"/>
        <v>2.410945879852386</v>
      </c>
      <c r="D357">
        <f t="shared" si="25"/>
        <v>-330.03149290237502</v>
      </c>
      <c r="E357" s="13">
        <f t="shared" si="23"/>
        <v>-500</v>
      </c>
      <c r="F357" s="13">
        <f t="shared" si="24"/>
        <v>2.410945879852386</v>
      </c>
    </row>
    <row r="358" spans="1:6">
      <c r="A358" s="4">
        <v>34.9</v>
      </c>
      <c r="C358">
        <f t="shared" si="22"/>
        <v>2.410945879852386</v>
      </c>
      <c r="D358">
        <f t="shared" si="25"/>
        <v>-330.03149290237502</v>
      </c>
      <c r="E358" s="13">
        <f t="shared" si="23"/>
        <v>-500</v>
      </c>
      <c r="F358" s="13">
        <f t="shared" si="24"/>
        <v>2.410945879852386</v>
      </c>
    </row>
    <row r="359" spans="1:6">
      <c r="A359" s="6">
        <v>35</v>
      </c>
      <c r="C359">
        <f t="shared" si="22"/>
        <v>2.410945879852386</v>
      </c>
      <c r="D359">
        <f t="shared" si="25"/>
        <v>-330.03149290237502</v>
      </c>
      <c r="E359" s="13">
        <f t="shared" si="23"/>
        <v>-500</v>
      </c>
      <c r="F359" s="13">
        <f t="shared" si="24"/>
        <v>2.410945879852386</v>
      </c>
    </row>
    <row r="360" spans="1:6">
      <c r="A360" s="4">
        <v>35.1</v>
      </c>
      <c r="C360">
        <f t="shared" si="22"/>
        <v>2.410945879852386</v>
      </c>
      <c r="D360">
        <f t="shared" si="25"/>
        <v>-330.03149290237502</v>
      </c>
      <c r="E360" s="13">
        <f t="shared" si="23"/>
        <v>-500</v>
      </c>
      <c r="F360" s="13">
        <f t="shared" si="24"/>
        <v>2.410945879852386</v>
      </c>
    </row>
    <row r="361" spans="1:6">
      <c r="A361" s="6">
        <v>35.200000000000003</v>
      </c>
      <c r="C361">
        <f t="shared" si="22"/>
        <v>2.410945879852386</v>
      </c>
      <c r="D361">
        <f t="shared" si="25"/>
        <v>-330.03149290237502</v>
      </c>
      <c r="E361" s="13">
        <f t="shared" si="23"/>
        <v>-500</v>
      </c>
      <c r="F361" s="13">
        <f t="shared" si="24"/>
        <v>2.410945879852386</v>
      </c>
    </row>
    <row r="362" spans="1:6">
      <c r="A362" s="4">
        <v>35.299999999999997</v>
      </c>
      <c r="C362">
        <f t="shared" si="22"/>
        <v>2.410945879852386</v>
      </c>
      <c r="D362">
        <f t="shared" si="25"/>
        <v>-330.03149290237502</v>
      </c>
      <c r="E362" s="13">
        <f t="shared" si="23"/>
        <v>-500</v>
      </c>
      <c r="F362" s="13">
        <f t="shared" si="24"/>
        <v>2.410945879852386</v>
      </c>
    </row>
    <row r="363" spans="1:6">
      <c r="A363" s="6">
        <v>35.4</v>
      </c>
      <c r="C363">
        <f t="shared" si="22"/>
        <v>2.410945879852386</v>
      </c>
      <c r="D363">
        <f t="shared" si="25"/>
        <v>-330.03149290237502</v>
      </c>
      <c r="E363" s="13">
        <f t="shared" si="23"/>
        <v>-500</v>
      </c>
      <c r="F363" s="13">
        <f t="shared" si="24"/>
        <v>2.410945879852386</v>
      </c>
    </row>
    <row r="364" spans="1:6">
      <c r="A364" s="4">
        <v>35.5</v>
      </c>
      <c r="C364">
        <f t="shared" si="22"/>
        <v>2.410945879852386</v>
      </c>
      <c r="D364">
        <f t="shared" si="25"/>
        <v>-330.03149290237502</v>
      </c>
      <c r="E364" s="13">
        <f t="shared" si="23"/>
        <v>-500</v>
      </c>
      <c r="F364" s="13">
        <f t="shared" si="24"/>
        <v>2.410945879852386</v>
      </c>
    </row>
    <row r="365" spans="1:6">
      <c r="A365" s="6">
        <v>35.6</v>
      </c>
      <c r="C365">
        <f t="shared" si="22"/>
        <v>2.410945879852386</v>
      </c>
      <c r="D365">
        <f t="shared" si="25"/>
        <v>-330.03149290237502</v>
      </c>
      <c r="E365" s="13">
        <f t="shared" si="23"/>
        <v>-500</v>
      </c>
      <c r="F365" s="13">
        <f t="shared" si="24"/>
        <v>2.410945879852386</v>
      </c>
    </row>
    <row r="366" spans="1:6">
      <c r="A366" s="4">
        <v>35.700000000000003</v>
      </c>
      <c r="C366">
        <f t="shared" si="22"/>
        <v>2.410945879852386</v>
      </c>
      <c r="D366">
        <f t="shared" si="25"/>
        <v>-330.03149290237502</v>
      </c>
      <c r="E366" s="13">
        <f t="shared" si="23"/>
        <v>-500</v>
      </c>
      <c r="F366" s="13">
        <f t="shared" si="24"/>
        <v>2.410945879852386</v>
      </c>
    </row>
    <row r="367" spans="1:6">
      <c r="A367" s="6">
        <v>35.799999999999997</v>
      </c>
      <c r="C367">
        <f t="shared" si="22"/>
        <v>2.410945879852386</v>
      </c>
      <c r="D367">
        <f t="shared" si="25"/>
        <v>-330.03149290237502</v>
      </c>
      <c r="E367" s="13">
        <f t="shared" si="23"/>
        <v>-500</v>
      </c>
      <c r="F367" s="13">
        <f t="shared" si="24"/>
        <v>2.410945879852386</v>
      </c>
    </row>
    <row r="368" spans="1:6">
      <c r="A368" s="4">
        <v>35.9</v>
      </c>
      <c r="C368">
        <f t="shared" si="22"/>
        <v>2.410945879852386</v>
      </c>
      <c r="D368">
        <f t="shared" si="25"/>
        <v>-330.03149290237502</v>
      </c>
      <c r="E368" s="13">
        <f t="shared" si="23"/>
        <v>-500</v>
      </c>
      <c r="F368" s="13">
        <f t="shared" si="24"/>
        <v>2.410945879852386</v>
      </c>
    </row>
    <row r="369" spans="1:6">
      <c r="A369" s="6">
        <v>36</v>
      </c>
      <c r="C369">
        <f t="shared" si="22"/>
        <v>2.410945879852386</v>
      </c>
      <c r="D369">
        <f t="shared" si="25"/>
        <v>-330.03149290237502</v>
      </c>
      <c r="E369" s="13">
        <f t="shared" si="23"/>
        <v>-500</v>
      </c>
      <c r="F369" s="13">
        <f t="shared" si="24"/>
        <v>2.410945879852386</v>
      </c>
    </row>
    <row r="370" spans="1:6">
      <c r="A370" s="4">
        <v>36.1</v>
      </c>
      <c r="C370">
        <f t="shared" si="22"/>
        <v>2.410945879852386</v>
      </c>
      <c r="D370">
        <f t="shared" si="25"/>
        <v>-330.03149290237502</v>
      </c>
      <c r="E370" s="13">
        <f t="shared" si="23"/>
        <v>-500</v>
      </c>
      <c r="F370" s="13">
        <f t="shared" si="24"/>
        <v>2.410945879852386</v>
      </c>
    </row>
    <row r="371" spans="1:6">
      <c r="A371" s="6">
        <v>36.200000000000003</v>
      </c>
      <c r="C371">
        <f t="shared" si="22"/>
        <v>2.410945879852386</v>
      </c>
      <c r="D371">
        <f t="shared" si="25"/>
        <v>-330.03149290237502</v>
      </c>
      <c r="E371" s="13">
        <f t="shared" si="23"/>
        <v>-500</v>
      </c>
      <c r="F371" s="13">
        <f t="shared" si="24"/>
        <v>2.410945879852386</v>
      </c>
    </row>
    <row r="372" spans="1:6">
      <c r="A372" s="4">
        <v>36.299999999999997</v>
      </c>
      <c r="C372">
        <f t="shared" si="22"/>
        <v>2.410945879852386</v>
      </c>
      <c r="D372">
        <f t="shared" si="25"/>
        <v>-330.03149290237502</v>
      </c>
      <c r="E372" s="13">
        <f t="shared" si="23"/>
        <v>-500</v>
      </c>
      <c r="F372" s="13">
        <f t="shared" si="24"/>
        <v>2.410945879852386</v>
      </c>
    </row>
    <row r="373" spans="1:6">
      <c r="A373" s="6">
        <v>36.4</v>
      </c>
      <c r="C373">
        <f t="shared" si="22"/>
        <v>2.410945879852386</v>
      </c>
      <c r="D373">
        <f t="shared" si="25"/>
        <v>-330.03149290237502</v>
      </c>
      <c r="E373" s="13">
        <f t="shared" si="23"/>
        <v>-500</v>
      </c>
      <c r="F373" s="13">
        <f t="shared" si="24"/>
        <v>2.410945879852386</v>
      </c>
    </row>
    <row r="374" spans="1:6">
      <c r="A374" s="4">
        <v>36.5</v>
      </c>
      <c r="C374">
        <f t="shared" si="22"/>
        <v>2.410945879852386</v>
      </c>
      <c r="D374">
        <f t="shared" si="25"/>
        <v>-330.03149290237502</v>
      </c>
      <c r="E374" s="13">
        <f t="shared" si="23"/>
        <v>-500</v>
      </c>
      <c r="F374" s="13">
        <f t="shared" si="24"/>
        <v>2.410945879852386</v>
      </c>
    </row>
    <row r="375" spans="1:6">
      <c r="A375" s="6">
        <v>36.6</v>
      </c>
      <c r="C375">
        <f t="shared" si="22"/>
        <v>2.410945879852386</v>
      </c>
      <c r="D375">
        <f t="shared" si="25"/>
        <v>-330.03149290237502</v>
      </c>
      <c r="E375" s="13">
        <f t="shared" si="23"/>
        <v>-500</v>
      </c>
      <c r="F375" s="13">
        <f t="shared" si="24"/>
        <v>2.410945879852386</v>
      </c>
    </row>
    <row r="376" spans="1:6">
      <c r="A376" s="4">
        <v>36.700000000000003</v>
      </c>
      <c r="C376">
        <f t="shared" si="22"/>
        <v>2.410945879852386</v>
      </c>
      <c r="D376">
        <f t="shared" si="25"/>
        <v>-330.03149290237502</v>
      </c>
      <c r="E376" s="13">
        <f t="shared" si="23"/>
        <v>-500</v>
      </c>
      <c r="F376" s="13">
        <f t="shared" si="24"/>
        <v>2.410945879852386</v>
      </c>
    </row>
    <row r="377" spans="1:6">
      <c r="A377" s="6">
        <v>36.799999999999997</v>
      </c>
      <c r="C377">
        <f t="shared" si="22"/>
        <v>2.410945879852386</v>
      </c>
      <c r="D377">
        <f t="shared" si="25"/>
        <v>-330.03149290237502</v>
      </c>
      <c r="E377" s="13">
        <f t="shared" si="23"/>
        <v>-500</v>
      </c>
      <c r="F377" s="13">
        <f t="shared" si="24"/>
        <v>2.410945879852386</v>
      </c>
    </row>
    <row r="378" spans="1:6">
      <c r="A378" s="4">
        <v>36.9</v>
      </c>
      <c r="C378">
        <f t="shared" si="22"/>
        <v>2.410945879852386</v>
      </c>
      <c r="D378">
        <f t="shared" si="25"/>
        <v>-330.03149290237502</v>
      </c>
      <c r="E378" s="13">
        <f t="shared" si="23"/>
        <v>-500</v>
      </c>
      <c r="F378" s="13">
        <f t="shared" si="24"/>
        <v>2.410945879852386</v>
      </c>
    </row>
    <row r="379" spans="1:6">
      <c r="A379" s="6">
        <v>37</v>
      </c>
      <c r="C379">
        <f t="shared" si="22"/>
        <v>2.410945879852386</v>
      </c>
      <c r="D379">
        <f t="shared" si="25"/>
        <v>-330.03149290237502</v>
      </c>
      <c r="E379" s="13">
        <f t="shared" si="23"/>
        <v>-500</v>
      </c>
      <c r="F379" s="13">
        <f t="shared" si="24"/>
        <v>2.410945879852386</v>
      </c>
    </row>
    <row r="380" spans="1:6">
      <c r="A380" s="4">
        <v>37.1</v>
      </c>
      <c r="C380">
        <f t="shared" ref="C380:C443" si="26">IF(D379-10&lt;$B$5,C379,IF($B$5&gt;$D$9,0,IF(A380&gt;$F$3,$F$3,A380)))</f>
        <v>2.410945879852386</v>
      </c>
      <c r="D380">
        <f t="shared" si="25"/>
        <v>-330.03149290237502</v>
      </c>
      <c r="E380" s="13">
        <f t="shared" ref="E380:E443" si="27">IF(D380&lt;$B$5,E379,IF(C380=C379,$B$5,D380))</f>
        <v>-500</v>
      </c>
      <c r="F380" s="13">
        <f t="shared" si="24"/>
        <v>2.410945879852386</v>
      </c>
    </row>
    <row r="381" spans="1:6">
      <c r="A381" s="6">
        <v>37.200000000000003</v>
      </c>
      <c r="C381">
        <f t="shared" si="26"/>
        <v>2.410945879852386</v>
      </c>
      <c r="D381">
        <f t="shared" si="25"/>
        <v>-330.03149290237502</v>
      </c>
      <c r="E381" s="13">
        <f t="shared" si="27"/>
        <v>-500</v>
      </c>
      <c r="F381" s="13">
        <f t="shared" si="24"/>
        <v>2.410945879852386</v>
      </c>
    </row>
    <row r="382" spans="1:6">
      <c r="A382" s="4">
        <v>37.299999999999997</v>
      </c>
      <c r="C382">
        <f t="shared" si="26"/>
        <v>2.410945879852386</v>
      </c>
      <c r="D382">
        <f t="shared" si="25"/>
        <v>-330.03149290237502</v>
      </c>
      <c r="E382" s="13">
        <f t="shared" si="27"/>
        <v>-500</v>
      </c>
      <c r="F382" s="13">
        <f t="shared" si="24"/>
        <v>2.410945879852386</v>
      </c>
    </row>
    <row r="383" spans="1:6">
      <c r="A383" s="6">
        <v>37.4</v>
      </c>
      <c r="C383">
        <f t="shared" si="26"/>
        <v>2.410945879852386</v>
      </c>
      <c r="D383">
        <f t="shared" si="25"/>
        <v>-330.03149290237502</v>
      </c>
      <c r="E383" s="13">
        <f t="shared" si="27"/>
        <v>-500</v>
      </c>
      <c r="F383" s="13">
        <f t="shared" si="24"/>
        <v>2.410945879852386</v>
      </c>
    </row>
    <row r="384" spans="1:6">
      <c r="A384" s="4">
        <v>37.5</v>
      </c>
      <c r="C384">
        <f t="shared" si="26"/>
        <v>2.410945879852386</v>
      </c>
      <c r="D384">
        <f t="shared" si="25"/>
        <v>-330.03149290237502</v>
      </c>
      <c r="E384" s="13">
        <f t="shared" si="27"/>
        <v>-500</v>
      </c>
      <c r="F384" s="13">
        <f t="shared" si="24"/>
        <v>2.410945879852386</v>
      </c>
    </row>
    <row r="385" spans="1:6">
      <c r="A385" s="6">
        <v>37.6</v>
      </c>
      <c r="C385">
        <f t="shared" si="26"/>
        <v>2.410945879852386</v>
      </c>
      <c r="D385">
        <f t="shared" si="25"/>
        <v>-330.03149290237502</v>
      </c>
      <c r="E385" s="13">
        <f t="shared" si="27"/>
        <v>-500</v>
      </c>
      <c r="F385" s="13">
        <f t="shared" si="24"/>
        <v>2.410945879852386</v>
      </c>
    </row>
    <row r="386" spans="1:6">
      <c r="A386" s="4">
        <v>37.700000000000003</v>
      </c>
      <c r="C386">
        <f t="shared" si="26"/>
        <v>2.410945879852386</v>
      </c>
      <c r="D386">
        <f t="shared" si="25"/>
        <v>-330.03149290237502</v>
      </c>
      <c r="E386" s="13">
        <f t="shared" si="27"/>
        <v>-500</v>
      </c>
      <c r="F386" s="13">
        <f t="shared" si="24"/>
        <v>2.410945879852386</v>
      </c>
    </row>
    <row r="387" spans="1:6">
      <c r="A387" s="6">
        <v>37.799999999999997</v>
      </c>
      <c r="C387">
        <f t="shared" si="26"/>
        <v>2.410945879852386</v>
      </c>
      <c r="D387">
        <f t="shared" si="25"/>
        <v>-330.03149290237502</v>
      </c>
      <c r="E387" s="13">
        <f t="shared" si="27"/>
        <v>-500</v>
      </c>
      <c r="F387" s="13">
        <f t="shared" si="24"/>
        <v>2.410945879852386</v>
      </c>
    </row>
    <row r="388" spans="1:6">
      <c r="A388" s="4">
        <v>37.9</v>
      </c>
      <c r="C388">
        <f t="shared" si="26"/>
        <v>2.410945879852386</v>
      </c>
      <c r="D388">
        <f t="shared" si="25"/>
        <v>-330.03149290237502</v>
      </c>
      <c r="E388" s="13">
        <f t="shared" si="27"/>
        <v>-500</v>
      </c>
      <c r="F388" s="13">
        <f t="shared" si="24"/>
        <v>2.410945879852386</v>
      </c>
    </row>
    <row r="389" spans="1:6">
      <c r="A389" s="6">
        <v>38</v>
      </c>
      <c r="C389">
        <f t="shared" si="26"/>
        <v>2.410945879852386</v>
      </c>
      <c r="D389">
        <f t="shared" si="25"/>
        <v>-330.03149290237502</v>
      </c>
      <c r="E389" s="13">
        <f t="shared" si="27"/>
        <v>-500</v>
      </c>
      <c r="F389" s="13">
        <f t="shared" si="24"/>
        <v>2.410945879852386</v>
      </c>
    </row>
    <row r="390" spans="1:6">
      <c r="A390" s="4">
        <v>38.1</v>
      </c>
      <c r="C390">
        <f t="shared" si="26"/>
        <v>2.410945879852386</v>
      </c>
      <c r="D390">
        <f t="shared" si="25"/>
        <v>-330.03149290237502</v>
      </c>
      <c r="E390" s="13">
        <f t="shared" si="27"/>
        <v>-500</v>
      </c>
      <c r="F390" s="13">
        <f t="shared" si="24"/>
        <v>2.410945879852386</v>
      </c>
    </row>
    <row r="391" spans="1:6">
      <c r="A391" s="6">
        <v>38.200000000000003</v>
      </c>
      <c r="C391">
        <f t="shared" si="26"/>
        <v>2.410945879852386</v>
      </c>
      <c r="D391">
        <f t="shared" si="25"/>
        <v>-330.03149290237502</v>
      </c>
      <c r="E391" s="13">
        <f t="shared" si="27"/>
        <v>-500</v>
      </c>
      <c r="F391" s="13">
        <f t="shared" si="24"/>
        <v>2.410945879852386</v>
      </c>
    </row>
    <row r="392" spans="1:6">
      <c r="A392" s="4">
        <v>38.299999999999997</v>
      </c>
      <c r="C392">
        <f t="shared" si="26"/>
        <v>2.410945879852386</v>
      </c>
      <c r="D392">
        <f t="shared" si="25"/>
        <v>-330.03149290237502</v>
      </c>
      <c r="E392" s="13">
        <f t="shared" si="27"/>
        <v>-500</v>
      </c>
      <c r="F392" s="13">
        <f t="shared" ref="F392:F455" si="28">C392</f>
        <v>2.410945879852386</v>
      </c>
    </row>
    <row r="393" spans="1:6">
      <c r="A393" s="6">
        <v>38.4</v>
      </c>
      <c r="C393">
        <f t="shared" si="26"/>
        <v>2.410945879852386</v>
      </c>
      <c r="D393">
        <f t="shared" si="25"/>
        <v>-330.03149290237502</v>
      </c>
      <c r="E393" s="13">
        <f t="shared" si="27"/>
        <v>-500</v>
      </c>
      <c r="F393" s="13">
        <f t="shared" si="28"/>
        <v>2.410945879852386</v>
      </c>
    </row>
    <row r="394" spans="1:6">
      <c r="A394" s="4">
        <v>38.5</v>
      </c>
      <c r="C394">
        <f t="shared" si="26"/>
        <v>2.410945879852386</v>
      </c>
      <c r="D394">
        <f t="shared" ref="D394:D457" si="29">($H$3*C394-300)</f>
        <v>-330.03149290237502</v>
      </c>
      <c r="E394" s="13">
        <f t="shared" si="27"/>
        <v>-500</v>
      </c>
      <c r="F394" s="13">
        <f t="shared" si="28"/>
        <v>2.410945879852386</v>
      </c>
    </row>
    <row r="395" spans="1:6">
      <c r="A395" s="6">
        <v>38.6</v>
      </c>
      <c r="C395">
        <f t="shared" si="26"/>
        <v>2.410945879852386</v>
      </c>
      <c r="D395">
        <f t="shared" si="29"/>
        <v>-330.03149290237502</v>
      </c>
      <c r="E395" s="13">
        <f t="shared" si="27"/>
        <v>-500</v>
      </c>
      <c r="F395" s="13">
        <f t="shared" si="28"/>
        <v>2.410945879852386</v>
      </c>
    </row>
    <row r="396" spans="1:6">
      <c r="A396" s="4">
        <v>38.700000000000003</v>
      </c>
      <c r="C396">
        <f t="shared" si="26"/>
        <v>2.410945879852386</v>
      </c>
      <c r="D396">
        <f t="shared" si="29"/>
        <v>-330.03149290237502</v>
      </c>
      <c r="E396" s="13">
        <f t="shared" si="27"/>
        <v>-500</v>
      </c>
      <c r="F396" s="13">
        <f t="shared" si="28"/>
        <v>2.410945879852386</v>
      </c>
    </row>
    <row r="397" spans="1:6">
      <c r="A397" s="6">
        <v>38.799999999999997</v>
      </c>
      <c r="C397">
        <f t="shared" si="26"/>
        <v>2.410945879852386</v>
      </c>
      <c r="D397">
        <f t="shared" si="29"/>
        <v>-330.03149290237502</v>
      </c>
      <c r="E397" s="13">
        <f t="shared" si="27"/>
        <v>-500</v>
      </c>
      <c r="F397" s="13">
        <f t="shared" si="28"/>
        <v>2.410945879852386</v>
      </c>
    </row>
    <row r="398" spans="1:6">
      <c r="A398" s="4">
        <v>38.9</v>
      </c>
      <c r="C398">
        <f t="shared" si="26"/>
        <v>2.410945879852386</v>
      </c>
      <c r="D398">
        <f t="shared" si="29"/>
        <v>-330.03149290237502</v>
      </c>
      <c r="E398" s="13">
        <f t="shared" si="27"/>
        <v>-500</v>
      </c>
      <c r="F398" s="13">
        <f t="shared" si="28"/>
        <v>2.410945879852386</v>
      </c>
    </row>
    <row r="399" spans="1:6">
      <c r="A399" s="6">
        <v>39</v>
      </c>
      <c r="C399">
        <f t="shared" si="26"/>
        <v>2.410945879852386</v>
      </c>
      <c r="D399">
        <f t="shared" si="29"/>
        <v>-330.03149290237502</v>
      </c>
      <c r="E399" s="13">
        <f t="shared" si="27"/>
        <v>-500</v>
      </c>
      <c r="F399" s="13">
        <f t="shared" si="28"/>
        <v>2.410945879852386</v>
      </c>
    </row>
    <row r="400" spans="1:6">
      <c r="A400" s="4">
        <v>39.1</v>
      </c>
      <c r="C400">
        <f t="shared" si="26"/>
        <v>2.410945879852386</v>
      </c>
      <c r="D400">
        <f t="shared" si="29"/>
        <v>-330.03149290237502</v>
      </c>
      <c r="E400" s="13">
        <f t="shared" si="27"/>
        <v>-500</v>
      </c>
      <c r="F400" s="13">
        <f t="shared" si="28"/>
        <v>2.410945879852386</v>
      </c>
    </row>
    <row r="401" spans="1:6">
      <c r="A401" s="6">
        <v>39.200000000000003</v>
      </c>
      <c r="C401">
        <f t="shared" si="26"/>
        <v>2.410945879852386</v>
      </c>
      <c r="D401">
        <f t="shared" si="29"/>
        <v>-330.03149290237502</v>
      </c>
      <c r="E401" s="13">
        <f t="shared" si="27"/>
        <v>-500</v>
      </c>
      <c r="F401" s="13">
        <f t="shared" si="28"/>
        <v>2.410945879852386</v>
      </c>
    </row>
    <row r="402" spans="1:6">
      <c r="A402" s="4">
        <v>39.299999999999997</v>
      </c>
      <c r="C402">
        <f t="shared" si="26"/>
        <v>2.410945879852386</v>
      </c>
      <c r="D402">
        <f t="shared" si="29"/>
        <v>-330.03149290237502</v>
      </c>
      <c r="E402" s="13">
        <f t="shared" si="27"/>
        <v>-500</v>
      </c>
      <c r="F402" s="13">
        <f t="shared" si="28"/>
        <v>2.410945879852386</v>
      </c>
    </row>
    <row r="403" spans="1:6">
      <c r="A403" s="6">
        <v>39.4</v>
      </c>
      <c r="C403">
        <f t="shared" si="26"/>
        <v>2.410945879852386</v>
      </c>
      <c r="D403">
        <f t="shared" si="29"/>
        <v>-330.03149290237502</v>
      </c>
      <c r="E403" s="13">
        <f t="shared" si="27"/>
        <v>-500</v>
      </c>
      <c r="F403" s="13">
        <f t="shared" si="28"/>
        <v>2.410945879852386</v>
      </c>
    </row>
    <row r="404" spans="1:6">
      <c r="A404" s="4">
        <v>39.5</v>
      </c>
      <c r="C404">
        <f t="shared" si="26"/>
        <v>2.410945879852386</v>
      </c>
      <c r="D404">
        <f t="shared" si="29"/>
        <v>-330.03149290237502</v>
      </c>
      <c r="E404" s="13">
        <f t="shared" si="27"/>
        <v>-500</v>
      </c>
      <c r="F404" s="13">
        <f t="shared" si="28"/>
        <v>2.410945879852386</v>
      </c>
    </row>
    <row r="405" spans="1:6">
      <c r="A405" s="6">
        <v>39.6</v>
      </c>
      <c r="C405">
        <f t="shared" si="26"/>
        <v>2.410945879852386</v>
      </c>
      <c r="D405">
        <f t="shared" si="29"/>
        <v>-330.03149290237502</v>
      </c>
      <c r="E405" s="13">
        <f t="shared" si="27"/>
        <v>-500</v>
      </c>
      <c r="F405" s="13">
        <f t="shared" si="28"/>
        <v>2.410945879852386</v>
      </c>
    </row>
    <row r="406" spans="1:6">
      <c r="A406" s="4">
        <v>39.700000000000003</v>
      </c>
      <c r="C406">
        <f t="shared" si="26"/>
        <v>2.410945879852386</v>
      </c>
      <c r="D406">
        <f t="shared" si="29"/>
        <v>-330.03149290237502</v>
      </c>
      <c r="E406" s="13">
        <f t="shared" si="27"/>
        <v>-500</v>
      </c>
      <c r="F406" s="13">
        <f t="shared" si="28"/>
        <v>2.410945879852386</v>
      </c>
    </row>
    <row r="407" spans="1:6">
      <c r="A407" s="6">
        <v>39.799999999999997</v>
      </c>
      <c r="C407">
        <f t="shared" si="26"/>
        <v>2.410945879852386</v>
      </c>
      <c r="D407">
        <f t="shared" si="29"/>
        <v>-330.03149290237502</v>
      </c>
      <c r="E407" s="13">
        <f t="shared" si="27"/>
        <v>-500</v>
      </c>
      <c r="F407" s="13">
        <f t="shared" si="28"/>
        <v>2.410945879852386</v>
      </c>
    </row>
    <row r="408" spans="1:6">
      <c r="A408" s="4">
        <v>39.9</v>
      </c>
      <c r="C408">
        <f t="shared" si="26"/>
        <v>2.410945879852386</v>
      </c>
      <c r="D408">
        <f t="shared" si="29"/>
        <v>-330.03149290237502</v>
      </c>
      <c r="E408" s="13">
        <f t="shared" si="27"/>
        <v>-500</v>
      </c>
      <c r="F408" s="13">
        <f t="shared" si="28"/>
        <v>2.410945879852386</v>
      </c>
    </row>
    <row r="409" spans="1:6">
      <c r="A409" s="6">
        <v>40</v>
      </c>
      <c r="C409">
        <f t="shared" si="26"/>
        <v>2.410945879852386</v>
      </c>
      <c r="D409">
        <f t="shared" si="29"/>
        <v>-330.03149290237502</v>
      </c>
      <c r="E409" s="13">
        <f t="shared" si="27"/>
        <v>-500</v>
      </c>
      <c r="F409" s="13">
        <f t="shared" si="28"/>
        <v>2.410945879852386</v>
      </c>
    </row>
    <row r="410" spans="1:6">
      <c r="A410" s="4">
        <v>40.1</v>
      </c>
      <c r="C410">
        <f t="shared" si="26"/>
        <v>2.410945879852386</v>
      </c>
      <c r="D410">
        <f t="shared" si="29"/>
        <v>-330.03149290237502</v>
      </c>
      <c r="E410" s="13">
        <f t="shared" si="27"/>
        <v>-500</v>
      </c>
      <c r="F410" s="13">
        <f t="shared" si="28"/>
        <v>2.410945879852386</v>
      </c>
    </row>
    <row r="411" spans="1:6">
      <c r="A411" s="6">
        <v>40.200000000000003</v>
      </c>
      <c r="C411">
        <f t="shared" si="26"/>
        <v>2.410945879852386</v>
      </c>
      <c r="D411">
        <f t="shared" si="29"/>
        <v>-330.03149290237502</v>
      </c>
      <c r="E411" s="13">
        <f t="shared" si="27"/>
        <v>-500</v>
      </c>
      <c r="F411" s="13">
        <f t="shared" si="28"/>
        <v>2.410945879852386</v>
      </c>
    </row>
    <row r="412" spans="1:6">
      <c r="A412" s="4">
        <v>40.299999999999997</v>
      </c>
      <c r="C412">
        <f t="shared" si="26"/>
        <v>2.410945879852386</v>
      </c>
      <c r="D412">
        <f t="shared" si="29"/>
        <v>-330.03149290237502</v>
      </c>
      <c r="E412" s="13">
        <f t="shared" si="27"/>
        <v>-500</v>
      </c>
      <c r="F412" s="13">
        <f t="shared" si="28"/>
        <v>2.410945879852386</v>
      </c>
    </row>
    <row r="413" spans="1:6">
      <c r="A413" s="6">
        <v>40.4</v>
      </c>
      <c r="C413">
        <f t="shared" si="26"/>
        <v>2.410945879852386</v>
      </c>
      <c r="D413">
        <f t="shared" si="29"/>
        <v>-330.03149290237502</v>
      </c>
      <c r="E413" s="13">
        <f t="shared" si="27"/>
        <v>-500</v>
      </c>
      <c r="F413" s="13">
        <f t="shared" si="28"/>
        <v>2.410945879852386</v>
      </c>
    </row>
    <row r="414" spans="1:6">
      <c r="A414" s="4">
        <v>40.5</v>
      </c>
      <c r="C414">
        <f t="shared" si="26"/>
        <v>2.410945879852386</v>
      </c>
      <c r="D414">
        <f t="shared" si="29"/>
        <v>-330.03149290237502</v>
      </c>
      <c r="E414" s="13">
        <f t="shared" si="27"/>
        <v>-500</v>
      </c>
      <c r="F414" s="13">
        <f t="shared" si="28"/>
        <v>2.410945879852386</v>
      </c>
    </row>
    <row r="415" spans="1:6">
      <c r="A415" s="6">
        <v>40.6</v>
      </c>
      <c r="C415">
        <f t="shared" si="26"/>
        <v>2.410945879852386</v>
      </c>
      <c r="D415">
        <f t="shared" si="29"/>
        <v>-330.03149290237502</v>
      </c>
      <c r="E415" s="13">
        <f t="shared" si="27"/>
        <v>-500</v>
      </c>
      <c r="F415" s="13">
        <f t="shared" si="28"/>
        <v>2.410945879852386</v>
      </c>
    </row>
    <row r="416" spans="1:6">
      <c r="A416" s="4">
        <v>40.700000000000003</v>
      </c>
      <c r="C416">
        <f t="shared" si="26"/>
        <v>2.410945879852386</v>
      </c>
      <c r="D416">
        <f t="shared" si="29"/>
        <v>-330.03149290237502</v>
      </c>
      <c r="E416" s="13">
        <f t="shared" si="27"/>
        <v>-500</v>
      </c>
      <c r="F416" s="13">
        <f t="shared" si="28"/>
        <v>2.410945879852386</v>
      </c>
    </row>
    <row r="417" spans="1:6">
      <c r="A417" s="6">
        <v>40.799999999999997</v>
      </c>
      <c r="C417">
        <f t="shared" si="26"/>
        <v>2.410945879852386</v>
      </c>
      <c r="D417">
        <f t="shared" si="29"/>
        <v>-330.03149290237502</v>
      </c>
      <c r="E417" s="13">
        <f t="shared" si="27"/>
        <v>-500</v>
      </c>
      <c r="F417" s="13">
        <f t="shared" si="28"/>
        <v>2.410945879852386</v>
      </c>
    </row>
    <row r="418" spans="1:6">
      <c r="A418" s="4">
        <v>40.9</v>
      </c>
      <c r="C418">
        <f t="shared" si="26"/>
        <v>2.410945879852386</v>
      </c>
      <c r="D418">
        <f t="shared" si="29"/>
        <v>-330.03149290237502</v>
      </c>
      <c r="E418" s="13">
        <f t="shared" si="27"/>
        <v>-500</v>
      </c>
      <c r="F418" s="13">
        <f t="shared" si="28"/>
        <v>2.410945879852386</v>
      </c>
    </row>
    <row r="419" spans="1:6">
      <c r="A419" s="6">
        <v>41</v>
      </c>
      <c r="C419">
        <f t="shared" si="26"/>
        <v>2.410945879852386</v>
      </c>
      <c r="D419">
        <f t="shared" si="29"/>
        <v>-330.03149290237502</v>
      </c>
      <c r="E419" s="13">
        <f t="shared" si="27"/>
        <v>-500</v>
      </c>
      <c r="F419" s="13">
        <f t="shared" si="28"/>
        <v>2.410945879852386</v>
      </c>
    </row>
    <row r="420" spans="1:6">
      <c r="A420" s="4">
        <v>41.1</v>
      </c>
      <c r="C420">
        <f t="shared" si="26"/>
        <v>2.410945879852386</v>
      </c>
      <c r="D420">
        <f t="shared" si="29"/>
        <v>-330.03149290237502</v>
      </c>
      <c r="E420" s="13">
        <f t="shared" si="27"/>
        <v>-500</v>
      </c>
      <c r="F420" s="13">
        <f t="shared" si="28"/>
        <v>2.410945879852386</v>
      </c>
    </row>
    <row r="421" spans="1:6">
      <c r="A421" s="6">
        <v>41.2</v>
      </c>
      <c r="C421">
        <f t="shared" si="26"/>
        <v>2.410945879852386</v>
      </c>
      <c r="D421">
        <f t="shared" si="29"/>
        <v>-330.03149290237502</v>
      </c>
      <c r="E421" s="13">
        <f t="shared" si="27"/>
        <v>-500</v>
      </c>
      <c r="F421" s="13">
        <f t="shared" si="28"/>
        <v>2.410945879852386</v>
      </c>
    </row>
    <row r="422" spans="1:6">
      <c r="A422" s="4">
        <v>41.3</v>
      </c>
      <c r="C422">
        <f t="shared" si="26"/>
        <v>2.410945879852386</v>
      </c>
      <c r="D422">
        <f t="shared" si="29"/>
        <v>-330.03149290237502</v>
      </c>
      <c r="E422" s="13">
        <f t="shared" si="27"/>
        <v>-500</v>
      </c>
      <c r="F422" s="13">
        <f t="shared" si="28"/>
        <v>2.410945879852386</v>
      </c>
    </row>
    <row r="423" spans="1:6">
      <c r="A423" s="6">
        <v>41.4</v>
      </c>
      <c r="C423">
        <f t="shared" si="26"/>
        <v>2.410945879852386</v>
      </c>
      <c r="D423">
        <f t="shared" si="29"/>
        <v>-330.03149290237502</v>
      </c>
      <c r="E423" s="13">
        <f t="shared" si="27"/>
        <v>-500</v>
      </c>
      <c r="F423" s="13">
        <f t="shared" si="28"/>
        <v>2.410945879852386</v>
      </c>
    </row>
    <row r="424" spans="1:6">
      <c r="A424" s="4">
        <v>41.5</v>
      </c>
      <c r="C424">
        <f t="shared" si="26"/>
        <v>2.410945879852386</v>
      </c>
      <c r="D424">
        <f t="shared" si="29"/>
        <v>-330.03149290237502</v>
      </c>
      <c r="E424" s="13">
        <f t="shared" si="27"/>
        <v>-500</v>
      </c>
      <c r="F424" s="13">
        <f t="shared" si="28"/>
        <v>2.410945879852386</v>
      </c>
    </row>
    <row r="425" spans="1:6">
      <c r="A425" s="6">
        <v>41.6</v>
      </c>
      <c r="C425">
        <f t="shared" si="26"/>
        <v>2.410945879852386</v>
      </c>
      <c r="D425">
        <f t="shared" si="29"/>
        <v>-330.03149290237502</v>
      </c>
      <c r="E425" s="13">
        <f t="shared" si="27"/>
        <v>-500</v>
      </c>
      <c r="F425" s="13">
        <f t="shared" si="28"/>
        <v>2.410945879852386</v>
      </c>
    </row>
    <row r="426" spans="1:6">
      <c r="A426" s="4">
        <v>41.7</v>
      </c>
      <c r="C426">
        <f t="shared" si="26"/>
        <v>2.410945879852386</v>
      </c>
      <c r="D426">
        <f t="shared" si="29"/>
        <v>-330.03149290237502</v>
      </c>
      <c r="E426" s="13">
        <f t="shared" si="27"/>
        <v>-500</v>
      </c>
      <c r="F426" s="13">
        <f t="shared" si="28"/>
        <v>2.410945879852386</v>
      </c>
    </row>
    <row r="427" spans="1:6">
      <c r="A427" s="6">
        <v>41.8</v>
      </c>
      <c r="C427">
        <f t="shared" si="26"/>
        <v>2.410945879852386</v>
      </c>
      <c r="D427">
        <f t="shared" si="29"/>
        <v>-330.03149290237502</v>
      </c>
      <c r="E427" s="13">
        <f t="shared" si="27"/>
        <v>-500</v>
      </c>
      <c r="F427" s="13">
        <f t="shared" si="28"/>
        <v>2.410945879852386</v>
      </c>
    </row>
    <row r="428" spans="1:6">
      <c r="A428" s="4">
        <v>41.9</v>
      </c>
      <c r="C428">
        <f t="shared" si="26"/>
        <v>2.410945879852386</v>
      </c>
      <c r="D428">
        <f t="shared" si="29"/>
        <v>-330.03149290237502</v>
      </c>
      <c r="E428" s="13">
        <f t="shared" si="27"/>
        <v>-500</v>
      </c>
      <c r="F428" s="13">
        <f t="shared" si="28"/>
        <v>2.410945879852386</v>
      </c>
    </row>
    <row r="429" spans="1:6">
      <c r="A429" s="6">
        <v>42</v>
      </c>
      <c r="C429">
        <f t="shared" si="26"/>
        <v>2.410945879852386</v>
      </c>
      <c r="D429">
        <f t="shared" si="29"/>
        <v>-330.03149290237502</v>
      </c>
      <c r="E429" s="13">
        <f t="shared" si="27"/>
        <v>-500</v>
      </c>
      <c r="F429" s="13">
        <f t="shared" si="28"/>
        <v>2.410945879852386</v>
      </c>
    </row>
    <row r="430" spans="1:6">
      <c r="A430" s="4">
        <v>42.1</v>
      </c>
      <c r="C430">
        <f t="shared" si="26"/>
        <v>2.410945879852386</v>
      </c>
      <c r="D430">
        <f t="shared" si="29"/>
        <v>-330.03149290237502</v>
      </c>
      <c r="E430" s="13">
        <f t="shared" si="27"/>
        <v>-500</v>
      </c>
      <c r="F430" s="13">
        <f t="shared" si="28"/>
        <v>2.410945879852386</v>
      </c>
    </row>
    <row r="431" spans="1:6">
      <c r="A431" s="6">
        <v>42.2</v>
      </c>
      <c r="C431">
        <f t="shared" si="26"/>
        <v>2.410945879852386</v>
      </c>
      <c r="D431">
        <f t="shared" si="29"/>
        <v>-330.03149290237502</v>
      </c>
      <c r="E431" s="13">
        <f t="shared" si="27"/>
        <v>-500</v>
      </c>
      <c r="F431" s="13">
        <f t="shared" si="28"/>
        <v>2.410945879852386</v>
      </c>
    </row>
    <row r="432" spans="1:6">
      <c r="A432" s="4">
        <v>42.3</v>
      </c>
      <c r="C432">
        <f t="shared" si="26"/>
        <v>2.410945879852386</v>
      </c>
      <c r="D432">
        <f t="shared" si="29"/>
        <v>-330.03149290237502</v>
      </c>
      <c r="E432" s="13">
        <f t="shared" si="27"/>
        <v>-500</v>
      </c>
      <c r="F432" s="13">
        <f t="shared" si="28"/>
        <v>2.410945879852386</v>
      </c>
    </row>
    <row r="433" spans="1:6">
      <c r="A433" s="6">
        <v>42.4</v>
      </c>
      <c r="C433">
        <f t="shared" si="26"/>
        <v>2.410945879852386</v>
      </c>
      <c r="D433">
        <f t="shared" si="29"/>
        <v>-330.03149290237502</v>
      </c>
      <c r="E433" s="13">
        <f t="shared" si="27"/>
        <v>-500</v>
      </c>
      <c r="F433" s="13">
        <f t="shared" si="28"/>
        <v>2.410945879852386</v>
      </c>
    </row>
    <row r="434" spans="1:6">
      <c r="A434" s="4">
        <v>42.5</v>
      </c>
      <c r="C434">
        <f t="shared" si="26"/>
        <v>2.410945879852386</v>
      </c>
      <c r="D434">
        <f t="shared" si="29"/>
        <v>-330.03149290237502</v>
      </c>
      <c r="E434" s="13">
        <f t="shared" si="27"/>
        <v>-500</v>
      </c>
      <c r="F434" s="13">
        <f t="shared" si="28"/>
        <v>2.410945879852386</v>
      </c>
    </row>
    <row r="435" spans="1:6">
      <c r="A435" s="6">
        <v>42.6</v>
      </c>
      <c r="C435">
        <f t="shared" si="26"/>
        <v>2.410945879852386</v>
      </c>
      <c r="D435">
        <f t="shared" si="29"/>
        <v>-330.03149290237502</v>
      </c>
      <c r="E435" s="13">
        <f t="shared" si="27"/>
        <v>-500</v>
      </c>
      <c r="F435" s="13">
        <f t="shared" si="28"/>
        <v>2.410945879852386</v>
      </c>
    </row>
    <row r="436" spans="1:6">
      <c r="A436" s="4">
        <v>42.7</v>
      </c>
      <c r="C436">
        <f t="shared" si="26"/>
        <v>2.410945879852386</v>
      </c>
      <c r="D436">
        <f t="shared" si="29"/>
        <v>-330.03149290237502</v>
      </c>
      <c r="E436" s="13">
        <f t="shared" si="27"/>
        <v>-500</v>
      </c>
      <c r="F436" s="13">
        <f t="shared" si="28"/>
        <v>2.410945879852386</v>
      </c>
    </row>
    <row r="437" spans="1:6">
      <c r="A437" s="6">
        <v>42.8</v>
      </c>
      <c r="C437">
        <f t="shared" si="26"/>
        <v>2.410945879852386</v>
      </c>
      <c r="D437">
        <f t="shared" si="29"/>
        <v>-330.03149290237502</v>
      </c>
      <c r="E437" s="13">
        <f t="shared" si="27"/>
        <v>-500</v>
      </c>
      <c r="F437" s="13">
        <f t="shared" si="28"/>
        <v>2.410945879852386</v>
      </c>
    </row>
    <row r="438" spans="1:6">
      <c r="A438" s="4">
        <v>42.9</v>
      </c>
      <c r="C438">
        <f t="shared" si="26"/>
        <v>2.410945879852386</v>
      </c>
      <c r="D438">
        <f t="shared" si="29"/>
        <v>-330.03149290237502</v>
      </c>
      <c r="E438" s="13">
        <f t="shared" si="27"/>
        <v>-500</v>
      </c>
      <c r="F438" s="13">
        <f t="shared" si="28"/>
        <v>2.410945879852386</v>
      </c>
    </row>
    <row r="439" spans="1:6">
      <c r="A439" s="6">
        <v>43</v>
      </c>
      <c r="C439">
        <f t="shared" si="26"/>
        <v>2.410945879852386</v>
      </c>
      <c r="D439">
        <f t="shared" si="29"/>
        <v>-330.03149290237502</v>
      </c>
      <c r="E439" s="13">
        <f t="shared" si="27"/>
        <v>-500</v>
      </c>
      <c r="F439" s="13">
        <f t="shared" si="28"/>
        <v>2.410945879852386</v>
      </c>
    </row>
    <row r="440" spans="1:6">
      <c r="A440" s="4">
        <v>43.1</v>
      </c>
      <c r="C440">
        <f t="shared" si="26"/>
        <v>2.410945879852386</v>
      </c>
      <c r="D440">
        <f t="shared" si="29"/>
        <v>-330.03149290237502</v>
      </c>
      <c r="E440" s="13">
        <f t="shared" si="27"/>
        <v>-500</v>
      </c>
      <c r="F440" s="13">
        <f t="shared" si="28"/>
        <v>2.410945879852386</v>
      </c>
    </row>
    <row r="441" spans="1:6">
      <c r="A441" s="6">
        <v>43.2</v>
      </c>
      <c r="C441">
        <f t="shared" si="26"/>
        <v>2.410945879852386</v>
      </c>
      <c r="D441">
        <f t="shared" si="29"/>
        <v>-330.03149290237502</v>
      </c>
      <c r="E441" s="13">
        <f t="shared" si="27"/>
        <v>-500</v>
      </c>
      <c r="F441" s="13">
        <f t="shared" si="28"/>
        <v>2.410945879852386</v>
      </c>
    </row>
    <row r="442" spans="1:6">
      <c r="A442" s="4">
        <v>43.3</v>
      </c>
      <c r="C442">
        <f t="shared" si="26"/>
        <v>2.410945879852386</v>
      </c>
      <c r="D442">
        <f t="shared" si="29"/>
        <v>-330.03149290237502</v>
      </c>
      <c r="E442" s="13">
        <f t="shared" si="27"/>
        <v>-500</v>
      </c>
      <c r="F442" s="13">
        <f t="shared" si="28"/>
        <v>2.410945879852386</v>
      </c>
    </row>
    <row r="443" spans="1:6">
      <c r="A443" s="6">
        <v>43.4</v>
      </c>
      <c r="C443">
        <f t="shared" si="26"/>
        <v>2.410945879852386</v>
      </c>
      <c r="D443">
        <f t="shared" si="29"/>
        <v>-330.03149290237502</v>
      </c>
      <c r="E443" s="13">
        <f t="shared" si="27"/>
        <v>-500</v>
      </c>
      <c r="F443" s="13">
        <f t="shared" si="28"/>
        <v>2.410945879852386</v>
      </c>
    </row>
    <row r="444" spans="1:6">
      <c r="A444" s="4">
        <v>43.5</v>
      </c>
      <c r="C444">
        <f t="shared" ref="C444:C500" si="30">IF(D443-10&lt;$B$5,C443,IF($B$5&gt;$D$9,0,IF(A444&gt;$F$3,$F$3,A444)))</f>
        <v>2.410945879852386</v>
      </c>
      <c r="D444">
        <f t="shared" si="29"/>
        <v>-330.03149290237502</v>
      </c>
      <c r="E444" s="13">
        <f t="shared" ref="E444:E500" si="31">IF(D444&lt;$B$5,E443,IF(C444=C443,$B$5,D444))</f>
        <v>-500</v>
      </c>
      <c r="F444" s="13">
        <f t="shared" si="28"/>
        <v>2.410945879852386</v>
      </c>
    </row>
    <row r="445" spans="1:6">
      <c r="A445" s="6">
        <v>43.6</v>
      </c>
      <c r="C445">
        <f t="shared" si="30"/>
        <v>2.410945879852386</v>
      </c>
      <c r="D445">
        <f t="shared" si="29"/>
        <v>-330.03149290237502</v>
      </c>
      <c r="E445" s="13">
        <f t="shared" si="31"/>
        <v>-500</v>
      </c>
      <c r="F445" s="13">
        <f t="shared" si="28"/>
        <v>2.410945879852386</v>
      </c>
    </row>
    <row r="446" spans="1:6">
      <c r="A446" s="4">
        <v>43.7</v>
      </c>
      <c r="C446">
        <f t="shared" si="30"/>
        <v>2.410945879852386</v>
      </c>
      <c r="D446">
        <f t="shared" si="29"/>
        <v>-330.03149290237502</v>
      </c>
      <c r="E446" s="13">
        <f t="shared" si="31"/>
        <v>-500</v>
      </c>
      <c r="F446" s="13">
        <f t="shared" si="28"/>
        <v>2.410945879852386</v>
      </c>
    </row>
    <row r="447" spans="1:6">
      <c r="A447" s="6">
        <v>43.8</v>
      </c>
      <c r="C447">
        <f t="shared" si="30"/>
        <v>2.410945879852386</v>
      </c>
      <c r="D447">
        <f t="shared" si="29"/>
        <v>-330.03149290237502</v>
      </c>
      <c r="E447" s="13">
        <f t="shared" si="31"/>
        <v>-500</v>
      </c>
      <c r="F447" s="13">
        <f t="shared" si="28"/>
        <v>2.410945879852386</v>
      </c>
    </row>
    <row r="448" spans="1:6">
      <c r="A448" s="4">
        <v>43.9</v>
      </c>
      <c r="C448">
        <f t="shared" si="30"/>
        <v>2.410945879852386</v>
      </c>
      <c r="D448">
        <f t="shared" si="29"/>
        <v>-330.03149290237502</v>
      </c>
      <c r="E448" s="13">
        <f t="shared" si="31"/>
        <v>-500</v>
      </c>
      <c r="F448" s="13">
        <f t="shared" si="28"/>
        <v>2.410945879852386</v>
      </c>
    </row>
    <row r="449" spans="1:6">
      <c r="A449" s="6">
        <v>44</v>
      </c>
      <c r="C449">
        <f t="shared" si="30"/>
        <v>2.410945879852386</v>
      </c>
      <c r="D449">
        <f t="shared" si="29"/>
        <v>-330.03149290237502</v>
      </c>
      <c r="E449" s="13">
        <f t="shared" si="31"/>
        <v>-500</v>
      </c>
      <c r="F449" s="13">
        <f t="shared" si="28"/>
        <v>2.410945879852386</v>
      </c>
    </row>
    <row r="450" spans="1:6">
      <c r="A450" s="4">
        <v>44.1</v>
      </c>
      <c r="C450">
        <f t="shared" si="30"/>
        <v>2.410945879852386</v>
      </c>
      <c r="D450">
        <f t="shared" si="29"/>
        <v>-330.03149290237502</v>
      </c>
      <c r="E450" s="13">
        <f t="shared" si="31"/>
        <v>-500</v>
      </c>
      <c r="F450" s="13">
        <f t="shared" si="28"/>
        <v>2.410945879852386</v>
      </c>
    </row>
    <row r="451" spans="1:6">
      <c r="A451" s="6">
        <v>44.2</v>
      </c>
      <c r="C451">
        <f t="shared" si="30"/>
        <v>2.410945879852386</v>
      </c>
      <c r="D451">
        <f t="shared" si="29"/>
        <v>-330.03149290237502</v>
      </c>
      <c r="E451" s="13">
        <f t="shared" si="31"/>
        <v>-500</v>
      </c>
      <c r="F451" s="13">
        <f t="shared" si="28"/>
        <v>2.410945879852386</v>
      </c>
    </row>
    <row r="452" spans="1:6">
      <c r="A452" s="4">
        <v>44.3</v>
      </c>
      <c r="C452">
        <f t="shared" si="30"/>
        <v>2.410945879852386</v>
      </c>
      <c r="D452">
        <f t="shared" si="29"/>
        <v>-330.03149290237502</v>
      </c>
      <c r="E452" s="13">
        <f t="shared" si="31"/>
        <v>-500</v>
      </c>
      <c r="F452" s="13">
        <f t="shared" si="28"/>
        <v>2.410945879852386</v>
      </c>
    </row>
    <row r="453" spans="1:6">
      <c r="A453" s="6">
        <v>44.4</v>
      </c>
      <c r="C453">
        <f t="shared" si="30"/>
        <v>2.410945879852386</v>
      </c>
      <c r="D453">
        <f t="shared" si="29"/>
        <v>-330.03149290237502</v>
      </c>
      <c r="E453" s="13">
        <f t="shared" si="31"/>
        <v>-500</v>
      </c>
      <c r="F453" s="13">
        <f t="shared" si="28"/>
        <v>2.410945879852386</v>
      </c>
    </row>
    <row r="454" spans="1:6">
      <c r="A454" s="4">
        <v>44.5</v>
      </c>
      <c r="C454">
        <f t="shared" si="30"/>
        <v>2.410945879852386</v>
      </c>
      <c r="D454">
        <f t="shared" si="29"/>
        <v>-330.03149290237502</v>
      </c>
      <c r="E454" s="13">
        <f t="shared" si="31"/>
        <v>-500</v>
      </c>
      <c r="F454" s="13">
        <f t="shared" si="28"/>
        <v>2.410945879852386</v>
      </c>
    </row>
    <row r="455" spans="1:6">
      <c r="A455" s="6">
        <v>44.6</v>
      </c>
      <c r="C455">
        <f t="shared" si="30"/>
        <v>2.410945879852386</v>
      </c>
      <c r="D455">
        <f t="shared" si="29"/>
        <v>-330.03149290237502</v>
      </c>
      <c r="E455" s="13">
        <f t="shared" si="31"/>
        <v>-500</v>
      </c>
      <c r="F455" s="13">
        <f t="shared" si="28"/>
        <v>2.410945879852386</v>
      </c>
    </row>
    <row r="456" spans="1:6">
      <c r="A456" s="4">
        <v>44.7</v>
      </c>
      <c r="C456">
        <f t="shared" si="30"/>
        <v>2.410945879852386</v>
      </c>
      <c r="D456">
        <f t="shared" si="29"/>
        <v>-330.03149290237502</v>
      </c>
      <c r="E456" s="13">
        <f t="shared" si="31"/>
        <v>-500</v>
      </c>
      <c r="F456" s="13">
        <f t="shared" ref="F456:F509" si="32">C456</f>
        <v>2.410945879852386</v>
      </c>
    </row>
    <row r="457" spans="1:6">
      <c r="A457" s="6">
        <v>44.8</v>
      </c>
      <c r="C457">
        <f t="shared" si="30"/>
        <v>2.410945879852386</v>
      </c>
      <c r="D457">
        <f t="shared" si="29"/>
        <v>-330.03149290237502</v>
      </c>
      <c r="E457" s="13">
        <f t="shared" si="31"/>
        <v>-500</v>
      </c>
      <c r="F457" s="13">
        <f t="shared" si="32"/>
        <v>2.410945879852386</v>
      </c>
    </row>
    <row r="458" spans="1:6">
      <c r="A458" s="4">
        <v>44.9</v>
      </c>
      <c r="C458">
        <f t="shared" si="30"/>
        <v>2.410945879852386</v>
      </c>
      <c r="D458">
        <f t="shared" ref="D458:D509" si="33">($H$3*C458-300)</f>
        <v>-330.03149290237502</v>
      </c>
      <c r="E458" s="13">
        <f t="shared" si="31"/>
        <v>-500</v>
      </c>
      <c r="F458" s="13">
        <f t="shared" si="32"/>
        <v>2.410945879852386</v>
      </c>
    </row>
    <row r="459" spans="1:6">
      <c r="A459" s="6">
        <v>45</v>
      </c>
      <c r="C459">
        <f t="shared" si="30"/>
        <v>2.410945879852386</v>
      </c>
      <c r="D459">
        <f t="shared" si="33"/>
        <v>-330.03149290237502</v>
      </c>
      <c r="E459" s="13">
        <f t="shared" si="31"/>
        <v>-500</v>
      </c>
      <c r="F459" s="13">
        <f t="shared" si="32"/>
        <v>2.410945879852386</v>
      </c>
    </row>
    <row r="460" spans="1:6">
      <c r="A460" s="4">
        <v>45.1</v>
      </c>
      <c r="C460">
        <f t="shared" si="30"/>
        <v>2.410945879852386</v>
      </c>
      <c r="D460">
        <f t="shared" si="33"/>
        <v>-330.03149290237502</v>
      </c>
      <c r="E460" s="13">
        <f t="shared" si="31"/>
        <v>-500</v>
      </c>
      <c r="F460" s="13">
        <f t="shared" si="32"/>
        <v>2.410945879852386</v>
      </c>
    </row>
    <row r="461" spans="1:6">
      <c r="A461" s="6">
        <v>45.2</v>
      </c>
      <c r="C461">
        <f t="shared" si="30"/>
        <v>2.410945879852386</v>
      </c>
      <c r="D461">
        <f t="shared" si="33"/>
        <v>-330.03149290237502</v>
      </c>
      <c r="E461" s="13">
        <f t="shared" si="31"/>
        <v>-500</v>
      </c>
      <c r="F461" s="13">
        <f t="shared" si="32"/>
        <v>2.410945879852386</v>
      </c>
    </row>
    <row r="462" spans="1:6">
      <c r="A462" s="4">
        <v>45.3</v>
      </c>
      <c r="C462">
        <f t="shared" si="30"/>
        <v>2.410945879852386</v>
      </c>
      <c r="D462">
        <f t="shared" si="33"/>
        <v>-330.03149290237502</v>
      </c>
      <c r="E462" s="13">
        <f t="shared" si="31"/>
        <v>-500</v>
      </c>
      <c r="F462" s="13">
        <f t="shared" si="32"/>
        <v>2.410945879852386</v>
      </c>
    </row>
    <row r="463" spans="1:6">
      <c r="A463" s="6">
        <v>45.4</v>
      </c>
      <c r="C463">
        <f t="shared" si="30"/>
        <v>2.410945879852386</v>
      </c>
      <c r="D463">
        <f t="shared" si="33"/>
        <v>-330.03149290237502</v>
      </c>
      <c r="E463" s="13">
        <f t="shared" si="31"/>
        <v>-500</v>
      </c>
      <c r="F463" s="13">
        <f t="shared" si="32"/>
        <v>2.410945879852386</v>
      </c>
    </row>
    <row r="464" spans="1:6">
      <c r="A464" s="4">
        <v>45.5</v>
      </c>
      <c r="C464">
        <f t="shared" si="30"/>
        <v>2.410945879852386</v>
      </c>
      <c r="D464">
        <f t="shared" si="33"/>
        <v>-330.03149290237502</v>
      </c>
      <c r="E464" s="13">
        <f t="shared" si="31"/>
        <v>-500</v>
      </c>
      <c r="F464" s="13">
        <f t="shared" si="32"/>
        <v>2.410945879852386</v>
      </c>
    </row>
    <row r="465" spans="1:6">
      <c r="A465" s="6">
        <v>45.6</v>
      </c>
      <c r="C465">
        <f t="shared" si="30"/>
        <v>2.410945879852386</v>
      </c>
      <c r="D465">
        <f t="shared" si="33"/>
        <v>-330.03149290237502</v>
      </c>
      <c r="E465" s="13">
        <f t="shared" si="31"/>
        <v>-500</v>
      </c>
      <c r="F465" s="13">
        <f t="shared" si="32"/>
        <v>2.410945879852386</v>
      </c>
    </row>
    <row r="466" spans="1:6">
      <c r="A466" s="4">
        <v>45.7</v>
      </c>
      <c r="C466">
        <f t="shared" si="30"/>
        <v>2.410945879852386</v>
      </c>
      <c r="D466">
        <f t="shared" si="33"/>
        <v>-330.03149290237502</v>
      </c>
      <c r="E466" s="13">
        <f t="shared" si="31"/>
        <v>-500</v>
      </c>
      <c r="F466" s="13">
        <f t="shared" si="32"/>
        <v>2.410945879852386</v>
      </c>
    </row>
    <row r="467" spans="1:6">
      <c r="A467" s="6">
        <v>45.8</v>
      </c>
      <c r="C467">
        <f t="shared" si="30"/>
        <v>2.410945879852386</v>
      </c>
      <c r="D467">
        <f t="shared" si="33"/>
        <v>-330.03149290237502</v>
      </c>
      <c r="E467" s="13">
        <f t="shared" si="31"/>
        <v>-500</v>
      </c>
      <c r="F467" s="13">
        <f t="shared" si="32"/>
        <v>2.410945879852386</v>
      </c>
    </row>
    <row r="468" spans="1:6">
      <c r="A468" s="4">
        <v>45.9</v>
      </c>
      <c r="C468">
        <f t="shared" si="30"/>
        <v>2.410945879852386</v>
      </c>
      <c r="D468">
        <f t="shared" si="33"/>
        <v>-330.03149290237502</v>
      </c>
      <c r="E468" s="13">
        <f t="shared" si="31"/>
        <v>-500</v>
      </c>
      <c r="F468" s="13">
        <f t="shared" si="32"/>
        <v>2.410945879852386</v>
      </c>
    </row>
    <row r="469" spans="1:6">
      <c r="A469" s="6">
        <v>46</v>
      </c>
      <c r="C469">
        <f t="shared" si="30"/>
        <v>2.410945879852386</v>
      </c>
      <c r="D469">
        <f t="shared" si="33"/>
        <v>-330.03149290237502</v>
      </c>
      <c r="E469" s="13">
        <f t="shared" si="31"/>
        <v>-500</v>
      </c>
      <c r="F469" s="13">
        <f t="shared" si="32"/>
        <v>2.410945879852386</v>
      </c>
    </row>
    <row r="470" spans="1:6">
      <c r="A470" s="4">
        <v>46.1</v>
      </c>
      <c r="C470">
        <f t="shared" si="30"/>
        <v>2.410945879852386</v>
      </c>
      <c r="D470">
        <f t="shared" si="33"/>
        <v>-330.03149290237502</v>
      </c>
      <c r="E470" s="13">
        <f t="shared" si="31"/>
        <v>-500</v>
      </c>
      <c r="F470" s="13">
        <f t="shared" si="32"/>
        <v>2.410945879852386</v>
      </c>
    </row>
    <row r="471" spans="1:6">
      <c r="A471" s="6">
        <v>46.2</v>
      </c>
      <c r="C471">
        <f t="shared" si="30"/>
        <v>2.410945879852386</v>
      </c>
      <c r="D471">
        <f t="shared" si="33"/>
        <v>-330.03149290237502</v>
      </c>
      <c r="E471" s="13">
        <f t="shared" si="31"/>
        <v>-500</v>
      </c>
      <c r="F471" s="13">
        <f t="shared" si="32"/>
        <v>2.410945879852386</v>
      </c>
    </row>
    <row r="472" spans="1:6">
      <c r="A472" s="4">
        <v>46.3</v>
      </c>
      <c r="C472">
        <f t="shared" si="30"/>
        <v>2.410945879852386</v>
      </c>
      <c r="D472">
        <f t="shared" si="33"/>
        <v>-330.03149290237502</v>
      </c>
      <c r="E472" s="13">
        <f t="shared" si="31"/>
        <v>-500</v>
      </c>
      <c r="F472" s="13">
        <f t="shared" si="32"/>
        <v>2.410945879852386</v>
      </c>
    </row>
    <row r="473" spans="1:6">
      <c r="A473" s="6">
        <v>46.4</v>
      </c>
      <c r="C473">
        <f t="shared" si="30"/>
        <v>2.410945879852386</v>
      </c>
      <c r="D473">
        <f t="shared" si="33"/>
        <v>-330.03149290237502</v>
      </c>
      <c r="E473" s="13">
        <f t="shared" si="31"/>
        <v>-500</v>
      </c>
      <c r="F473" s="13">
        <f t="shared" si="32"/>
        <v>2.410945879852386</v>
      </c>
    </row>
    <row r="474" spans="1:6">
      <c r="A474" s="4">
        <v>46.5</v>
      </c>
      <c r="C474">
        <f t="shared" si="30"/>
        <v>2.410945879852386</v>
      </c>
      <c r="D474">
        <f t="shared" si="33"/>
        <v>-330.03149290237502</v>
      </c>
      <c r="E474" s="13">
        <f t="shared" si="31"/>
        <v>-500</v>
      </c>
      <c r="F474" s="13">
        <f t="shared" si="32"/>
        <v>2.410945879852386</v>
      </c>
    </row>
    <row r="475" spans="1:6">
      <c r="A475" s="6">
        <v>46.6</v>
      </c>
      <c r="C475">
        <f t="shared" si="30"/>
        <v>2.410945879852386</v>
      </c>
      <c r="D475">
        <f t="shared" si="33"/>
        <v>-330.03149290237502</v>
      </c>
      <c r="E475" s="13">
        <f t="shared" si="31"/>
        <v>-500</v>
      </c>
      <c r="F475" s="13">
        <f t="shared" si="32"/>
        <v>2.410945879852386</v>
      </c>
    </row>
    <row r="476" spans="1:6">
      <c r="A476" s="4">
        <v>46.7</v>
      </c>
      <c r="C476">
        <f t="shared" si="30"/>
        <v>2.410945879852386</v>
      </c>
      <c r="D476">
        <f t="shared" si="33"/>
        <v>-330.03149290237502</v>
      </c>
      <c r="E476" s="13">
        <f t="shared" si="31"/>
        <v>-500</v>
      </c>
      <c r="F476" s="13">
        <f t="shared" si="32"/>
        <v>2.410945879852386</v>
      </c>
    </row>
    <row r="477" spans="1:6">
      <c r="A477" s="6">
        <v>46.8</v>
      </c>
      <c r="C477">
        <f t="shared" si="30"/>
        <v>2.410945879852386</v>
      </c>
      <c r="D477">
        <f t="shared" si="33"/>
        <v>-330.03149290237502</v>
      </c>
      <c r="E477" s="13">
        <f t="shared" si="31"/>
        <v>-500</v>
      </c>
      <c r="F477" s="13">
        <f t="shared" si="32"/>
        <v>2.410945879852386</v>
      </c>
    </row>
    <row r="478" spans="1:6">
      <c r="A478" s="4">
        <v>46.9</v>
      </c>
      <c r="C478">
        <f t="shared" si="30"/>
        <v>2.410945879852386</v>
      </c>
      <c r="D478">
        <f t="shared" si="33"/>
        <v>-330.03149290237502</v>
      </c>
      <c r="E478" s="13">
        <f t="shared" si="31"/>
        <v>-500</v>
      </c>
      <c r="F478" s="13">
        <f t="shared" si="32"/>
        <v>2.410945879852386</v>
      </c>
    </row>
    <row r="479" spans="1:6">
      <c r="A479" s="6">
        <v>47</v>
      </c>
      <c r="C479">
        <f t="shared" si="30"/>
        <v>2.410945879852386</v>
      </c>
      <c r="D479">
        <f t="shared" si="33"/>
        <v>-330.03149290237502</v>
      </c>
      <c r="E479" s="13">
        <f t="shared" si="31"/>
        <v>-500</v>
      </c>
      <c r="F479" s="13">
        <f t="shared" si="32"/>
        <v>2.410945879852386</v>
      </c>
    </row>
    <row r="480" spans="1:6">
      <c r="A480" s="4">
        <v>47.1</v>
      </c>
      <c r="C480">
        <f t="shared" si="30"/>
        <v>2.410945879852386</v>
      </c>
      <c r="D480">
        <f t="shared" si="33"/>
        <v>-330.03149290237502</v>
      </c>
      <c r="E480" s="13">
        <f t="shared" si="31"/>
        <v>-500</v>
      </c>
      <c r="F480" s="13">
        <f t="shared" si="32"/>
        <v>2.410945879852386</v>
      </c>
    </row>
    <row r="481" spans="1:6">
      <c r="A481" s="6">
        <v>47.2</v>
      </c>
      <c r="C481">
        <f t="shared" si="30"/>
        <v>2.410945879852386</v>
      </c>
      <c r="D481">
        <f t="shared" si="33"/>
        <v>-330.03149290237502</v>
      </c>
      <c r="E481" s="13">
        <f t="shared" si="31"/>
        <v>-500</v>
      </c>
      <c r="F481" s="13">
        <f t="shared" si="32"/>
        <v>2.410945879852386</v>
      </c>
    </row>
    <row r="482" spans="1:6">
      <c r="A482" s="4">
        <v>47.3</v>
      </c>
      <c r="C482">
        <f t="shared" si="30"/>
        <v>2.410945879852386</v>
      </c>
      <c r="D482">
        <f t="shared" si="33"/>
        <v>-330.03149290237502</v>
      </c>
      <c r="E482" s="13">
        <f t="shared" si="31"/>
        <v>-500</v>
      </c>
      <c r="F482" s="13">
        <f t="shared" si="32"/>
        <v>2.410945879852386</v>
      </c>
    </row>
    <row r="483" spans="1:6">
      <c r="A483" s="6">
        <v>47.4</v>
      </c>
      <c r="C483">
        <f t="shared" si="30"/>
        <v>2.410945879852386</v>
      </c>
      <c r="D483">
        <f t="shared" si="33"/>
        <v>-330.03149290237502</v>
      </c>
      <c r="E483" s="13">
        <f t="shared" si="31"/>
        <v>-500</v>
      </c>
      <c r="F483" s="13">
        <f t="shared" si="32"/>
        <v>2.410945879852386</v>
      </c>
    </row>
    <row r="484" spans="1:6">
      <c r="A484" s="4">
        <v>47.5</v>
      </c>
      <c r="C484">
        <f t="shared" si="30"/>
        <v>2.410945879852386</v>
      </c>
      <c r="D484">
        <f t="shared" si="33"/>
        <v>-330.03149290237502</v>
      </c>
      <c r="E484" s="13">
        <f t="shared" si="31"/>
        <v>-500</v>
      </c>
      <c r="F484" s="13">
        <f t="shared" si="32"/>
        <v>2.410945879852386</v>
      </c>
    </row>
    <row r="485" spans="1:6">
      <c r="A485" s="6">
        <v>47.6</v>
      </c>
      <c r="C485">
        <f t="shared" si="30"/>
        <v>2.410945879852386</v>
      </c>
      <c r="D485">
        <f t="shared" si="33"/>
        <v>-330.03149290237502</v>
      </c>
      <c r="E485" s="13">
        <f t="shared" si="31"/>
        <v>-500</v>
      </c>
      <c r="F485" s="13">
        <f t="shared" si="32"/>
        <v>2.410945879852386</v>
      </c>
    </row>
    <row r="486" spans="1:6">
      <c r="A486" s="4">
        <v>47.7</v>
      </c>
      <c r="C486">
        <f t="shared" si="30"/>
        <v>2.410945879852386</v>
      </c>
      <c r="D486">
        <f t="shared" si="33"/>
        <v>-330.03149290237502</v>
      </c>
      <c r="E486" s="13">
        <f t="shared" si="31"/>
        <v>-500</v>
      </c>
      <c r="F486" s="13">
        <f t="shared" si="32"/>
        <v>2.410945879852386</v>
      </c>
    </row>
    <row r="487" spans="1:6">
      <c r="A487" s="6">
        <v>47.8</v>
      </c>
      <c r="C487">
        <f t="shared" si="30"/>
        <v>2.410945879852386</v>
      </c>
      <c r="D487">
        <f t="shared" si="33"/>
        <v>-330.03149290237502</v>
      </c>
      <c r="E487" s="13">
        <f t="shared" si="31"/>
        <v>-500</v>
      </c>
      <c r="F487" s="13">
        <f t="shared" si="32"/>
        <v>2.410945879852386</v>
      </c>
    </row>
    <row r="488" spans="1:6">
      <c r="A488" s="4">
        <v>47.9</v>
      </c>
      <c r="C488">
        <f t="shared" si="30"/>
        <v>2.410945879852386</v>
      </c>
      <c r="D488">
        <f t="shared" si="33"/>
        <v>-330.03149290237502</v>
      </c>
      <c r="E488" s="13">
        <f t="shared" si="31"/>
        <v>-500</v>
      </c>
      <c r="F488" s="13">
        <f t="shared" si="32"/>
        <v>2.410945879852386</v>
      </c>
    </row>
    <row r="489" spans="1:6">
      <c r="A489" s="6">
        <v>48</v>
      </c>
      <c r="C489">
        <f t="shared" si="30"/>
        <v>2.410945879852386</v>
      </c>
      <c r="D489">
        <f t="shared" si="33"/>
        <v>-330.03149290237502</v>
      </c>
      <c r="E489" s="13">
        <f t="shared" si="31"/>
        <v>-500</v>
      </c>
      <c r="F489" s="13">
        <f t="shared" si="32"/>
        <v>2.410945879852386</v>
      </c>
    </row>
    <row r="490" spans="1:6">
      <c r="A490" s="4">
        <v>48.1</v>
      </c>
      <c r="C490">
        <f t="shared" si="30"/>
        <v>2.410945879852386</v>
      </c>
      <c r="D490">
        <f t="shared" si="33"/>
        <v>-330.03149290237502</v>
      </c>
      <c r="E490" s="13">
        <f t="shared" si="31"/>
        <v>-500</v>
      </c>
      <c r="F490" s="13">
        <f t="shared" si="32"/>
        <v>2.410945879852386</v>
      </c>
    </row>
    <row r="491" spans="1:6">
      <c r="A491" s="6">
        <v>48.2</v>
      </c>
      <c r="C491">
        <f t="shared" si="30"/>
        <v>2.410945879852386</v>
      </c>
      <c r="D491">
        <f t="shared" si="33"/>
        <v>-330.03149290237502</v>
      </c>
      <c r="E491" s="13">
        <f t="shared" si="31"/>
        <v>-500</v>
      </c>
      <c r="F491" s="13">
        <f t="shared" si="32"/>
        <v>2.410945879852386</v>
      </c>
    </row>
    <row r="492" spans="1:6">
      <c r="A492" s="4">
        <v>48.3</v>
      </c>
      <c r="C492">
        <f t="shared" si="30"/>
        <v>2.410945879852386</v>
      </c>
      <c r="D492">
        <f t="shared" si="33"/>
        <v>-330.03149290237502</v>
      </c>
      <c r="E492" s="13">
        <f t="shared" si="31"/>
        <v>-500</v>
      </c>
      <c r="F492" s="13">
        <f t="shared" si="32"/>
        <v>2.410945879852386</v>
      </c>
    </row>
    <row r="493" spans="1:6">
      <c r="A493" s="6">
        <v>48.4</v>
      </c>
      <c r="C493">
        <f t="shared" si="30"/>
        <v>2.410945879852386</v>
      </c>
      <c r="D493">
        <f t="shared" si="33"/>
        <v>-330.03149290237502</v>
      </c>
      <c r="E493" s="13">
        <f t="shared" si="31"/>
        <v>-500</v>
      </c>
      <c r="F493" s="13">
        <f t="shared" si="32"/>
        <v>2.410945879852386</v>
      </c>
    </row>
    <row r="494" spans="1:6">
      <c r="A494" s="4">
        <v>48.5</v>
      </c>
      <c r="C494">
        <f t="shared" si="30"/>
        <v>2.410945879852386</v>
      </c>
      <c r="D494">
        <f t="shared" si="33"/>
        <v>-330.03149290237502</v>
      </c>
      <c r="E494" s="13">
        <f t="shared" si="31"/>
        <v>-500</v>
      </c>
      <c r="F494" s="13">
        <f t="shared" si="32"/>
        <v>2.410945879852386</v>
      </c>
    </row>
    <row r="495" spans="1:6">
      <c r="A495" s="6">
        <v>48.6</v>
      </c>
      <c r="C495">
        <f t="shared" si="30"/>
        <v>2.410945879852386</v>
      </c>
      <c r="D495">
        <f t="shared" si="33"/>
        <v>-330.03149290237502</v>
      </c>
      <c r="E495" s="13">
        <f t="shared" si="31"/>
        <v>-500</v>
      </c>
      <c r="F495" s="13">
        <f t="shared" si="32"/>
        <v>2.410945879852386</v>
      </c>
    </row>
    <row r="496" spans="1:6">
      <c r="A496" s="4">
        <v>48.7</v>
      </c>
      <c r="C496">
        <f t="shared" si="30"/>
        <v>2.410945879852386</v>
      </c>
      <c r="D496">
        <f t="shared" si="33"/>
        <v>-330.03149290237502</v>
      </c>
      <c r="E496" s="13">
        <f t="shared" si="31"/>
        <v>-500</v>
      </c>
      <c r="F496" s="13">
        <f t="shared" si="32"/>
        <v>2.410945879852386</v>
      </c>
    </row>
    <row r="497" spans="1:6">
      <c r="A497" s="6">
        <v>48.8</v>
      </c>
      <c r="C497">
        <f t="shared" si="30"/>
        <v>2.410945879852386</v>
      </c>
      <c r="D497">
        <f t="shared" si="33"/>
        <v>-330.03149290237502</v>
      </c>
      <c r="E497" s="13">
        <f t="shared" si="31"/>
        <v>-500</v>
      </c>
      <c r="F497" s="13">
        <f t="shared" si="32"/>
        <v>2.410945879852386</v>
      </c>
    </row>
    <row r="498" spans="1:6">
      <c r="A498" s="4">
        <v>48.9</v>
      </c>
      <c r="C498">
        <f t="shared" si="30"/>
        <v>2.410945879852386</v>
      </c>
      <c r="D498">
        <f t="shared" si="33"/>
        <v>-330.03149290237502</v>
      </c>
      <c r="E498" s="13">
        <f t="shared" si="31"/>
        <v>-500</v>
      </c>
      <c r="F498" s="13">
        <f t="shared" si="32"/>
        <v>2.410945879852386</v>
      </c>
    </row>
    <row r="499" spans="1:6">
      <c r="A499" s="6">
        <v>49</v>
      </c>
      <c r="C499">
        <f t="shared" si="30"/>
        <v>2.410945879852386</v>
      </c>
      <c r="D499">
        <f t="shared" si="33"/>
        <v>-330.03149290237502</v>
      </c>
      <c r="E499" s="13">
        <f t="shared" si="31"/>
        <v>-500</v>
      </c>
      <c r="F499" s="13">
        <f t="shared" si="32"/>
        <v>2.410945879852386</v>
      </c>
    </row>
    <row r="500" spans="1:6">
      <c r="A500" s="4">
        <v>49.1</v>
      </c>
      <c r="C500">
        <f t="shared" si="30"/>
        <v>2.410945879852386</v>
      </c>
      <c r="D500">
        <f t="shared" si="33"/>
        <v>-330.03149290237502</v>
      </c>
      <c r="E500" s="13">
        <f t="shared" si="31"/>
        <v>-500</v>
      </c>
      <c r="F500" s="13">
        <f t="shared" si="32"/>
        <v>2.410945879852386</v>
      </c>
    </row>
    <row r="501" spans="1:6">
      <c r="A501" s="6">
        <v>49.2</v>
      </c>
      <c r="C501">
        <f t="shared" ref="C501:C509" si="34">IF(D500-10&lt;$B$5,C500,IF($B$5&gt;$D$9,0,IF(A501&gt;$F$3,$F$3,A501)))</f>
        <v>2.410945879852386</v>
      </c>
      <c r="D501">
        <f t="shared" si="33"/>
        <v>-330.03149290237502</v>
      </c>
      <c r="E501" s="13">
        <f t="shared" ref="E501:E509" si="35">IF(D501&lt;$B$5,E500,IF(C501=C500,$B$5,D501))</f>
        <v>-500</v>
      </c>
      <c r="F501" s="13">
        <f t="shared" si="32"/>
        <v>2.410945879852386</v>
      </c>
    </row>
    <row r="502" spans="1:6">
      <c r="A502" s="4">
        <v>49.3</v>
      </c>
      <c r="C502">
        <f t="shared" si="34"/>
        <v>2.410945879852386</v>
      </c>
      <c r="D502">
        <f t="shared" si="33"/>
        <v>-330.03149290237502</v>
      </c>
      <c r="E502" s="13">
        <f t="shared" si="35"/>
        <v>-500</v>
      </c>
      <c r="F502" s="13">
        <f t="shared" si="32"/>
        <v>2.410945879852386</v>
      </c>
    </row>
    <row r="503" spans="1:6">
      <c r="A503" s="6">
        <v>49.4</v>
      </c>
      <c r="C503">
        <f t="shared" si="34"/>
        <v>2.410945879852386</v>
      </c>
      <c r="D503">
        <f t="shared" si="33"/>
        <v>-330.03149290237502</v>
      </c>
      <c r="E503" s="13">
        <f t="shared" si="35"/>
        <v>-500</v>
      </c>
      <c r="F503" s="13">
        <f t="shared" si="32"/>
        <v>2.410945879852386</v>
      </c>
    </row>
    <row r="504" spans="1:6">
      <c r="A504" s="4">
        <v>49.5</v>
      </c>
      <c r="C504">
        <f t="shared" si="34"/>
        <v>2.410945879852386</v>
      </c>
      <c r="D504">
        <f t="shared" si="33"/>
        <v>-330.03149290237502</v>
      </c>
      <c r="E504" s="13">
        <f t="shared" si="35"/>
        <v>-500</v>
      </c>
      <c r="F504" s="13">
        <f t="shared" si="32"/>
        <v>2.410945879852386</v>
      </c>
    </row>
    <row r="505" spans="1:6">
      <c r="A505" s="6">
        <v>49.6</v>
      </c>
      <c r="C505">
        <f t="shared" si="34"/>
        <v>2.410945879852386</v>
      </c>
      <c r="D505">
        <f t="shared" si="33"/>
        <v>-330.03149290237502</v>
      </c>
      <c r="E505" s="13">
        <f t="shared" si="35"/>
        <v>-500</v>
      </c>
      <c r="F505" s="13">
        <f t="shared" si="32"/>
        <v>2.410945879852386</v>
      </c>
    </row>
    <row r="506" spans="1:6">
      <c r="A506" s="4">
        <v>49.7</v>
      </c>
      <c r="C506">
        <f t="shared" si="34"/>
        <v>2.410945879852386</v>
      </c>
      <c r="D506">
        <f t="shared" si="33"/>
        <v>-330.03149290237502</v>
      </c>
      <c r="E506" s="13">
        <f t="shared" si="35"/>
        <v>-500</v>
      </c>
      <c r="F506" s="13">
        <f t="shared" si="32"/>
        <v>2.410945879852386</v>
      </c>
    </row>
    <row r="507" spans="1:6">
      <c r="A507" s="6">
        <v>49.8</v>
      </c>
      <c r="C507">
        <f t="shared" si="34"/>
        <v>2.410945879852386</v>
      </c>
      <c r="D507">
        <f t="shared" si="33"/>
        <v>-330.03149290237502</v>
      </c>
      <c r="E507" s="13">
        <f t="shared" si="35"/>
        <v>-500</v>
      </c>
      <c r="F507" s="13">
        <f t="shared" si="32"/>
        <v>2.410945879852386</v>
      </c>
    </row>
    <row r="508" spans="1:6">
      <c r="A508" s="4">
        <v>49.9</v>
      </c>
      <c r="C508">
        <f t="shared" si="34"/>
        <v>2.410945879852386</v>
      </c>
      <c r="D508">
        <f t="shared" si="33"/>
        <v>-330.03149290237502</v>
      </c>
      <c r="E508" s="13">
        <f t="shared" si="35"/>
        <v>-500</v>
      </c>
      <c r="F508" s="13">
        <f t="shared" si="32"/>
        <v>2.410945879852386</v>
      </c>
    </row>
    <row r="509" spans="1:6">
      <c r="A509" s="6">
        <v>50</v>
      </c>
      <c r="C509">
        <f t="shared" si="34"/>
        <v>2.410945879852386</v>
      </c>
      <c r="D509">
        <f t="shared" si="33"/>
        <v>-330.03149290237502</v>
      </c>
      <c r="E509" s="13">
        <f t="shared" si="35"/>
        <v>-500</v>
      </c>
      <c r="F509" s="13">
        <f t="shared" si="32"/>
        <v>2.410945879852386</v>
      </c>
    </row>
    <row r="510" spans="1:6">
      <c r="A510" s="4"/>
    </row>
    <row r="511" spans="1:6">
      <c r="A511" s="6"/>
    </row>
    <row r="512" spans="1:6">
      <c r="A512" s="4"/>
    </row>
    <row r="513" spans="1:1">
      <c r="A513" s="6"/>
    </row>
    <row r="514" spans="1:1">
      <c r="A514" s="4"/>
    </row>
    <row r="515" spans="1:1">
      <c r="A515" s="6"/>
    </row>
    <row r="516" spans="1:1">
      <c r="A516" s="4"/>
    </row>
  </sheetData>
  <pageMargins left="0.7" right="0.7" top="0.75" bottom="0.75" header="0.3" footer="0.3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H509"/>
  <sheetViews>
    <sheetView workbookViewId="0">
      <selection activeCell="C9" sqref="C9"/>
    </sheetView>
  </sheetViews>
  <sheetFormatPr defaultRowHeight="15"/>
  <cols>
    <col min="1" max="1" width="31.85546875" bestFit="1" customWidth="1"/>
    <col min="2" max="2" width="16.85546875" bestFit="1" customWidth="1"/>
    <col min="3" max="3" width="12" bestFit="1" customWidth="1"/>
    <col min="5" max="5" width="7.85546875" customWidth="1"/>
    <col min="7" max="7" width="9" bestFit="1" customWidth="1"/>
  </cols>
  <sheetData>
    <row r="1" spans="1:8" ht="21">
      <c r="A1" s="10" t="s">
        <v>7</v>
      </c>
    </row>
    <row r="2" spans="1:8" ht="20.25">
      <c r="A2" s="3" t="s">
        <v>2</v>
      </c>
      <c r="B2" s="1" t="s">
        <v>0</v>
      </c>
      <c r="E2" s="2" t="s">
        <v>1</v>
      </c>
      <c r="F2" t="s">
        <v>5</v>
      </c>
      <c r="G2" t="s">
        <v>6</v>
      </c>
      <c r="H2" t="s">
        <v>9</v>
      </c>
    </row>
    <row r="3" spans="1:8" ht="26.25">
      <c r="A3" s="8">
        <v>0.06</v>
      </c>
      <c r="B3" s="1">
        <f>(A3*1000)*0.0803648626617462</f>
        <v>4.8218917597047719</v>
      </c>
      <c r="C3">
        <f>LOG((B3+1)/1)</f>
        <v>0.76506412679844282</v>
      </c>
      <c r="D3">
        <f>(0.0591/2)*C3</f>
        <v>2.2607644946893986E-2</v>
      </c>
      <c r="E3" s="2">
        <f>-315-D3</f>
        <v>-315.0226076449469</v>
      </c>
      <c r="F3">
        <f>B3/1</f>
        <v>4.8218917597047719</v>
      </c>
      <c r="G3">
        <f>F3/2</f>
        <v>2.410945879852386</v>
      </c>
      <c r="H3">
        <f>(E3+300)/G3</f>
        <v>-6.2310016041781431</v>
      </c>
    </row>
    <row r="4" spans="1:8" ht="26.25">
      <c r="A4" s="9" t="s">
        <v>3</v>
      </c>
      <c r="B4" s="9">
        <v>-150</v>
      </c>
      <c r="E4" s="2"/>
    </row>
    <row r="5" spans="1:8" ht="26.25">
      <c r="A5" s="9" t="s">
        <v>4</v>
      </c>
      <c r="B5" s="9">
        <v>-500</v>
      </c>
      <c r="E5" s="2"/>
    </row>
    <row r="6" spans="1:8">
      <c r="A6" t="s">
        <v>11</v>
      </c>
      <c r="B6" t="s">
        <v>12</v>
      </c>
      <c r="C6" t="s">
        <v>13</v>
      </c>
      <c r="D6" t="s">
        <v>14</v>
      </c>
      <c r="E6" s="13" t="s">
        <v>17</v>
      </c>
      <c r="F6" s="13" t="s">
        <v>16</v>
      </c>
    </row>
    <row r="7" spans="1:8">
      <c r="A7">
        <v>0</v>
      </c>
      <c r="B7">
        <v>0</v>
      </c>
      <c r="C7">
        <v>0</v>
      </c>
      <c r="D7">
        <v>0</v>
      </c>
      <c r="E7" s="13">
        <v>0</v>
      </c>
      <c r="F7" s="13">
        <f>C7</f>
        <v>0</v>
      </c>
    </row>
    <row r="8" spans="1:8">
      <c r="A8">
        <v>0</v>
      </c>
      <c r="B8">
        <f>$B$4</f>
        <v>-150</v>
      </c>
      <c r="C8">
        <v>0</v>
      </c>
      <c r="D8">
        <f>$B$4</f>
        <v>-150</v>
      </c>
      <c r="E8" s="13">
        <f>D8</f>
        <v>-150</v>
      </c>
      <c r="F8" s="13">
        <f t="shared" ref="F8:F71" si="0">C8</f>
        <v>0</v>
      </c>
    </row>
    <row r="9" spans="1:8">
      <c r="A9">
        <v>0</v>
      </c>
      <c r="B9">
        <f>B10-50</f>
        <v>-350.62310016041783</v>
      </c>
      <c r="C9">
        <f>IF(A9&lt;$G$3,A9,IF(C7-1&lt;0,0,C7-1))</f>
        <v>0</v>
      </c>
      <c r="D9">
        <v>-300</v>
      </c>
      <c r="E9" s="13">
        <f>IF(D9&lt;B5,0,D9)</f>
        <v>-300</v>
      </c>
      <c r="F9" s="13">
        <f t="shared" si="0"/>
        <v>0</v>
      </c>
    </row>
    <row r="10" spans="1:8">
      <c r="A10" s="4">
        <v>0.1</v>
      </c>
      <c r="B10" s="7">
        <f>($H$3*A10-300)</f>
        <v>-300.62310016041783</v>
      </c>
      <c r="C10">
        <f>IF(D10&lt;$B$5,C9,IF(A10&lt;$G$3,A10,IF(C9-0.1&lt;0,0,C9-0.1)))</f>
        <v>0.1</v>
      </c>
      <c r="D10">
        <f>$H$3*A10-300</f>
        <v>-300.62310016041783</v>
      </c>
      <c r="E10" s="13">
        <f>IF(C10=C9,$B$5,D10)</f>
        <v>-300.62310016041783</v>
      </c>
      <c r="F10" s="13">
        <f t="shared" si="0"/>
        <v>0.1</v>
      </c>
    </row>
    <row r="11" spans="1:8">
      <c r="A11" s="6">
        <v>0.2</v>
      </c>
      <c r="B11" s="7">
        <f t="shared" ref="B11:B16" si="1">($H$3*A11-300)</f>
        <v>-301.24620032083561</v>
      </c>
      <c r="C11">
        <f t="shared" ref="C11:C74" si="2">IF(D11&lt;$B$5,C10,IF(A11&lt;$G$3,A11,IF(C10-0.1&lt;0,0,C10-0.1)))</f>
        <v>0.2</v>
      </c>
      <c r="D11">
        <f t="shared" ref="D11:D74" si="3">$H$3*A11-300</f>
        <v>-301.24620032083561</v>
      </c>
      <c r="E11" s="13">
        <f>IF(D11&lt;$B$5,E10,IF(C11=C10,$B$5,D11))</f>
        <v>-301.24620032083561</v>
      </c>
      <c r="F11" s="13">
        <f t="shared" si="0"/>
        <v>0.2</v>
      </c>
    </row>
    <row r="12" spans="1:8">
      <c r="A12" s="4">
        <v>0.3</v>
      </c>
      <c r="B12" s="7">
        <f t="shared" si="1"/>
        <v>-301.86930048125345</v>
      </c>
      <c r="C12">
        <f t="shared" si="2"/>
        <v>0.3</v>
      </c>
      <c r="D12">
        <f t="shared" si="3"/>
        <v>-301.86930048125345</v>
      </c>
      <c r="E12" s="13">
        <f t="shared" ref="E12:E60" si="4">IF(D12&lt;$B$5,E11,IF(C12=C11,$B$5,D12))</f>
        <v>-301.86930048125345</v>
      </c>
      <c r="F12" s="13">
        <f t="shared" si="0"/>
        <v>0.3</v>
      </c>
    </row>
    <row r="13" spans="1:8">
      <c r="A13" s="6">
        <v>0.4</v>
      </c>
      <c r="B13" s="7">
        <f t="shared" si="1"/>
        <v>-302.49240064167128</v>
      </c>
      <c r="C13">
        <f t="shared" si="2"/>
        <v>0.4</v>
      </c>
      <c r="D13">
        <f t="shared" si="3"/>
        <v>-302.49240064167128</v>
      </c>
      <c r="E13" s="13">
        <f t="shared" si="4"/>
        <v>-302.49240064167128</v>
      </c>
      <c r="F13" s="13">
        <f t="shared" si="0"/>
        <v>0.4</v>
      </c>
    </row>
    <row r="14" spans="1:8">
      <c r="A14" s="4">
        <v>0.5</v>
      </c>
      <c r="B14" s="7">
        <f t="shared" si="1"/>
        <v>-303.11550080208906</v>
      </c>
      <c r="C14">
        <f t="shared" si="2"/>
        <v>0.5</v>
      </c>
      <c r="D14">
        <f t="shared" si="3"/>
        <v>-303.11550080208906</v>
      </c>
      <c r="E14" s="13">
        <f t="shared" si="4"/>
        <v>-303.11550080208906</v>
      </c>
      <c r="F14" s="13">
        <f t="shared" si="0"/>
        <v>0.5</v>
      </c>
    </row>
    <row r="15" spans="1:8">
      <c r="A15" s="6">
        <v>0.6</v>
      </c>
      <c r="B15" s="7">
        <f t="shared" si="1"/>
        <v>-303.73860096250689</v>
      </c>
      <c r="C15">
        <f t="shared" si="2"/>
        <v>0.6</v>
      </c>
      <c r="D15">
        <f t="shared" si="3"/>
        <v>-303.73860096250689</v>
      </c>
      <c r="E15" s="13">
        <f t="shared" si="4"/>
        <v>-303.73860096250689</v>
      </c>
      <c r="F15" s="13">
        <f t="shared" si="0"/>
        <v>0.6</v>
      </c>
    </row>
    <row r="16" spans="1:8">
      <c r="A16" s="4">
        <v>0.7</v>
      </c>
      <c r="B16" s="7">
        <f t="shared" si="1"/>
        <v>-304.36170112292473</v>
      </c>
      <c r="C16">
        <f t="shared" si="2"/>
        <v>0.7</v>
      </c>
      <c r="D16">
        <f t="shared" si="3"/>
        <v>-304.36170112292473</v>
      </c>
      <c r="E16" s="13">
        <f t="shared" si="4"/>
        <v>-304.36170112292473</v>
      </c>
      <c r="F16" s="13">
        <f t="shared" si="0"/>
        <v>0.7</v>
      </c>
    </row>
    <row r="17" spans="1:6">
      <c r="A17" s="6">
        <v>0.8</v>
      </c>
      <c r="B17">
        <f>$B$5+200</f>
        <v>-300</v>
      </c>
      <c r="C17">
        <f t="shared" si="2"/>
        <v>0.8</v>
      </c>
      <c r="D17">
        <f t="shared" si="3"/>
        <v>-304.98480128334251</v>
      </c>
      <c r="E17" s="13">
        <f t="shared" si="4"/>
        <v>-304.98480128334251</v>
      </c>
      <c r="F17" s="13">
        <f t="shared" si="0"/>
        <v>0.8</v>
      </c>
    </row>
    <row r="18" spans="1:6">
      <c r="A18" s="4">
        <v>0.9</v>
      </c>
      <c r="B18">
        <f>$B$5</f>
        <v>-500</v>
      </c>
      <c r="C18">
        <f t="shared" si="2"/>
        <v>0.9</v>
      </c>
      <c r="D18">
        <f t="shared" si="3"/>
        <v>-305.60790144376034</v>
      </c>
      <c r="E18" s="13">
        <f t="shared" si="4"/>
        <v>-305.60790144376034</v>
      </c>
      <c r="F18" s="13">
        <f t="shared" si="0"/>
        <v>0.9</v>
      </c>
    </row>
    <row r="19" spans="1:6">
      <c r="A19" s="6">
        <v>1</v>
      </c>
      <c r="C19">
        <f t="shared" si="2"/>
        <v>1</v>
      </c>
      <c r="D19">
        <f t="shared" si="3"/>
        <v>-306.23100160417812</v>
      </c>
      <c r="E19" s="13">
        <f t="shared" si="4"/>
        <v>-306.23100160417812</v>
      </c>
      <c r="F19" s="13">
        <f t="shared" si="0"/>
        <v>1</v>
      </c>
    </row>
    <row r="20" spans="1:6">
      <c r="A20" s="4">
        <v>1.1000000000000001</v>
      </c>
      <c r="C20">
        <f t="shared" si="2"/>
        <v>1.1000000000000001</v>
      </c>
      <c r="D20">
        <f t="shared" si="3"/>
        <v>-306.85410176459595</v>
      </c>
      <c r="E20" s="13">
        <f t="shared" si="4"/>
        <v>-306.85410176459595</v>
      </c>
      <c r="F20" s="13">
        <f t="shared" si="0"/>
        <v>1.1000000000000001</v>
      </c>
    </row>
    <row r="21" spans="1:6">
      <c r="A21" s="6">
        <v>1.2</v>
      </c>
      <c r="C21">
        <f t="shared" si="2"/>
        <v>1.2</v>
      </c>
      <c r="D21">
        <f t="shared" si="3"/>
        <v>-307.47720192501379</v>
      </c>
      <c r="E21" s="13">
        <f t="shared" si="4"/>
        <v>-307.47720192501379</v>
      </c>
      <c r="F21" s="13">
        <f t="shared" si="0"/>
        <v>1.2</v>
      </c>
    </row>
    <row r="22" spans="1:6">
      <c r="A22" s="4">
        <v>1.3</v>
      </c>
      <c r="C22">
        <f t="shared" si="2"/>
        <v>1.3</v>
      </c>
      <c r="D22">
        <f t="shared" si="3"/>
        <v>-308.10030208543157</v>
      </c>
      <c r="E22" s="13">
        <f t="shared" si="4"/>
        <v>-308.10030208543157</v>
      </c>
      <c r="F22" s="13">
        <f t="shared" si="0"/>
        <v>1.3</v>
      </c>
    </row>
    <row r="23" spans="1:6">
      <c r="A23" s="6">
        <v>1.4</v>
      </c>
      <c r="C23">
        <f t="shared" si="2"/>
        <v>1.4</v>
      </c>
      <c r="D23">
        <f t="shared" si="3"/>
        <v>-308.7234022458494</v>
      </c>
      <c r="E23" s="13">
        <f t="shared" si="4"/>
        <v>-308.7234022458494</v>
      </c>
      <c r="F23" s="13">
        <f t="shared" si="0"/>
        <v>1.4</v>
      </c>
    </row>
    <row r="24" spans="1:6">
      <c r="A24" s="4">
        <v>1.5</v>
      </c>
      <c r="C24">
        <f t="shared" si="2"/>
        <v>1.5</v>
      </c>
      <c r="D24">
        <f t="shared" si="3"/>
        <v>-309.34650240626723</v>
      </c>
      <c r="E24" s="13">
        <f t="shared" si="4"/>
        <v>-309.34650240626723</v>
      </c>
      <c r="F24" s="13">
        <f t="shared" si="0"/>
        <v>1.5</v>
      </c>
    </row>
    <row r="25" spans="1:6">
      <c r="A25" s="6">
        <v>1.6</v>
      </c>
      <c r="C25">
        <f t="shared" si="2"/>
        <v>1.6</v>
      </c>
      <c r="D25">
        <f t="shared" si="3"/>
        <v>-309.96960256668501</v>
      </c>
      <c r="E25" s="13">
        <f t="shared" si="4"/>
        <v>-309.96960256668501</v>
      </c>
      <c r="F25" s="13">
        <f t="shared" si="0"/>
        <v>1.6</v>
      </c>
    </row>
    <row r="26" spans="1:6">
      <c r="A26" s="4">
        <v>1.7</v>
      </c>
      <c r="C26">
        <f t="shared" si="2"/>
        <v>1.7</v>
      </c>
      <c r="D26">
        <f t="shared" si="3"/>
        <v>-310.59270272710285</v>
      </c>
      <c r="E26" s="13">
        <f t="shared" si="4"/>
        <v>-310.59270272710285</v>
      </c>
      <c r="F26" s="13">
        <f t="shared" si="0"/>
        <v>1.7</v>
      </c>
    </row>
    <row r="27" spans="1:6">
      <c r="A27" s="6">
        <v>1.8</v>
      </c>
      <c r="C27">
        <f t="shared" si="2"/>
        <v>1.8</v>
      </c>
      <c r="D27">
        <f t="shared" si="3"/>
        <v>-311.21580288752068</v>
      </c>
      <c r="E27" s="13">
        <f t="shared" si="4"/>
        <v>-311.21580288752068</v>
      </c>
      <c r="F27" s="13">
        <f t="shared" si="0"/>
        <v>1.8</v>
      </c>
    </row>
    <row r="28" spans="1:6">
      <c r="A28" s="4">
        <v>1.9</v>
      </c>
      <c r="C28">
        <f t="shared" si="2"/>
        <v>1.9</v>
      </c>
      <c r="D28">
        <f t="shared" si="3"/>
        <v>-311.83890304793846</v>
      </c>
      <c r="E28" s="13">
        <f t="shared" si="4"/>
        <v>-311.83890304793846</v>
      </c>
      <c r="F28" s="13">
        <f t="shared" si="0"/>
        <v>1.9</v>
      </c>
    </row>
    <row r="29" spans="1:6">
      <c r="A29" s="6">
        <v>2</v>
      </c>
      <c r="C29">
        <f t="shared" si="2"/>
        <v>2</v>
      </c>
      <c r="D29">
        <f t="shared" si="3"/>
        <v>-312.46200320835629</v>
      </c>
      <c r="E29" s="13">
        <f t="shared" si="4"/>
        <v>-312.46200320835629</v>
      </c>
      <c r="F29" s="13">
        <f t="shared" si="0"/>
        <v>2</v>
      </c>
    </row>
    <row r="30" spans="1:6">
      <c r="A30" s="4">
        <v>2.1</v>
      </c>
      <c r="C30">
        <f t="shared" si="2"/>
        <v>2.1</v>
      </c>
      <c r="D30">
        <f t="shared" si="3"/>
        <v>-313.08510336877413</v>
      </c>
      <c r="E30" s="13">
        <f t="shared" si="4"/>
        <v>-313.08510336877413</v>
      </c>
      <c r="F30" s="13">
        <f t="shared" si="0"/>
        <v>2.1</v>
      </c>
    </row>
    <row r="31" spans="1:6">
      <c r="A31" s="6">
        <v>2.2000000000000002</v>
      </c>
      <c r="C31">
        <f t="shared" si="2"/>
        <v>2.2000000000000002</v>
      </c>
      <c r="D31">
        <f t="shared" si="3"/>
        <v>-313.70820352919191</v>
      </c>
      <c r="E31" s="13">
        <f t="shared" si="4"/>
        <v>-313.70820352919191</v>
      </c>
      <c r="F31" s="13">
        <f t="shared" si="0"/>
        <v>2.2000000000000002</v>
      </c>
    </row>
    <row r="32" spans="1:6">
      <c r="A32" s="4">
        <v>2.2999999999999998</v>
      </c>
      <c r="C32">
        <f t="shared" si="2"/>
        <v>2.2999999999999998</v>
      </c>
      <c r="D32">
        <f t="shared" si="3"/>
        <v>-314.33130368960974</v>
      </c>
      <c r="E32" s="13">
        <f t="shared" si="4"/>
        <v>-314.33130368960974</v>
      </c>
      <c r="F32" s="13">
        <f t="shared" si="0"/>
        <v>2.2999999999999998</v>
      </c>
    </row>
    <row r="33" spans="1:6">
      <c r="A33" s="6">
        <v>2.4</v>
      </c>
      <c r="C33">
        <f t="shared" si="2"/>
        <v>2.4</v>
      </c>
      <c r="D33">
        <f t="shared" si="3"/>
        <v>-314.95440385002752</v>
      </c>
      <c r="E33" s="13">
        <f t="shared" si="4"/>
        <v>-314.95440385002752</v>
      </c>
      <c r="F33" s="13">
        <f t="shared" si="0"/>
        <v>2.4</v>
      </c>
    </row>
    <row r="34" spans="1:6">
      <c r="A34" s="4">
        <v>2.5</v>
      </c>
      <c r="C34">
        <f t="shared" si="2"/>
        <v>2.2999999999999998</v>
      </c>
      <c r="D34">
        <f t="shared" si="3"/>
        <v>-315.57750401044535</v>
      </c>
      <c r="E34" s="13">
        <f t="shared" si="4"/>
        <v>-315.57750401044535</v>
      </c>
      <c r="F34" s="13">
        <f t="shared" si="0"/>
        <v>2.2999999999999998</v>
      </c>
    </row>
    <row r="35" spans="1:6">
      <c r="A35" s="6">
        <v>2.6</v>
      </c>
      <c r="C35">
        <f t="shared" si="2"/>
        <v>2.1999999999999997</v>
      </c>
      <c r="D35">
        <f t="shared" si="3"/>
        <v>-316.20060417086319</v>
      </c>
      <c r="E35" s="13">
        <f t="shared" si="4"/>
        <v>-316.20060417086319</v>
      </c>
      <c r="F35" s="13">
        <f t="shared" si="0"/>
        <v>2.1999999999999997</v>
      </c>
    </row>
    <row r="36" spans="1:6">
      <c r="A36" s="4">
        <v>2.7</v>
      </c>
      <c r="C36">
        <f t="shared" si="2"/>
        <v>2.0999999999999996</v>
      </c>
      <c r="D36">
        <f t="shared" si="3"/>
        <v>-316.82370433128096</v>
      </c>
      <c r="E36" s="13">
        <f t="shared" si="4"/>
        <v>-316.82370433128096</v>
      </c>
      <c r="F36" s="13">
        <f t="shared" si="0"/>
        <v>2.0999999999999996</v>
      </c>
    </row>
    <row r="37" spans="1:6">
      <c r="A37" s="6">
        <v>2.8</v>
      </c>
      <c r="C37">
        <f t="shared" si="2"/>
        <v>1.9999999999999996</v>
      </c>
      <c r="D37">
        <f t="shared" si="3"/>
        <v>-317.4468044916988</v>
      </c>
      <c r="E37" s="13">
        <f t="shared" si="4"/>
        <v>-317.4468044916988</v>
      </c>
      <c r="F37" s="13">
        <f t="shared" si="0"/>
        <v>1.9999999999999996</v>
      </c>
    </row>
    <row r="38" spans="1:6">
      <c r="A38" s="4">
        <v>2.9</v>
      </c>
      <c r="C38">
        <f t="shared" si="2"/>
        <v>1.8999999999999995</v>
      </c>
      <c r="D38">
        <f t="shared" si="3"/>
        <v>-318.06990465211663</v>
      </c>
      <c r="E38" s="13">
        <f t="shared" si="4"/>
        <v>-318.06990465211663</v>
      </c>
      <c r="F38" s="13">
        <f t="shared" si="0"/>
        <v>1.8999999999999995</v>
      </c>
    </row>
    <row r="39" spans="1:6">
      <c r="A39" s="6">
        <v>3</v>
      </c>
      <c r="C39">
        <f t="shared" si="2"/>
        <v>1.7999999999999994</v>
      </c>
      <c r="D39">
        <f t="shared" si="3"/>
        <v>-318.69300481253441</v>
      </c>
      <c r="E39" s="13">
        <f t="shared" si="4"/>
        <v>-318.69300481253441</v>
      </c>
      <c r="F39" s="13">
        <f t="shared" si="0"/>
        <v>1.7999999999999994</v>
      </c>
    </row>
    <row r="40" spans="1:6">
      <c r="A40" s="4">
        <v>3.1</v>
      </c>
      <c r="C40">
        <f t="shared" si="2"/>
        <v>1.6999999999999993</v>
      </c>
      <c r="D40">
        <f t="shared" si="3"/>
        <v>-319.31610497295225</v>
      </c>
      <c r="E40" s="13">
        <f t="shared" si="4"/>
        <v>-319.31610497295225</v>
      </c>
      <c r="F40" s="13">
        <f t="shared" si="0"/>
        <v>1.6999999999999993</v>
      </c>
    </row>
    <row r="41" spans="1:6">
      <c r="A41" s="6">
        <v>3.2</v>
      </c>
      <c r="C41">
        <f t="shared" si="2"/>
        <v>1.5999999999999992</v>
      </c>
      <c r="D41">
        <f t="shared" si="3"/>
        <v>-319.93920513337008</v>
      </c>
      <c r="E41" s="13">
        <f t="shared" si="4"/>
        <v>-319.93920513337008</v>
      </c>
      <c r="F41" s="13">
        <f t="shared" si="0"/>
        <v>1.5999999999999992</v>
      </c>
    </row>
    <row r="42" spans="1:6">
      <c r="A42" s="4">
        <v>3.3</v>
      </c>
      <c r="C42">
        <f t="shared" si="2"/>
        <v>1.4999999999999991</v>
      </c>
      <c r="D42">
        <f t="shared" si="3"/>
        <v>-320.56230529378786</v>
      </c>
      <c r="E42" s="13">
        <f t="shared" si="4"/>
        <v>-320.56230529378786</v>
      </c>
      <c r="F42" s="13">
        <f t="shared" si="0"/>
        <v>1.4999999999999991</v>
      </c>
    </row>
    <row r="43" spans="1:6">
      <c r="A43" s="6">
        <v>3.4</v>
      </c>
      <c r="C43">
        <f t="shared" si="2"/>
        <v>1.399999999999999</v>
      </c>
      <c r="D43">
        <f t="shared" si="3"/>
        <v>-321.18540545420569</v>
      </c>
      <c r="E43" s="13">
        <f t="shared" si="4"/>
        <v>-321.18540545420569</v>
      </c>
      <c r="F43" s="13">
        <f t="shared" si="0"/>
        <v>1.399999999999999</v>
      </c>
    </row>
    <row r="44" spans="1:6">
      <c r="A44" s="4">
        <v>3.5</v>
      </c>
      <c r="C44">
        <f t="shared" si="2"/>
        <v>1.2999999999999989</v>
      </c>
      <c r="D44">
        <f t="shared" si="3"/>
        <v>-321.80850561462353</v>
      </c>
      <c r="E44" s="13">
        <f t="shared" si="4"/>
        <v>-321.80850561462353</v>
      </c>
      <c r="F44" s="13">
        <f t="shared" si="0"/>
        <v>1.2999999999999989</v>
      </c>
    </row>
    <row r="45" spans="1:6">
      <c r="A45" s="6">
        <v>3.6</v>
      </c>
      <c r="C45">
        <f t="shared" si="2"/>
        <v>1.1999999999999988</v>
      </c>
      <c r="D45">
        <f t="shared" si="3"/>
        <v>-322.43160577504131</v>
      </c>
      <c r="E45" s="13">
        <f t="shared" si="4"/>
        <v>-322.43160577504131</v>
      </c>
      <c r="F45" s="13">
        <f t="shared" si="0"/>
        <v>1.1999999999999988</v>
      </c>
    </row>
    <row r="46" spans="1:6">
      <c r="A46" s="4">
        <v>3.7</v>
      </c>
      <c r="C46">
        <f t="shared" si="2"/>
        <v>1.0999999999999988</v>
      </c>
      <c r="D46">
        <f t="shared" si="3"/>
        <v>-323.05470593545914</v>
      </c>
      <c r="E46" s="13">
        <f t="shared" si="4"/>
        <v>-323.05470593545914</v>
      </c>
      <c r="F46" s="13">
        <f t="shared" si="0"/>
        <v>1.0999999999999988</v>
      </c>
    </row>
    <row r="47" spans="1:6">
      <c r="A47" s="6">
        <v>3.8</v>
      </c>
      <c r="C47">
        <f t="shared" si="2"/>
        <v>0.99999999999999878</v>
      </c>
      <c r="D47">
        <f t="shared" si="3"/>
        <v>-323.67780609587692</v>
      </c>
      <c r="E47" s="13">
        <f t="shared" si="4"/>
        <v>-323.67780609587692</v>
      </c>
      <c r="F47" s="13">
        <f t="shared" si="0"/>
        <v>0.99999999999999878</v>
      </c>
    </row>
    <row r="48" spans="1:6">
      <c r="A48" s="4">
        <v>3.9</v>
      </c>
      <c r="C48">
        <f t="shared" si="2"/>
        <v>0.8999999999999988</v>
      </c>
      <c r="D48">
        <f t="shared" si="3"/>
        <v>-324.30090625629475</v>
      </c>
      <c r="E48" s="13">
        <f t="shared" si="4"/>
        <v>-324.30090625629475</v>
      </c>
      <c r="F48" s="13">
        <f t="shared" si="0"/>
        <v>0.8999999999999988</v>
      </c>
    </row>
    <row r="49" spans="1:6">
      <c r="A49" s="6">
        <v>4</v>
      </c>
      <c r="C49">
        <f t="shared" si="2"/>
        <v>0.79999999999999882</v>
      </c>
      <c r="D49">
        <f t="shared" si="3"/>
        <v>-324.92400641671259</v>
      </c>
      <c r="E49" s="13">
        <f t="shared" si="4"/>
        <v>-324.92400641671259</v>
      </c>
      <c r="F49" s="13">
        <f t="shared" si="0"/>
        <v>0.79999999999999882</v>
      </c>
    </row>
    <row r="50" spans="1:6">
      <c r="A50" s="4">
        <v>4.0999999999999996</v>
      </c>
      <c r="C50">
        <f t="shared" si="2"/>
        <v>0.69999999999999885</v>
      </c>
      <c r="D50">
        <f t="shared" si="3"/>
        <v>-325.54710657713036</v>
      </c>
      <c r="E50" s="13">
        <f t="shared" si="4"/>
        <v>-325.54710657713036</v>
      </c>
      <c r="F50" s="13">
        <f t="shared" si="0"/>
        <v>0.69999999999999885</v>
      </c>
    </row>
    <row r="51" spans="1:6">
      <c r="A51" s="6">
        <v>4.2</v>
      </c>
      <c r="C51">
        <f t="shared" si="2"/>
        <v>0.59999999999999887</v>
      </c>
      <c r="D51">
        <f t="shared" si="3"/>
        <v>-326.1702067375482</v>
      </c>
      <c r="E51" s="13">
        <f t="shared" si="4"/>
        <v>-326.1702067375482</v>
      </c>
      <c r="F51" s="13">
        <f t="shared" si="0"/>
        <v>0.59999999999999887</v>
      </c>
    </row>
    <row r="52" spans="1:6">
      <c r="A52" s="4">
        <v>4.3</v>
      </c>
      <c r="C52">
        <f t="shared" si="2"/>
        <v>0.49999999999999889</v>
      </c>
      <c r="D52">
        <f t="shared" si="3"/>
        <v>-326.79330689796603</v>
      </c>
      <c r="E52" s="13">
        <f t="shared" si="4"/>
        <v>-326.79330689796603</v>
      </c>
      <c r="F52" s="13">
        <f t="shared" si="0"/>
        <v>0.49999999999999889</v>
      </c>
    </row>
    <row r="53" spans="1:6">
      <c r="A53" s="6">
        <v>4.4000000000000004</v>
      </c>
      <c r="C53">
        <f t="shared" si="2"/>
        <v>0.39999999999999891</v>
      </c>
      <c r="D53">
        <f t="shared" si="3"/>
        <v>-327.41640705838381</v>
      </c>
      <c r="E53" s="13">
        <f t="shared" si="4"/>
        <v>-327.41640705838381</v>
      </c>
      <c r="F53" s="13">
        <f t="shared" si="0"/>
        <v>0.39999999999999891</v>
      </c>
    </row>
    <row r="54" spans="1:6">
      <c r="A54" s="4">
        <v>4.5</v>
      </c>
      <c r="C54">
        <f t="shared" si="2"/>
        <v>0.29999999999999893</v>
      </c>
      <c r="D54">
        <f t="shared" si="3"/>
        <v>-328.03950721880165</v>
      </c>
      <c r="E54" s="13">
        <f t="shared" si="4"/>
        <v>-328.03950721880165</v>
      </c>
      <c r="F54" s="13">
        <f t="shared" si="0"/>
        <v>0.29999999999999893</v>
      </c>
    </row>
    <row r="55" spans="1:6">
      <c r="A55" s="6">
        <v>4.5999999999999996</v>
      </c>
      <c r="C55">
        <f t="shared" si="2"/>
        <v>0.19999999999999893</v>
      </c>
      <c r="D55">
        <f t="shared" si="3"/>
        <v>-328.66260737921948</v>
      </c>
      <c r="E55" s="13">
        <f t="shared" si="4"/>
        <v>-328.66260737921948</v>
      </c>
      <c r="F55" s="13">
        <f t="shared" si="0"/>
        <v>0.19999999999999893</v>
      </c>
    </row>
    <row r="56" spans="1:6">
      <c r="A56" s="4">
        <v>4.7</v>
      </c>
      <c r="C56">
        <f t="shared" si="2"/>
        <v>9.9999999999998923E-2</v>
      </c>
      <c r="D56">
        <f t="shared" si="3"/>
        <v>-329.28570753963726</v>
      </c>
      <c r="E56" s="13">
        <f t="shared" si="4"/>
        <v>-329.28570753963726</v>
      </c>
      <c r="F56" s="13">
        <f t="shared" si="0"/>
        <v>9.9999999999998923E-2</v>
      </c>
    </row>
    <row r="57" spans="1:6">
      <c r="A57" s="6">
        <v>4.8</v>
      </c>
      <c r="C57">
        <f t="shared" si="2"/>
        <v>0</v>
      </c>
      <c r="D57">
        <f t="shared" si="3"/>
        <v>-329.90880770005509</v>
      </c>
      <c r="E57" s="13">
        <f t="shared" si="4"/>
        <v>-329.90880770005509</v>
      </c>
      <c r="F57" s="13">
        <f t="shared" si="0"/>
        <v>0</v>
      </c>
    </row>
    <row r="58" spans="1:6">
      <c r="A58" s="4">
        <v>4.9000000000000004</v>
      </c>
      <c r="C58">
        <f t="shared" si="2"/>
        <v>0</v>
      </c>
      <c r="D58">
        <f t="shared" si="3"/>
        <v>-330.53190786047293</v>
      </c>
      <c r="E58" s="13">
        <f t="shared" si="4"/>
        <v>-500</v>
      </c>
      <c r="F58" s="13">
        <f t="shared" si="0"/>
        <v>0</v>
      </c>
    </row>
    <row r="59" spans="1:6">
      <c r="A59" s="6">
        <v>5</v>
      </c>
      <c r="C59">
        <f t="shared" si="2"/>
        <v>0</v>
      </c>
      <c r="D59">
        <f t="shared" si="3"/>
        <v>-331.1550080208907</v>
      </c>
      <c r="E59" s="13">
        <f t="shared" si="4"/>
        <v>-500</v>
      </c>
      <c r="F59" s="13">
        <f t="shared" si="0"/>
        <v>0</v>
      </c>
    </row>
    <row r="60" spans="1:6">
      <c r="A60" s="4">
        <v>5.0999999999999996</v>
      </c>
      <c r="C60">
        <f t="shared" si="2"/>
        <v>0</v>
      </c>
      <c r="D60">
        <f t="shared" si="3"/>
        <v>-331.77810818130854</v>
      </c>
      <c r="E60" s="13">
        <f t="shared" si="4"/>
        <v>-500</v>
      </c>
      <c r="F60" s="13">
        <f t="shared" si="0"/>
        <v>0</v>
      </c>
    </row>
    <row r="61" spans="1:6">
      <c r="A61" s="6">
        <v>5.2</v>
      </c>
      <c r="C61">
        <f t="shared" si="2"/>
        <v>0</v>
      </c>
      <c r="D61">
        <f t="shared" si="3"/>
        <v>-332.40120834172637</v>
      </c>
      <c r="E61" s="13">
        <f t="shared" ref="E61:E124" si="5">IF(D61&lt;$B$5,E60,IF(C61=C60,$B$5,D61))</f>
        <v>-500</v>
      </c>
      <c r="F61" s="13">
        <f t="shared" si="0"/>
        <v>0</v>
      </c>
    </row>
    <row r="62" spans="1:6">
      <c r="A62" s="4">
        <v>5.3</v>
      </c>
      <c r="C62">
        <f t="shared" si="2"/>
        <v>0</v>
      </c>
      <c r="D62">
        <f t="shared" si="3"/>
        <v>-333.02430850214415</v>
      </c>
      <c r="E62" s="13">
        <f t="shared" si="5"/>
        <v>-500</v>
      </c>
      <c r="F62" s="13">
        <f t="shared" si="0"/>
        <v>0</v>
      </c>
    </row>
    <row r="63" spans="1:6">
      <c r="A63" s="6">
        <v>5.4</v>
      </c>
      <c r="C63">
        <f t="shared" si="2"/>
        <v>0</v>
      </c>
      <c r="D63">
        <f t="shared" si="3"/>
        <v>-333.64740866256199</v>
      </c>
      <c r="E63" s="13">
        <f t="shared" si="5"/>
        <v>-500</v>
      </c>
      <c r="F63" s="13">
        <f t="shared" si="0"/>
        <v>0</v>
      </c>
    </row>
    <row r="64" spans="1:6">
      <c r="A64" s="4">
        <v>5.5</v>
      </c>
      <c r="C64">
        <f t="shared" si="2"/>
        <v>0</v>
      </c>
      <c r="D64">
        <f t="shared" si="3"/>
        <v>-334.27050882297976</v>
      </c>
      <c r="E64" s="13">
        <f t="shared" si="5"/>
        <v>-500</v>
      </c>
      <c r="F64" s="13">
        <f t="shared" si="0"/>
        <v>0</v>
      </c>
    </row>
    <row r="65" spans="1:6">
      <c r="A65" s="6">
        <v>5.6</v>
      </c>
      <c r="C65">
        <f t="shared" si="2"/>
        <v>0</v>
      </c>
      <c r="D65">
        <f t="shared" si="3"/>
        <v>-334.8936089833976</v>
      </c>
      <c r="E65" s="13">
        <f t="shared" si="5"/>
        <v>-500</v>
      </c>
      <c r="F65" s="13">
        <f t="shared" si="0"/>
        <v>0</v>
      </c>
    </row>
    <row r="66" spans="1:6">
      <c r="A66" s="4">
        <v>5.7</v>
      </c>
      <c r="C66">
        <f t="shared" si="2"/>
        <v>0</v>
      </c>
      <c r="D66">
        <f t="shared" si="3"/>
        <v>-335.51670914381543</v>
      </c>
      <c r="E66" s="13">
        <f t="shared" si="5"/>
        <v>-500</v>
      </c>
      <c r="F66" s="13">
        <f t="shared" si="0"/>
        <v>0</v>
      </c>
    </row>
    <row r="67" spans="1:6">
      <c r="A67" s="6">
        <v>5.8</v>
      </c>
      <c r="C67">
        <f t="shared" si="2"/>
        <v>0</v>
      </c>
      <c r="D67">
        <f t="shared" si="3"/>
        <v>-336.13980930423321</v>
      </c>
      <c r="E67" s="13">
        <f t="shared" si="5"/>
        <v>-500</v>
      </c>
      <c r="F67" s="13">
        <f t="shared" si="0"/>
        <v>0</v>
      </c>
    </row>
    <row r="68" spans="1:6">
      <c r="A68" s="4">
        <v>5.9</v>
      </c>
      <c r="C68">
        <f t="shared" si="2"/>
        <v>0</v>
      </c>
      <c r="D68">
        <f t="shared" si="3"/>
        <v>-336.76290946465105</v>
      </c>
      <c r="E68" s="13">
        <f t="shared" si="5"/>
        <v>-500</v>
      </c>
      <c r="F68" s="13">
        <f t="shared" si="0"/>
        <v>0</v>
      </c>
    </row>
    <row r="69" spans="1:6">
      <c r="A69" s="6">
        <v>6</v>
      </c>
      <c r="C69">
        <f t="shared" si="2"/>
        <v>0</v>
      </c>
      <c r="D69">
        <f t="shared" si="3"/>
        <v>-337.38600962506888</v>
      </c>
      <c r="E69" s="13">
        <f t="shared" si="5"/>
        <v>-500</v>
      </c>
      <c r="F69" s="13">
        <f t="shared" si="0"/>
        <v>0</v>
      </c>
    </row>
    <row r="70" spans="1:6">
      <c r="A70" s="4">
        <v>6.1</v>
      </c>
      <c r="C70">
        <f t="shared" si="2"/>
        <v>0</v>
      </c>
      <c r="D70">
        <f t="shared" si="3"/>
        <v>-338.00910978548666</v>
      </c>
      <c r="E70" s="13">
        <f t="shared" si="5"/>
        <v>-500</v>
      </c>
      <c r="F70" s="13">
        <f t="shared" si="0"/>
        <v>0</v>
      </c>
    </row>
    <row r="71" spans="1:6">
      <c r="A71" s="6">
        <v>6.2</v>
      </c>
      <c r="C71">
        <f t="shared" si="2"/>
        <v>0</v>
      </c>
      <c r="D71">
        <f t="shared" si="3"/>
        <v>-338.63220994590449</v>
      </c>
      <c r="E71" s="13">
        <f t="shared" si="5"/>
        <v>-500</v>
      </c>
      <c r="F71" s="13">
        <f t="shared" si="0"/>
        <v>0</v>
      </c>
    </row>
    <row r="72" spans="1:6">
      <c r="A72" s="4">
        <v>6.3</v>
      </c>
      <c r="C72">
        <f t="shared" si="2"/>
        <v>0</v>
      </c>
      <c r="D72">
        <f t="shared" si="3"/>
        <v>-339.25531010632233</v>
      </c>
      <c r="E72" s="13">
        <f t="shared" si="5"/>
        <v>-500</v>
      </c>
      <c r="F72" s="13">
        <f t="shared" ref="F72:F135" si="6">C72</f>
        <v>0</v>
      </c>
    </row>
    <row r="73" spans="1:6">
      <c r="A73" s="6">
        <v>6.4</v>
      </c>
      <c r="C73">
        <f t="shared" si="2"/>
        <v>0</v>
      </c>
      <c r="D73">
        <f t="shared" si="3"/>
        <v>-339.8784102667401</v>
      </c>
      <c r="E73" s="13">
        <f t="shared" si="5"/>
        <v>-500</v>
      </c>
      <c r="F73" s="13">
        <f t="shared" si="6"/>
        <v>0</v>
      </c>
    </row>
    <row r="74" spans="1:6">
      <c r="A74" s="4">
        <v>6.5</v>
      </c>
      <c r="C74">
        <f t="shared" si="2"/>
        <v>0</v>
      </c>
      <c r="D74">
        <f t="shared" si="3"/>
        <v>-340.50151042715794</v>
      </c>
      <c r="E74" s="13">
        <f t="shared" si="5"/>
        <v>-500</v>
      </c>
      <c r="F74" s="13">
        <f t="shared" si="6"/>
        <v>0</v>
      </c>
    </row>
    <row r="75" spans="1:6">
      <c r="A75" s="6">
        <v>6.6</v>
      </c>
      <c r="C75">
        <f t="shared" ref="C75:C138" si="7">IF(D75&lt;$B$5,C74,IF(A75&lt;$G$3,A75,IF(C74-0.1&lt;0,0,C74-0.1)))</f>
        <v>0</v>
      </c>
      <c r="D75">
        <f t="shared" ref="D75:D138" si="8">$H$3*A75-300</f>
        <v>-341.12461058757572</v>
      </c>
      <c r="E75" s="13">
        <f t="shared" si="5"/>
        <v>-500</v>
      </c>
      <c r="F75" s="13">
        <f t="shared" si="6"/>
        <v>0</v>
      </c>
    </row>
    <row r="76" spans="1:6">
      <c r="A76" s="4">
        <v>6.7</v>
      </c>
      <c r="C76">
        <f t="shared" si="7"/>
        <v>0</v>
      </c>
      <c r="D76">
        <f t="shared" si="8"/>
        <v>-341.74771074799355</v>
      </c>
      <c r="E76" s="13">
        <f t="shared" si="5"/>
        <v>-500</v>
      </c>
      <c r="F76" s="13">
        <f t="shared" si="6"/>
        <v>0</v>
      </c>
    </row>
    <row r="77" spans="1:6">
      <c r="A77" s="6">
        <v>6.8</v>
      </c>
      <c r="C77">
        <f t="shared" si="7"/>
        <v>0</v>
      </c>
      <c r="D77">
        <f t="shared" si="8"/>
        <v>-342.37081090841139</v>
      </c>
      <c r="E77" s="13">
        <f t="shared" si="5"/>
        <v>-500</v>
      </c>
      <c r="F77" s="13">
        <f t="shared" si="6"/>
        <v>0</v>
      </c>
    </row>
    <row r="78" spans="1:6">
      <c r="A78" s="4">
        <v>6.9</v>
      </c>
      <c r="C78">
        <f t="shared" si="7"/>
        <v>0</v>
      </c>
      <c r="D78">
        <f t="shared" si="8"/>
        <v>-342.99391106882922</v>
      </c>
      <c r="E78" s="13">
        <f t="shared" si="5"/>
        <v>-500</v>
      </c>
      <c r="F78" s="13">
        <f t="shared" si="6"/>
        <v>0</v>
      </c>
    </row>
    <row r="79" spans="1:6">
      <c r="A79" s="6">
        <v>7</v>
      </c>
      <c r="C79">
        <f t="shared" si="7"/>
        <v>0</v>
      </c>
      <c r="D79">
        <f t="shared" si="8"/>
        <v>-343.617011229247</v>
      </c>
      <c r="E79" s="13">
        <f t="shared" si="5"/>
        <v>-500</v>
      </c>
      <c r="F79" s="13">
        <f t="shared" si="6"/>
        <v>0</v>
      </c>
    </row>
    <row r="80" spans="1:6">
      <c r="A80" s="4">
        <v>7.1</v>
      </c>
      <c r="C80">
        <f t="shared" si="7"/>
        <v>0</v>
      </c>
      <c r="D80">
        <f t="shared" si="8"/>
        <v>-344.24011138966483</v>
      </c>
      <c r="E80" s="13">
        <f t="shared" si="5"/>
        <v>-500</v>
      </c>
      <c r="F80" s="13">
        <f t="shared" si="6"/>
        <v>0</v>
      </c>
    </row>
    <row r="81" spans="1:6">
      <c r="A81" s="6">
        <v>7.2</v>
      </c>
      <c r="C81">
        <f t="shared" si="7"/>
        <v>0</v>
      </c>
      <c r="D81">
        <f t="shared" si="8"/>
        <v>-344.86321155008261</v>
      </c>
      <c r="E81" s="13">
        <f t="shared" si="5"/>
        <v>-500</v>
      </c>
      <c r="F81" s="13">
        <f t="shared" si="6"/>
        <v>0</v>
      </c>
    </row>
    <row r="82" spans="1:6">
      <c r="A82" s="4">
        <v>7.3</v>
      </c>
      <c r="C82">
        <f t="shared" si="7"/>
        <v>0</v>
      </c>
      <c r="D82">
        <f t="shared" si="8"/>
        <v>-345.48631171050044</v>
      </c>
      <c r="E82" s="13">
        <f t="shared" si="5"/>
        <v>-500</v>
      </c>
      <c r="F82" s="13">
        <f t="shared" si="6"/>
        <v>0</v>
      </c>
    </row>
    <row r="83" spans="1:6">
      <c r="A83" s="6">
        <v>7.4</v>
      </c>
      <c r="C83">
        <f t="shared" si="7"/>
        <v>0</v>
      </c>
      <c r="D83">
        <f t="shared" si="8"/>
        <v>-346.10941187091828</v>
      </c>
      <c r="E83" s="13">
        <f t="shared" si="5"/>
        <v>-500</v>
      </c>
      <c r="F83" s="13">
        <f t="shared" si="6"/>
        <v>0</v>
      </c>
    </row>
    <row r="84" spans="1:6">
      <c r="A84" s="4">
        <v>7.5</v>
      </c>
      <c r="C84">
        <f t="shared" si="7"/>
        <v>0</v>
      </c>
      <c r="D84">
        <f t="shared" si="8"/>
        <v>-346.73251203133606</v>
      </c>
      <c r="E84" s="13">
        <f t="shared" si="5"/>
        <v>-500</v>
      </c>
      <c r="F84" s="13">
        <f t="shared" si="6"/>
        <v>0</v>
      </c>
    </row>
    <row r="85" spans="1:6">
      <c r="A85" s="6">
        <v>7.6</v>
      </c>
      <c r="C85">
        <f t="shared" si="7"/>
        <v>0</v>
      </c>
      <c r="D85">
        <f t="shared" si="8"/>
        <v>-347.35561219175389</v>
      </c>
      <c r="E85" s="13">
        <f t="shared" si="5"/>
        <v>-500</v>
      </c>
      <c r="F85" s="13">
        <f t="shared" si="6"/>
        <v>0</v>
      </c>
    </row>
    <row r="86" spans="1:6">
      <c r="A86" s="4">
        <v>7.7</v>
      </c>
      <c r="C86">
        <f t="shared" si="7"/>
        <v>0</v>
      </c>
      <c r="D86">
        <f t="shared" si="8"/>
        <v>-347.97871235217173</v>
      </c>
      <c r="E86" s="13">
        <f t="shared" si="5"/>
        <v>-500</v>
      </c>
      <c r="F86" s="13">
        <f t="shared" si="6"/>
        <v>0</v>
      </c>
    </row>
    <row r="87" spans="1:6">
      <c r="A87" s="6">
        <v>7.8</v>
      </c>
      <c r="C87">
        <f t="shared" si="7"/>
        <v>0</v>
      </c>
      <c r="D87">
        <f t="shared" si="8"/>
        <v>-348.6018125125895</v>
      </c>
      <c r="E87" s="13">
        <f t="shared" si="5"/>
        <v>-500</v>
      </c>
      <c r="F87" s="13">
        <f t="shared" si="6"/>
        <v>0</v>
      </c>
    </row>
    <row r="88" spans="1:6">
      <c r="A88" s="4">
        <v>7.9</v>
      </c>
      <c r="C88">
        <f t="shared" si="7"/>
        <v>0</v>
      </c>
      <c r="D88">
        <f t="shared" si="8"/>
        <v>-349.22491267300734</v>
      </c>
      <c r="E88" s="13">
        <f t="shared" si="5"/>
        <v>-500</v>
      </c>
      <c r="F88" s="13">
        <f t="shared" si="6"/>
        <v>0</v>
      </c>
    </row>
    <row r="89" spans="1:6">
      <c r="A89" s="6">
        <v>8</v>
      </c>
      <c r="C89">
        <f t="shared" si="7"/>
        <v>0</v>
      </c>
      <c r="D89">
        <f t="shared" si="8"/>
        <v>-349.84801283342517</v>
      </c>
      <c r="E89" s="13">
        <f t="shared" si="5"/>
        <v>-500</v>
      </c>
      <c r="F89" s="13">
        <f t="shared" si="6"/>
        <v>0</v>
      </c>
    </row>
    <row r="90" spans="1:6">
      <c r="A90" s="4">
        <v>8.1</v>
      </c>
      <c r="C90">
        <f t="shared" si="7"/>
        <v>0</v>
      </c>
      <c r="D90">
        <f t="shared" si="8"/>
        <v>-350.47111299384295</v>
      </c>
      <c r="E90" s="13">
        <f t="shared" si="5"/>
        <v>-500</v>
      </c>
      <c r="F90" s="13">
        <f t="shared" si="6"/>
        <v>0</v>
      </c>
    </row>
    <row r="91" spans="1:6">
      <c r="A91" s="6">
        <v>8.1999999999999993</v>
      </c>
      <c r="C91">
        <f t="shared" si="7"/>
        <v>0</v>
      </c>
      <c r="D91">
        <f t="shared" si="8"/>
        <v>-351.09421315426079</v>
      </c>
      <c r="E91" s="13">
        <f t="shared" si="5"/>
        <v>-500</v>
      </c>
      <c r="F91" s="13">
        <f t="shared" si="6"/>
        <v>0</v>
      </c>
    </row>
    <row r="92" spans="1:6">
      <c r="A92" s="4">
        <v>8.3000000000000007</v>
      </c>
      <c r="C92">
        <f t="shared" si="7"/>
        <v>0</v>
      </c>
      <c r="D92">
        <f t="shared" si="8"/>
        <v>-351.71731331467856</v>
      </c>
      <c r="E92" s="13">
        <f t="shared" si="5"/>
        <v>-500</v>
      </c>
      <c r="F92" s="13">
        <f t="shared" si="6"/>
        <v>0</v>
      </c>
    </row>
    <row r="93" spans="1:6">
      <c r="A93" s="6">
        <v>8.4</v>
      </c>
      <c r="C93">
        <f t="shared" si="7"/>
        <v>0</v>
      </c>
      <c r="D93">
        <f t="shared" si="8"/>
        <v>-352.3404134750964</v>
      </c>
      <c r="E93" s="13">
        <f t="shared" si="5"/>
        <v>-500</v>
      </c>
      <c r="F93" s="13">
        <f t="shared" si="6"/>
        <v>0</v>
      </c>
    </row>
    <row r="94" spans="1:6">
      <c r="A94" s="4">
        <v>8.5</v>
      </c>
      <c r="C94">
        <f t="shared" si="7"/>
        <v>0</v>
      </c>
      <c r="D94">
        <f t="shared" si="8"/>
        <v>-352.96351363551423</v>
      </c>
      <c r="E94" s="13">
        <f t="shared" si="5"/>
        <v>-500</v>
      </c>
      <c r="F94" s="13">
        <f t="shared" si="6"/>
        <v>0</v>
      </c>
    </row>
    <row r="95" spans="1:6">
      <c r="A95" s="6">
        <v>8.6</v>
      </c>
      <c r="C95">
        <f t="shared" si="7"/>
        <v>0</v>
      </c>
      <c r="D95">
        <f t="shared" si="8"/>
        <v>-353.58661379593201</v>
      </c>
      <c r="E95" s="13">
        <f t="shared" si="5"/>
        <v>-500</v>
      </c>
      <c r="F95" s="13">
        <f t="shared" si="6"/>
        <v>0</v>
      </c>
    </row>
    <row r="96" spans="1:6">
      <c r="A96" s="4">
        <v>8.6999999999999993</v>
      </c>
      <c r="C96">
        <f t="shared" si="7"/>
        <v>0</v>
      </c>
      <c r="D96">
        <f t="shared" si="8"/>
        <v>-354.20971395634984</v>
      </c>
      <c r="E96" s="13">
        <f t="shared" si="5"/>
        <v>-500</v>
      </c>
      <c r="F96" s="13">
        <f t="shared" si="6"/>
        <v>0</v>
      </c>
    </row>
    <row r="97" spans="1:6">
      <c r="A97" s="6">
        <v>8.8000000000000007</v>
      </c>
      <c r="C97">
        <f t="shared" si="7"/>
        <v>0</v>
      </c>
      <c r="D97">
        <f t="shared" si="8"/>
        <v>-354.83281411676768</v>
      </c>
      <c r="E97" s="13">
        <f t="shared" si="5"/>
        <v>-500</v>
      </c>
      <c r="F97" s="13">
        <f t="shared" si="6"/>
        <v>0</v>
      </c>
    </row>
    <row r="98" spans="1:6">
      <c r="A98" s="4">
        <v>8.9</v>
      </c>
      <c r="C98">
        <f t="shared" si="7"/>
        <v>0</v>
      </c>
      <c r="D98">
        <f t="shared" si="8"/>
        <v>-355.45591427718546</v>
      </c>
      <c r="E98" s="13">
        <f t="shared" si="5"/>
        <v>-500</v>
      </c>
      <c r="F98" s="13">
        <f t="shared" si="6"/>
        <v>0</v>
      </c>
    </row>
    <row r="99" spans="1:6">
      <c r="A99" s="6">
        <v>9</v>
      </c>
      <c r="C99">
        <f t="shared" si="7"/>
        <v>0</v>
      </c>
      <c r="D99">
        <f t="shared" si="8"/>
        <v>-356.07901443760329</v>
      </c>
      <c r="E99" s="13">
        <f t="shared" si="5"/>
        <v>-500</v>
      </c>
      <c r="F99" s="13">
        <f t="shared" si="6"/>
        <v>0</v>
      </c>
    </row>
    <row r="100" spans="1:6">
      <c r="A100" s="4">
        <v>9.1</v>
      </c>
      <c r="C100">
        <f t="shared" si="7"/>
        <v>0</v>
      </c>
      <c r="D100">
        <f t="shared" si="8"/>
        <v>-356.70211459802113</v>
      </c>
      <c r="E100" s="13">
        <f t="shared" si="5"/>
        <v>-500</v>
      </c>
      <c r="F100" s="13">
        <f t="shared" si="6"/>
        <v>0</v>
      </c>
    </row>
    <row r="101" spans="1:6">
      <c r="A101" s="6">
        <v>9.1999999999999993</v>
      </c>
      <c r="C101">
        <f t="shared" si="7"/>
        <v>0</v>
      </c>
      <c r="D101">
        <f t="shared" si="8"/>
        <v>-357.3252147584389</v>
      </c>
      <c r="E101" s="13">
        <f t="shared" si="5"/>
        <v>-500</v>
      </c>
      <c r="F101" s="13">
        <f t="shared" si="6"/>
        <v>0</v>
      </c>
    </row>
    <row r="102" spans="1:6">
      <c r="A102" s="4">
        <v>9.3000000000000007</v>
      </c>
      <c r="C102">
        <f t="shared" si="7"/>
        <v>0</v>
      </c>
      <c r="D102">
        <f t="shared" si="8"/>
        <v>-357.94831491885674</v>
      </c>
      <c r="E102" s="13">
        <f t="shared" si="5"/>
        <v>-500</v>
      </c>
      <c r="F102" s="13">
        <f t="shared" si="6"/>
        <v>0</v>
      </c>
    </row>
    <row r="103" spans="1:6">
      <c r="A103" s="6">
        <v>9.4</v>
      </c>
      <c r="C103">
        <f t="shared" si="7"/>
        <v>0</v>
      </c>
      <c r="D103">
        <f t="shared" si="8"/>
        <v>-358.57141507927452</v>
      </c>
      <c r="E103" s="13">
        <f t="shared" si="5"/>
        <v>-500</v>
      </c>
      <c r="F103" s="13">
        <f t="shared" si="6"/>
        <v>0</v>
      </c>
    </row>
    <row r="104" spans="1:6">
      <c r="A104" s="4">
        <v>9.5</v>
      </c>
      <c r="C104">
        <f t="shared" si="7"/>
        <v>0</v>
      </c>
      <c r="D104">
        <f t="shared" si="8"/>
        <v>-359.19451523969235</v>
      </c>
      <c r="E104" s="13">
        <f t="shared" si="5"/>
        <v>-500</v>
      </c>
      <c r="F104" s="13">
        <f t="shared" si="6"/>
        <v>0</v>
      </c>
    </row>
    <row r="105" spans="1:6">
      <c r="A105" s="6">
        <v>9.6</v>
      </c>
      <c r="C105">
        <f t="shared" si="7"/>
        <v>0</v>
      </c>
      <c r="D105">
        <f t="shared" si="8"/>
        <v>-359.81761540011018</v>
      </c>
      <c r="E105" s="13">
        <f t="shared" si="5"/>
        <v>-500</v>
      </c>
      <c r="F105" s="13">
        <f t="shared" si="6"/>
        <v>0</v>
      </c>
    </row>
    <row r="106" spans="1:6">
      <c r="A106" s="4">
        <v>9.6999999999999993</v>
      </c>
      <c r="C106">
        <f t="shared" si="7"/>
        <v>0</v>
      </c>
      <c r="D106">
        <f t="shared" si="8"/>
        <v>-360.44071556052796</v>
      </c>
      <c r="E106" s="13">
        <f t="shared" si="5"/>
        <v>-500</v>
      </c>
      <c r="F106" s="13">
        <f t="shared" si="6"/>
        <v>0</v>
      </c>
    </row>
    <row r="107" spans="1:6">
      <c r="A107" s="6">
        <v>9.8000000000000007</v>
      </c>
      <c r="C107">
        <f t="shared" si="7"/>
        <v>0</v>
      </c>
      <c r="D107">
        <f t="shared" si="8"/>
        <v>-361.0638157209458</v>
      </c>
      <c r="E107" s="13">
        <f t="shared" si="5"/>
        <v>-500</v>
      </c>
      <c r="F107" s="13">
        <f t="shared" si="6"/>
        <v>0</v>
      </c>
    </row>
    <row r="108" spans="1:6">
      <c r="A108" s="4">
        <v>9.9</v>
      </c>
      <c r="C108">
        <f t="shared" si="7"/>
        <v>0</v>
      </c>
      <c r="D108">
        <f t="shared" si="8"/>
        <v>-361.68691588136363</v>
      </c>
      <c r="E108" s="13">
        <f t="shared" si="5"/>
        <v>-500</v>
      </c>
      <c r="F108" s="13">
        <f t="shared" si="6"/>
        <v>0</v>
      </c>
    </row>
    <row r="109" spans="1:6">
      <c r="A109" s="6">
        <v>10</v>
      </c>
      <c r="C109">
        <f t="shared" si="7"/>
        <v>0</v>
      </c>
      <c r="D109">
        <f t="shared" si="8"/>
        <v>-362.31001604178141</v>
      </c>
      <c r="E109" s="13">
        <f t="shared" si="5"/>
        <v>-500</v>
      </c>
      <c r="F109" s="13">
        <f t="shared" si="6"/>
        <v>0</v>
      </c>
    </row>
    <row r="110" spans="1:6">
      <c r="A110" s="4">
        <v>10.1</v>
      </c>
      <c r="C110">
        <f t="shared" si="7"/>
        <v>0</v>
      </c>
      <c r="D110">
        <f t="shared" si="8"/>
        <v>-362.93311620219924</v>
      </c>
      <c r="E110" s="13">
        <f t="shared" si="5"/>
        <v>-500</v>
      </c>
      <c r="F110" s="13">
        <f t="shared" si="6"/>
        <v>0</v>
      </c>
    </row>
    <row r="111" spans="1:6">
      <c r="A111" s="6">
        <v>10.199999999999999</v>
      </c>
      <c r="C111">
        <f t="shared" si="7"/>
        <v>0</v>
      </c>
      <c r="D111">
        <f t="shared" si="8"/>
        <v>-363.55621636261708</v>
      </c>
      <c r="E111" s="13">
        <f t="shared" si="5"/>
        <v>-500</v>
      </c>
      <c r="F111" s="13">
        <f t="shared" si="6"/>
        <v>0</v>
      </c>
    </row>
    <row r="112" spans="1:6">
      <c r="A112" s="4">
        <v>10.3</v>
      </c>
      <c r="C112">
        <f t="shared" si="7"/>
        <v>0</v>
      </c>
      <c r="D112">
        <f t="shared" si="8"/>
        <v>-364.17931652303491</v>
      </c>
      <c r="E112" s="13">
        <f t="shared" si="5"/>
        <v>-500</v>
      </c>
      <c r="F112" s="13">
        <f t="shared" si="6"/>
        <v>0</v>
      </c>
    </row>
    <row r="113" spans="1:6">
      <c r="A113" s="6">
        <v>10.4</v>
      </c>
      <c r="C113">
        <f t="shared" si="7"/>
        <v>0</v>
      </c>
      <c r="D113">
        <f t="shared" si="8"/>
        <v>-364.80241668345269</v>
      </c>
      <c r="E113" s="13">
        <f t="shared" si="5"/>
        <v>-500</v>
      </c>
      <c r="F113" s="13">
        <f t="shared" si="6"/>
        <v>0</v>
      </c>
    </row>
    <row r="114" spans="1:6">
      <c r="A114" s="4">
        <v>10.5</v>
      </c>
      <c r="C114">
        <f t="shared" si="7"/>
        <v>0</v>
      </c>
      <c r="D114">
        <f t="shared" si="8"/>
        <v>-365.42551684387047</v>
      </c>
      <c r="E114" s="13">
        <f t="shared" si="5"/>
        <v>-500</v>
      </c>
      <c r="F114" s="13">
        <f t="shared" si="6"/>
        <v>0</v>
      </c>
    </row>
    <row r="115" spans="1:6">
      <c r="A115" s="6">
        <v>10.6</v>
      </c>
      <c r="C115">
        <f t="shared" si="7"/>
        <v>0</v>
      </c>
      <c r="D115">
        <f t="shared" si="8"/>
        <v>-366.0486170042883</v>
      </c>
      <c r="E115" s="13">
        <f t="shared" si="5"/>
        <v>-500</v>
      </c>
      <c r="F115" s="13">
        <f t="shared" si="6"/>
        <v>0</v>
      </c>
    </row>
    <row r="116" spans="1:6">
      <c r="A116" s="4">
        <v>10.7</v>
      </c>
      <c r="C116">
        <f t="shared" si="7"/>
        <v>0</v>
      </c>
      <c r="D116">
        <f t="shared" si="8"/>
        <v>-366.67171716470614</v>
      </c>
      <c r="E116" s="13">
        <f t="shared" si="5"/>
        <v>-500</v>
      </c>
      <c r="F116" s="13">
        <f t="shared" si="6"/>
        <v>0</v>
      </c>
    </row>
    <row r="117" spans="1:6">
      <c r="A117" s="6">
        <v>10.8</v>
      </c>
      <c r="C117">
        <f t="shared" si="7"/>
        <v>0</v>
      </c>
      <c r="D117">
        <f t="shared" si="8"/>
        <v>-367.29481732512397</v>
      </c>
      <c r="E117" s="13">
        <f t="shared" si="5"/>
        <v>-500</v>
      </c>
      <c r="F117" s="13">
        <f t="shared" si="6"/>
        <v>0</v>
      </c>
    </row>
    <row r="118" spans="1:6">
      <c r="A118" s="4">
        <v>10.9</v>
      </c>
      <c r="C118">
        <f t="shared" si="7"/>
        <v>0</v>
      </c>
      <c r="D118">
        <f t="shared" si="8"/>
        <v>-367.91791748554175</v>
      </c>
      <c r="E118" s="13">
        <f t="shared" si="5"/>
        <v>-500</v>
      </c>
      <c r="F118" s="13">
        <f t="shared" si="6"/>
        <v>0</v>
      </c>
    </row>
    <row r="119" spans="1:6">
      <c r="A119" s="6">
        <v>11</v>
      </c>
      <c r="C119">
        <f t="shared" si="7"/>
        <v>0</v>
      </c>
      <c r="D119">
        <f t="shared" si="8"/>
        <v>-368.54101764595958</v>
      </c>
      <c r="E119" s="13">
        <f t="shared" si="5"/>
        <v>-500</v>
      </c>
      <c r="F119" s="13">
        <f t="shared" si="6"/>
        <v>0</v>
      </c>
    </row>
    <row r="120" spans="1:6">
      <c r="A120" s="4">
        <v>11.1</v>
      </c>
      <c r="C120">
        <f t="shared" si="7"/>
        <v>0</v>
      </c>
      <c r="D120">
        <f t="shared" si="8"/>
        <v>-369.16411780637736</v>
      </c>
      <c r="E120" s="13">
        <f t="shared" si="5"/>
        <v>-500</v>
      </c>
      <c r="F120" s="13">
        <f t="shared" si="6"/>
        <v>0</v>
      </c>
    </row>
    <row r="121" spans="1:6">
      <c r="A121" s="6">
        <v>11.2</v>
      </c>
      <c r="C121">
        <f t="shared" si="7"/>
        <v>0</v>
      </c>
      <c r="D121">
        <f t="shared" si="8"/>
        <v>-369.7872179667952</v>
      </c>
      <c r="E121" s="13">
        <f t="shared" si="5"/>
        <v>-500</v>
      </c>
      <c r="F121" s="13">
        <f t="shared" si="6"/>
        <v>0</v>
      </c>
    </row>
    <row r="122" spans="1:6">
      <c r="A122" s="4">
        <v>11.3</v>
      </c>
      <c r="C122">
        <f t="shared" si="7"/>
        <v>0</v>
      </c>
      <c r="D122">
        <f t="shared" si="8"/>
        <v>-370.41031812721303</v>
      </c>
      <c r="E122" s="13">
        <f t="shared" si="5"/>
        <v>-500</v>
      </c>
      <c r="F122" s="13">
        <f t="shared" si="6"/>
        <v>0</v>
      </c>
    </row>
    <row r="123" spans="1:6">
      <c r="A123" s="6">
        <v>11.4</v>
      </c>
      <c r="C123">
        <f t="shared" si="7"/>
        <v>0</v>
      </c>
      <c r="D123">
        <f t="shared" si="8"/>
        <v>-371.03341828763087</v>
      </c>
      <c r="E123" s="13">
        <f t="shared" si="5"/>
        <v>-500</v>
      </c>
      <c r="F123" s="13">
        <f t="shared" si="6"/>
        <v>0</v>
      </c>
    </row>
    <row r="124" spans="1:6">
      <c r="A124" s="4">
        <v>11.5</v>
      </c>
      <c r="C124">
        <f t="shared" si="7"/>
        <v>0</v>
      </c>
      <c r="D124">
        <f t="shared" si="8"/>
        <v>-371.65651844804864</v>
      </c>
      <c r="E124" s="13">
        <f t="shared" si="5"/>
        <v>-500</v>
      </c>
      <c r="F124" s="13">
        <f t="shared" si="6"/>
        <v>0</v>
      </c>
    </row>
    <row r="125" spans="1:6">
      <c r="A125" s="6">
        <v>11.6</v>
      </c>
      <c r="C125">
        <f t="shared" si="7"/>
        <v>0</v>
      </c>
      <c r="D125">
        <f t="shared" si="8"/>
        <v>-372.27961860846648</v>
      </c>
      <c r="E125" s="13">
        <f t="shared" ref="E125:E188" si="9">IF(D125&lt;$B$5,E124,IF(C125=C124,$B$5,D125))</f>
        <v>-500</v>
      </c>
      <c r="F125" s="13">
        <f t="shared" si="6"/>
        <v>0</v>
      </c>
    </row>
    <row r="126" spans="1:6">
      <c r="A126" s="4">
        <v>11.7</v>
      </c>
      <c r="C126">
        <f t="shared" si="7"/>
        <v>0</v>
      </c>
      <c r="D126">
        <f t="shared" si="8"/>
        <v>-372.90271876888426</v>
      </c>
      <c r="E126" s="13">
        <f t="shared" si="9"/>
        <v>-500</v>
      </c>
      <c r="F126" s="13">
        <f t="shared" si="6"/>
        <v>0</v>
      </c>
    </row>
    <row r="127" spans="1:6">
      <c r="A127" s="6">
        <v>11.8</v>
      </c>
      <c r="C127">
        <f t="shared" si="7"/>
        <v>0</v>
      </c>
      <c r="D127">
        <f t="shared" si="8"/>
        <v>-373.52581892930209</v>
      </c>
      <c r="E127" s="13">
        <f t="shared" si="9"/>
        <v>-500</v>
      </c>
      <c r="F127" s="13">
        <f t="shared" si="6"/>
        <v>0</v>
      </c>
    </row>
    <row r="128" spans="1:6">
      <c r="A128" s="4">
        <v>11.9</v>
      </c>
      <c r="C128">
        <f t="shared" si="7"/>
        <v>0</v>
      </c>
      <c r="D128">
        <f t="shared" si="8"/>
        <v>-374.14891908971993</v>
      </c>
      <c r="E128" s="13">
        <f t="shared" si="9"/>
        <v>-500</v>
      </c>
      <c r="F128" s="13">
        <f t="shared" si="6"/>
        <v>0</v>
      </c>
    </row>
    <row r="129" spans="1:6">
      <c r="A129" s="6">
        <v>12</v>
      </c>
      <c r="C129">
        <f t="shared" si="7"/>
        <v>0</v>
      </c>
      <c r="D129">
        <f t="shared" si="8"/>
        <v>-374.7720192501377</v>
      </c>
      <c r="E129" s="13">
        <f t="shared" si="9"/>
        <v>-500</v>
      </c>
      <c r="F129" s="13">
        <f t="shared" si="6"/>
        <v>0</v>
      </c>
    </row>
    <row r="130" spans="1:6">
      <c r="A130" s="4">
        <v>12.1</v>
      </c>
      <c r="C130">
        <f t="shared" si="7"/>
        <v>0</v>
      </c>
      <c r="D130">
        <f t="shared" si="8"/>
        <v>-375.39511941055554</v>
      </c>
      <c r="E130" s="13">
        <f t="shared" si="9"/>
        <v>-500</v>
      </c>
      <c r="F130" s="13">
        <f t="shared" si="6"/>
        <v>0</v>
      </c>
    </row>
    <row r="131" spans="1:6">
      <c r="A131" s="6">
        <v>12.2</v>
      </c>
      <c r="C131">
        <f t="shared" si="7"/>
        <v>0</v>
      </c>
      <c r="D131">
        <f t="shared" si="8"/>
        <v>-376.01821957097332</v>
      </c>
      <c r="E131" s="13">
        <f t="shared" si="9"/>
        <v>-500</v>
      </c>
      <c r="F131" s="13">
        <f t="shared" si="6"/>
        <v>0</v>
      </c>
    </row>
    <row r="132" spans="1:6">
      <c r="A132" s="4">
        <v>12.3</v>
      </c>
      <c r="C132">
        <f t="shared" si="7"/>
        <v>0</v>
      </c>
      <c r="D132">
        <f t="shared" si="8"/>
        <v>-376.64131973139115</v>
      </c>
      <c r="E132" s="13">
        <f t="shared" si="9"/>
        <v>-500</v>
      </c>
      <c r="F132" s="13">
        <f t="shared" si="6"/>
        <v>0</v>
      </c>
    </row>
    <row r="133" spans="1:6">
      <c r="A133" s="6">
        <v>12.4</v>
      </c>
      <c r="C133">
        <f t="shared" si="7"/>
        <v>0</v>
      </c>
      <c r="D133">
        <f t="shared" si="8"/>
        <v>-377.26441989180898</v>
      </c>
      <c r="E133" s="13">
        <f t="shared" si="9"/>
        <v>-500</v>
      </c>
      <c r="F133" s="13">
        <f t="shared" si="6"/>
        <v>0</v>
      </c>
    </row>
    <row r="134" spans="1:6">
      <c r="A134" s="4">
        <v>12.5</v>
      </c>
      <c r="C134">
        <f t="shared" si="7"/>
        <v>0</v>
      </c>
      <c r="D134">
        <f t="shared" si="8"/>
        <v>-377.88752005222682</v>
      </c>
      <c r="E134" s="13">
        <f t="shared" si="9"/>
        <v>-500</v>
      </c>
      <c r="F134" s="13">
        <f t="shared" si="6"/>
        <v>0</v>
      </c>
    </row>
    <row r="135" spans="1:6">
      <c r="A135" s="6">
        <v>12.6</v>
      </c>
      <c r="C135">
        <f t="shared" si="7"/>
        <v>0</v>
      </c>
      <c r="D135">
        <f t="shared" si="8"/>
        <v>-378.5106202126446</v>
      </c>
      <c r="E135" s="13">
        <f t="shared" si="9"/>
        <v>-500</v>
      </c>
      <c r="F135" s="13">
        <f t="shared" si="6"/>
        <v>0</v>
      </c>
    </row>
    <row r="136" spans="1:6">
      <c r="A136" s="4">
        <v>12.7</v>
      </c>
      <c r="C136">
        <f t="shared" si="7"/>
        <v>0</v>
      </c>
      <c r="D136">
        <f t="shared" si="8"/>
        <v>-379.13372037306243</v>
      </c>
      <c r="E136" s="13">
        <f t="shared" si="9"/>
        <v>-500</v>
      </c>
      <c r="F136" s="13">
        <f t="shared" ref="F136:F199" si="10">C136</f>
        <v>0</v>
      </c>
    </row>
    <row r="137" spans="1:6">
      <c r="A137" s="6">
        <v>12.8</v>
      </c>
      <c r="C137">
        <f t="shared" si="7"/>
        <v>0</v>
      </c>
      <c r="D137">
        <f t="shared" si="8"/>
        <v>-379.75682053348021</v>
      </c>
      <c r="E137" s="13">
        <f t="shared" si="9"/>
        <v>-500</v>
      </c>
      <c r="F137" s="13">
        <f t="shared" si="10"/>
        <v>0</v>
      </c>
    </row>
    <row r="138" spans="1:6">
      <c r="A138" s="4">
        <v>12.9</v>
      </c>
      <c r="C138">
        <f t="shared" si="7"/>
        <v>0</v>
      </c>
      <c r="D138">
        <f t="shared" si="8"/>
        <v>-380.37992069389804</v>
      </c>
      <c r="E138" s="13">
        <f t="shared" si="9"/>
        <v>-500</v>
      </c>
      <c r="F138" s="13">
        <f t="shared" si="10"/>
        <v>0</v>
      </c>
    </row>
    <row r="139" spans="1:6">
      <c r="A139" s="6">
        <v>13</v>
      </c>
      <c r="C139">
        <f t="shared" ref="C139:C202" si="11">IF(D139&lt;$B$5,C138,IF(A139&lt;$G$3,A139,IF(C138-0.1&lt;0,0,C138-0.1)))</f>
        <v>0</v>
      </c>
      <c r="D139">
        <f t="shared" ref="D139:D202" si="12">$H$3*A139-300</f>
        <v>-381.00302085431588</v>
      </c>
      <c r="E139" s="13">
        <f t="shared" si="9"/>
        <v>-500</v>
      </c>
      <c r="F139" s="13">
        <f t="shared" si="10"/>
        <v>0</v>
      </c>
    </row>
    <row r="140" spans="1:6">
      <c r="A140" s="4">
        <v>13.1</v>
      </c>
      <c r="C140">
        <f t="shared" si="11"/>
        <v>0</v>
      </c>
      <c r="D140">
        <f t="shared" si="12"/>
        <v>-381.62612101473366</v>
      </c>
      <c r="E140" s="13">
        <f t="shared" si="9"/>
        <v>-500</v>
      </c>
      <c r="F140" s="13">
        <f t="shared" si="10"/>
        <v>0</v>
      </c>
    </row>
    <row r="141" spans="1:6">
      <c r="A141" s="6">
        <v>13.2</v>
      </c>
      <c r="C141">
        <f t="shared" si="11"/>
        <v>0</v>
      </c>
      <c r="D141">
        <f t="shared" si="12"/>
        <v>-382.24922117515149</v>
      </c>
      <c r="E141" s="13">
        <f t="shared" si="9"/>
        <v>-500</v>
      </c>
      <c r="F141" s="13">
        <f t="shared" si="10"/>
        <v>0</v>
      </c>
    </row>
    <row r="142" spans="1:6">
      <c r="A142" s="4">
        <v>13.3</v>
      </c>
      <c r="C142">
        <f t="shared" si="11"/>
        <v>0</v>
      </c>
      <c r="D142">
        <f t="shared" si="12"/>
        <v>-382.87232133556932</v>
      </c>
      <c r="E142" s="13">
        <f t="shared" si="9"/>
        <v>-500</v>
      </c>
      <c r="F142" s="13">
        <f t="shared" si="10"/>
        <v>0</v>
      </c>
    </row>
    <row r="143" spans="1:6">
      <c r="A143" s="6">
        <v>13.4</v>
      </c>
      <c r="C143">
        <f t="shared" si="11"/>
        <v>0</v>
      </c>
      <c r="D143">
        <f t="shared" si="12"/>
        <v>-383.4954214959871</v>
      </c>
      <c r="E143" s="13">
        <f t="shared" si="9"/>
        <v>-500</v>
      </c>
      <c r="F143" s="13">
        <f t="shared" si="10"/>
        <v>0</v>
      </c>
    </row>
    <row r="144" spans="1:6">
      <c r="A144" s="4">
        <v>13.5</v>
      </c>
      <c r="C144">
        <f t="shared" si="11"/>
        <v>0</v>
      </c>
      <c r="D144">
        <f t="shared" si="12"/>
        <v>-384.11852165640494</v>
      </c>
      <c r="E144" s="13">
        <f t="shared" si="9"/>
        <v>-500</v>
      </c>
      <c r="F144" s="13">
        <f t="shared" si="10"/>
        <v>0</v>
      </c>
    </row>
    <row r="145" spans="1:6">
      <c r="A145" s="6">
        <v>13.6</v>
      </c>
      <c r="C145">
        <f t="shared" si="11"/>
        <v>0</v>
      </c>
      <c r="D145">
        <f t="shared" si="12"/>
        <v>-384.74162181682277</v>
      </c>
      <c r="E145" s="13">
        <f t="shared" si="9"/>
        <v>-500</v>
      </c>
      <c r="F145" s="13">
        <f t="shared" si="10"/>
        <v>0</v>
      </c>
    </row>
    <row r="146" spans="1:6">
      <c r="A146" s="4">
        <v>13.7</v>
      </c>
      <c r="C146">
        <f t="shared" si="11"/>
        <v>0</v>
      </c>
      <c r="D146">
        <f t="shared" si="12"/>
        <v>-385.36472197724055</v>
      </c>
      <c r="E146" s="13">
        <f t="shared" si="9"/>
        <v>-500</v>
      </c>
      <c r="F146" s="13">
        <f t="shared" si="10"/>
        <v>0</v>
      </c>
    </row>
    <row r="147" spans="1:6">
      <c r="A147" s="6">
        <v>13.8</v>
      </c>
      <c r="C147">
        <f t="shared" si="11"/>
        <v>0</v>
      </c>
      <c r="D147">
        <f t="shared" si="12"/>
        <v>-385.98782213765838</v>
      </c>
      <c r="E147" s="13">
        <f t="shared" si="9"/>
        <v>-500</v>
      </c>
      <c r="F147" s="13">
        <f t="shared" si="10"/>
        <v>0</v>
      </c>
    </row>
    <row r="148" spans="1:6">
      <c r="A148" s="4">
        <v>13.9</v>
      </c>
      <c r="C148">
        <f t="shared" si="11"/>
        <v>0</v>
      </c>
      <c r="D148">
        <f t="shared" si="12"/>
        <v>-386.61092229807616</v>
      </c>
      <c r="E148" s="13">
        <f t="shared" si="9"/>
        <v>-500</v>
      </c>
      <c r="F148" s="13">
        <f t="shared" si="10"/>
        <v>0</v>
      </c>
    </row>
    <row r="149" spans="1:6">
      <c r="A149" s="6">
        <v>14</v>
      </c>
      <c r="C149">
        <f t="shared" si="11"/>
        <v>0</v>
      </c>
      <c r="D149">
        <f t="shared" si="12"/>
        <v>-387.234022458494</v>
      </c>
      <c r="E149" s="13">
        <f t="shared" si="9"/>
        <v>-500</v>
      </c>
      <c r="F149" s="13">
        <f t="shared" si="10"/>
        <v>0</v>
      </c>
    </row>
    <row r="150" spans="1:6">
      <c r="A150" s="4">
        <v>14.1</v>
      </c>
      <c r="C150">
        <f t="shared" si="11"/>
        <v>0</v>
      </c>
      <c r="D150">
        <f t="shared" si="12"/>
        <v>-387.85712261891183</v>
      </c>
      <c r="E150" s="13">
        <f t="shared" si="9"/>
        <v>-500</v>
      </c>
      <c r="F150" s="13">
        <f t="shared" si="10"/>
        <v>0</v>
      </c>
    </row>
    <row r="151" spans="1:6">
      <c r="A151" s="6">
        <v>14.2</v>
      </c>
      <c r="C151">
        <f t="shared" si="11"/>
        <v>0</v>
      </c>
      <c r="D151">
        <f t="shared" si="12"/>
        <v>-388.48022277932961</v>
      </c>
      <c r="E151" s="13">
        <f t="shared" si="9"/>
        <v>-500</v>
      </c>
      <c r="F151" s="13">
        <f t="shared" si="10"/>
        <v>0</v>
      </c>
    </row>
    <row r="152" spans="1:6">
      <c r="A152" s="4">
        <v>14.3</v>
      </c>
      <c r="C152">
        <f t="shared" si="11"/>
        <v>0</v>
      </c>
      <c r="D152">
        <f t="shared" si="12"/>
        <v>-389.10332293974744</v>
      </c>
      <c r="E152" s="13">
        <f t="shared" si="9"/>
        <v>-500</v>
      </c>
      <c r="F152" s="13">
        <f t="shared" si="10"/>
        <v>0</v>
      </c>
    </row>
    <row r="153" spans="1:6">
      <c r="A153" s="6">
        <v>14.4</v>
      </c>
      <c r="C153">
        <f t="shared" si="11"/>
        <v>0</v>
      </c>
      <c r="D153">
        <f t="shared" si="12"/>
        <v>-389.72642310016528</v>
      </c>
      <c r="E153" s="13">
        <f t="shared" si="9"/>
        <v>-500</v>
      </c>
      <c r="F153" s="13">
        <f t="shared" si="10"/>
        <v>0</v>
      </c>
    </row>
    <row r="154" spans="1:6">
      <c r="A154" s="4">
        <v>14.5</v>
      </c>
      <c r="C154">
        <f t="shared" si="11"/>
        <v>0</v>
      </c>
      <c r="D154">
        <f t="shared" si="12"/>
        <v>-390.34952326058306</v>
      </c>
      <c r="E154" s="13">
        <f t="shared" si="9"/>
        <v>-500</v>
      </c>
      <c r="F154" s="13">
        <f t="shared" si="10"/>
        <v>0</v>
      </c>
    </row>
    <row r="155" spans="1:6">
      <c r="A155" s="6">
        <v>14.6</v>
      </c>
      <c r="C155">
        <f t="shared" si="11"/>
        <v>0</v>
      </c>
      <c r="D155">
        <f t="shared" si="12"/>
        <v>-390.97262342100089</v>
      </c>
      <c r="E155" s="13">
        <f t="shared" si="9"/>
        <v>-500</v>
      </c>
      <c r="F155" s="13">
        <f t="shared" si="10"/>
        <v>0</v>
      </c>
    </row>
    <row r="156" spans="1:6">
      <c r="A156" s="4">
        <v>14.7</v>
      </c>
      <c r="C156">
        <f t="shared" si="11"/>
        <v>0</v>
      </c>
      <c r="D156">
        <f t="shared" si="12"/>
        <v>-391.59572358141872</v>
      </c>
      <c r="E156" s="13">
        <f t="shared" si="9"/>
        <v>-500</v>
      </c>
      <c r="F156" s="13">
        <f t="shared" si="10"/>
        <v>0</v>
      </c>
    </row>
    <row r="157" spans="1:6">
      <c r="A157" s="6">
        <v>14.8</v>
      </c>
      <c r="C157">
        <f t="shared" si="11"/>
        <v>0</v>
      </c>
      <c r="D157">
        <f t="shared" si="12"/>
        <v>-392.2188237418365</v>
      </c>
      <c r="E157" s="13">
        <f t="shared" si="9"/>
        <v>-500</v>
      </c>
      <c r="F157" s="13">
        <f t="shared" si="10"/>
        <v>0</v>
      </c>
    </row>
    <row r="158" spans="1:6">
      <c r="A158" s="4">
        <v>14.9</v>
      </c>
      <c r="C158">
        <f t="shared" si="11"/>
        <v>0</v>
      </c>
      <c r="D158">
        <f t="shared" si="12"/>
        <v>-392.84192390225434</v>
      </c>
      <c r="E158" s="13">
        <f t="shared" si="9"/>
        <v>-500</v>
      </c>
      <c r="F158" s="13">
        <f t="shared" si="10"/>
        <v>0</v>
      </c>
    </row>
    <row r="159" spans="1:6">
      <c r="A159" s="6">
        <v>15</v>
      </c>
      <c r="C159">
        <f t="shared" si="11"/>
        <v>0</v>
      </c>
      <c r="D159">
        <f t="shared" si="12"/>
        <v>-393.46502406267211</v>
      </c>
      <c r="E159" s="13">
        <f t="shared" si="9"/>
        <v>-500</v>
      </c>
      <c r="F159" s="13">
        <f t="shared" si="10"/>
        <v>0</v>
      </c>
    </row>
    <row r="160" spans="1:6">
      <c r="A160" s="4">
        <v>15.1</v>
      </c>
      <c r="C160">
        <f t="shared" si="11"/>
        <v>0</v>
      </c>
      <c r="D160">
        <f t="shared" si="12"/>
        <v>-394.08812422308995</v>
      </c>
      <c r="E160" s="13">
        <f t="shared" si="9"/>
        <v>-500</v>
      </c>
      <c r="F160" s="13">
        <f t="shared" si="10"/>
        <v>0</v>
      </c>
    </row>
    <row r="161" spans="1:6">
      <c r="A161" s="6">
        <v>15.2</v>
      </c>
      <c r="C161">
        <f t="shared" si="11"/>
        <v>0</v>
      </c>
      <c r="D161">
        <f t="shared" si="12"/>
        <v>-394.71122438350778</v>
      </c>
      <c r="E161" s="13">
        <f t="shared" si="9"/>
        <v>-500</v>
      </c>
      <c r="F161" s="13">
        <f t="shared" si="10"/>
        <v>0</v>
      </c>
    </row>
    <row r="162" spans="1:6">
      <c r="A162" s="4">
        <v>15.3</v>
      </c>
      <c r="C162">
        <f t="shared" si="11"/>
        <v>0</v>
      </c>
      <c r="D162">
        <f t="shared" si="12"/>
        <v>-395.33432454392562</v>
      </c>
      <c r="E162" s="13">
        <f t="shared" si="9"/>
        <v>-500</v>
      </c>
      <c r="F162" s="13">
        <f t="shared" si="10"/>
        <v>0</v>
      </c>
    </row>
    <row r="163" spans="1:6">
      <c r="A163" s="6">
        <v>15.4</v>
      </c>
      <c r="C163">
        <f t="shared" si="11"/>
        <v>0</v>
      </c>
      <c r="D163">
        <f t="shared" si="12"/>
        <v>-395.9574247043434</v>
      </c>
      <c r="E163" s="13">
        <f t="shared" si="9"/>
        <v>-500</v>
      </c>
      <c r="F163" s="13">
        <f t="shared" si="10"/>
        <v>0</v>
      </c>
    </row>
    <row r="164" spans="1:6">
      <c r="A164" s="4">
        <v>15.5</v>
      </c>
      <c r="C164">
        <f t="shared" si="11"/>
        <v>0</v>
      </c>
      <c r="D164">
        <f t="shared" si="12"/>
        <v>-396.58052486476123</v>
      </c>
      <c r="E164" s="13">
        <f t="shared" si="9"/>
        <v>-500</v>
      </c>
      <c r="F164" s="13">
        <f t="shared" si="10"/>
        <v>0</v>
      </c>
    </row>
    <row r="165" spans="1:6">
      <c r="A165" s="6">
        <v>15.6</v>
      </c>
      <c r="C165">
        <f t="shared" si="11"/>
        <v>0</v>
      </c>
      <c r="D165">
        <f t="shared" si="12"/>
        <v>-397.20362502517901</v>
      </c>
      <c r="E165" s="13">
        <f t="shared" si="9"/>
        <v>-500</v>
      </c>
      <c r="F165" s="13">
        <f t="shared" si="10"/>
        <v>0</v>
      </c>
    </row>
    <row r="166" spans="1:6">
      <c r="A166" s="4">
        <v>15.7</v>
      </c>
      <c r="C166">
        <f t="shared" si="11"/>
        <v>0</v>
      </c>
      <c r="D166">
        <f t="shared" si="12"/>
        <v>-397.82672518559684</v>
      </c>
      <c r="E166" s="13">
        <f t="shared" si="9"/>
        <v>-500</v>
      </c>
      <c r="F166" s="13">
        <f t="shared" si="10"/>
        <v>0</v>
      </c>
    </row>
    <row r="167" spans="1:6">
      <c r="A167" s="6">
        <v>15.8</v>
      </c>
      <c r="C167">
        <f t="shared" si="11"/>
        <v>0</v>
      </c>
      <c r="D167">
        <f t="shared" si="12"/>
        <v>-398.44982534601468</v>
      </c>
      <c r="E167" s="13">
        <f t="shared" si="9"/>
        <v>-500</v>
      </c>
      <c r="F167" s="13">
        <f t="shared" si="10"/>
        <v>0</v>
      </c>
    </row>
    <row r="168" spans="1:6">
      <c r="A168" s="4">
        <v>15.9</v>
      </c>
      <c r="C168">
        <f t="shared" si="11"/>
        <v>0</v>
      </c>
      <c r="D168">
        <f t="shared" si="12"/>
        <v>-399.07292550643251</v>
      </c>
      <c r="E168" s="13">
        <f t="shared" si="9"/>
        <v>-500</v>
      </c>
      <c r="F168" s="13">
        <f t="shared" si="10"/>
        <v>0</v>
      </c>
    </row>
    <row r="169" spans="1:6">
      <c r="A169" s="6">
        <v>16</v>
      </c>
      <c r="C169">
        <f t="shared" si="11"/>
        <v>0</v>
      </c>
      <c r="D169">
        <f t="shared" si="12"/>
        <v>-399.69602566685029</v>
      </c>
      <c r="E169" s="13">
        <f t="shared" si="9"/>
        <v>-500</v>
      </c>
      <c r="F169" s="13">
        <f t="shared" si="10"/>
        <v>0</v>
      </c>
    </row>
    <row r="170" spans="1:6">
      <c r="A170" s="4">
        <v>16.100000000000001</v>
      </c>
      <c r="C170">
        <f t="shared" si="11"/>
        <v>0</v>
      </c>
      <c r="D170">
        <f t="shared" si="12"/>
        <v>-400.31912582726812</v>
      </c>
      <c r="E170" s="13">
        <f t="shared" si="9"/>
        <v>-500</v>
      </c>
      <c r="F170" s="13">
        <f t="shared" si="10"/>
        <v>0</v>
      </c>
    </row>
    <row r="171" spans="1:6">
      <c r="A171" s="6">
        <v>16.2</v>
      </c>
      <c r="C171">
        <f t="shared" si="11"/>
        <v>0</v>
      </c>
      <c r="D171">
        <f t="shared" si="12"/>
        <v>-400.9422259876859</v>
      </c>
      <c r="E171" s="13">
        <f t="shared" si="9"/>
        <v>-500</v>
      </c>
      <c r="F171" s="13">
        <f t="shared" si="10"/>
        <v>0</v>
      </c>
    </row>
    <row r="172" spans="1:6">
      <c r="A172" s="4">
        <v>16.3</v>
      </c>
      <c r="C172">
        <f t="shared" si="11"/>
        <v>0</v>
      </c>
      <c r="D172">
        <f t="shared" si="12"/>
        <v>-401.56532614810374</v>
      </c>
      <c r="E172" s="13">
        <f t="shared" si="9"/>
        <v>-500</v>
      </c>
      <c r="F172" s="13">
        <f t="shared" si="10"/>
        <v>0</v>
      </c>
    </row>
    <row r="173" spans="1:6">
      <c r="A173" s="6">
        <v>16.399999999999999</v>
      </c>
      <c r="C173">
        <f t="shared" si="11"/>
        <v>0</v>
      </c>
      <c r="D173">
        <f t="shared" si="12"/>
        <v>-402.18842630852157</v>
      </c>
      <c r="E173" s="13">
        <f t="shared" si="9"/>
        <v>-500</v>
      </c>
      <c r="F173" s="13">
        <f t="shared" si="10"/>
        <v>0</v>
      </c>
    </row>
    <row r="174" spans="1:6">
      <c r="A174" s="4">
        <v>16.5</v>
      </c>
      <c r="C174">
        <f t="shared" si="11"/>
        <v>0</v>
      </c>
      <c r="D174">
        <f t="shared" si="12"/>
        <v>-402.81152646893935</v>
      </c>
      <c r="E174" s="13">
        <f t="shared" si="9"/>
        <v>-500</v>
      </c>
      <c r="F174" s="13">
        <f t="shared" si="10"/>
        <v>0</v>
      </c>
    </row>
    <row r="175" spans="1:6">
      <c r="A175" s="6">
        <v>16.600000000000001</v>
      </c>
      <c r="C175">
        <f t="shared" si="11"/>
        <v>0</v>
      </c>
      <c r="D175">
        <f t="shared" si="12"/>
        <v>-403.43462662935718</v>
      </c>
      <c r="E175" s="13">
        <f t="shared" si="9"/>
        <v>-500</v>
      </c>
      <c r="F175" s="13">
        <f t="shared" si="10"/>
        <v>0</v>
      </c>
    </row>
    <row r="176" spans="1:6">
      <c r="A176" s="4">
        <v>16.7</v>
      </c>
      <c r="C176">
        <f t="shared" si="11"/>
        <v>0</v>
      </c>
      <c r="D176">
        <f t="shared" si="12"/>
        <v>-404.05772678977496</v>
      </c>
      <c r="E176" s="13">
        <f t="shared" si="9"/>
        <v>-500</v>
      </c>
      <c r="F176" s="13">
        <f t="shared" si="10"/>
        <v>0</v>
      </c>
    </row>
    <row r="177" spans="1:6">
      <c r="A177" s="6">
        <v>16.8</v>
      </c>
      <c r="C177">
        <f t="shared" si="11"/>
        <v>0</v>
      </c>
      <c r="D177">
        <f t="shared" si="12"/>
        <v>-404.6808269501928</v>
      </c>
      <c r="E177" s="13">
        <f t="shared" si="9"/>
        <v>-500</v>
      </c>
      <c r="F177" s="13">
        <f t="shared" si="10"/>
        <v>0</v>
      </c>
    </row>
    <row r="178" spans="1:6">
      <c r="A178" s="4">
        <v>16.899999999999999</v>
      </c>
      <c r="C178">
        <f t="shared" si="11"/>
        <v>0</v>
      </c>
      <c r="D178">
        <f t="shared" si="12"/>
        <v>-405.30392711061063</v>
      </c>
      <c r="E178" s="13">
        <f t="shared" si="9"/>
        <v>-500</v>
      </c>
      <c r="F178" s="13">
        <f t="shared" si="10"/>
        <v>0</v>
      </c>
    </row>
    <row r="179" spans="1:6">
      <c r="A179" s="6">
        <v>17</v>
      </c>
      <c r="C179">
        <f t="shared" si="11"/>
        <v>0</v>
      </c>
      <c r="D179">
        <f t="shared" si="12"/>
        <v>-405.92702727102846</v>
      </c>
      <c r="E179" s="13">
        <f t="shared" si="9"/>
        <v>-500</v>
      </c>
      <c r="F179" s="13">
        <f t="shared" si="10"/>
        <v>0</v>
      </c>
    </row>
    <row r="180" spans="1:6">
      <c r="A180" s="4">
        <v>17.100000000000001</v>
      </c>
      <c r="C180">
        <f t="shared" si="11"/>
        <v>0</v>
      </c>
      <c r="D180">
        <f t="shared" si="12"/>
        <v>-406.55012743144624</v>
      </c>
      <c r="E180" s="13">
        <f t="shared" si="9"/>
        <v>-500</v>
      </c>
      <c r="F180" s="13">
        <f t="shared" si="10"/>
        <v>0</v>
      </c>
    </row>
    <row r="181" spans="1:6">
      <c r="A181" s="6">
        <v>17.2</v>
      </c>
      <c r="C181">
        <f t="shared" si="11"/>
        <v>0</v>
      </c>
      <c r="D181">
        <f t="shared" si="12"/>
        <v>-407.17322759186408</v>
      </c>
      <c r="E181" s="13">
        <f t="shared" si="9"/>
        <v>-500</v>
      </c>
      <c r="F181" s="13">
        <f t="shared" si="10"/>
        <v>0</v>
      </c>
    </row>
    <row r="182" spans="1:6">
      <c r="A182" s="4">
        <v>17.3</v>
      </c>
      <c r="C182">
        <f t="shared" si="11"/>
        <v>0</v>
      </c>
      <c r="D182">
        <f t="shared" si="12"/>
        <v>-407.79632775228185</v>
      </c>
      <c r="E182" s="13">
        <f t="shared" si="9"/>
        <v>-500</v>
      </c>
      <c r="F182" s="13">
        <f t="shared" si="10"/>
        <v>0</v>
      </c>
    </row>
    <row r="183" spans="1:6">
      <c r="A183" s="6">
        <v>17.399999999999999</v>
      </c>
      <c r="C183">
        <f t="shared" si="11"/>
        <v>0</v>
      </c>
      <c r="D183">
        <f t="shared" si="12"/>
        <v>-408.41942791269969</v>
      </c>
      <c r="E183" s="13">
        <f t="shared" si="9"/>
        <v>-500</v>
      </c>
      <c r="F183" s="13">
        <f t="shared" si="10"/>
        <v>0</v>
      </c>
    </row>
    <row r="184" spans="1:6">
      <c r="A184" s="4">
        <v>17.5</v>
      </c>
      <c r="C184">
        <f t="shared" si="11"/>
        <v>0</v>
      </c>
      <c r="D184">
        <f t="shared" si="12"/>
        <v>-409.04252807311752</v>
      </c>
      <c r="E184" s="13">
        <f t="shared" si="9"/>
        <v>-500</v>
      </c>
      <c r="F184" s="13">
        <f t="shared" si="10"/>
        <v>0</v>
      </c>
    </row>
    <row r="185" spans="1:6">
      <c r="A185" s="6">
        <v>17.600000000000001</v>
      </c>
      <c r="C185">
        <f t="shared" si="11"/>
        <v>0</v>
      </c>
      <c r="D185">
        <f t="shared" si="12"/>
        <v>-409.66562823353536</v>
      </c>
      <c r="E185" s="13">
        <f t="shared" si="9"/>
        <v>-500</v>
      </c>
      <c r="F185" s="13">
        <f t="shared" si="10"/>
        <v>0</v>
      </c>
    </row>
    <row r="186" spans="1:6">
      <c r="A186" s="4">
        <v>17.7</v>
      </c>
      <c r="C186">
        <f t="shared" si="11"/>
        <v>0</v>
      </c>
      <c r="D186">
        <f t="shared" si="12"/>
        <v>-410.28872839395314</v>
      </c>
      <c r="E186" s="13">
        <f t="shared" si="9"/>
        <v>-500</v>
      </c>
      <c r="F186" s="13">
        <f t="shared" si="10"/>
        <v>0</v>
      </c>
    </row>
    <row r="187" spans="1:6">
      <c r="A187" s="6">
        <v>17.8</v>
      </c>
      <c r="C187">
        <f t="shared" si="11"/>
        <v>0</v>
      </c>
      <c r="D187">
        <f t="shared" si="12"/>
        <v>-410.91182855437097</v>
      </c>
      <c r="E187" s="13">
        <f t="shared" si="9"/>
        <v>-500</v>
      </c>
      <c r="F187" s="13">
        <f t="shared" si="10"/>
        <v>0</v>
      </c>
    </row>
    <row r="188" spans="1:6">
      <c r="A188" s="4">
        <v>17.899999999999999</v>
      </c>
      <c r="C188">
        <f t="shared" si="11"/>
        <v>0</v>
      </c>
      <c r="D188">
        <f t="shared" si="12"/>
        <v>-411.53492871478875</v>
      </c>
      <c r="E188" s="13">
        <f t="shared" si="9"/>
        <v>-500</v>
      </c>
      <c r="F188" s="13">
        <f t="shared" si="10"/>
        <v>0</v>
      </c>
    </row>
    <row r="189" spans="1:6">
      <c r="A189" s="6">
        <v>18</v>
      </c>
      <c r="C189">
        <f t="shared" si="11"/>
        <v>0</v>
      </c>
      <c r="D189">
        <f t="shared" si="12"/>
        <v>-412.15802887520658</v>
      </c>
      <c r="E189" s="13">
        <f t="shared" ref="E189:E252" si="13">IF(D189&lt;$B$5,E188,IF(C189=C188,$B$5,D189))</f>
        <v>-500</v>
      </c>
      <c r="F189" s="13">
        <f t="shared" si="10"/>
        <v>0</v>
      </c>
    </row>
    <row r="190" spans="1:6">
      <c r="A190" s="4">
        <v>18.100000000000001</v>
      </c>
      <c r="C190">
        <f t="shared" si="11"/>
        <v>0</v>
      </c>
      <c r="D190">
        <f t="shared" si="12"/>
        <v>-412.78112903562442</v>
      </c>
      <c r="E190" s="13">
        <f t="shared" si="13"/>
        <v>-500</v>
      </c>
      <c r="F190" s="13">
        <f t="shared" si="10"/>
        <v>0</v>
      </c>
    </row>
    <row r="191" spans="1:6">
      <c r="A191" s="6">
        <v>18.2</v>
      </c>
      <c r="C191">
        <f t="shared" si="11"/>
        <v>0</v>
      </c>
      <c r="D191">
        <f t="shared" si="12"/>
        <v>-413.40422919604219</v>
      </c>
      <c r="E191" s="13">
        <f t="shared" si="13"/>
        <v>-500</v>
      </c>
      <c r="F191" s="13">
        <f t="shared" si="10"/>
        <v>0</v>
      </c>
    </row>
    <row r="192" spans="1:6">
      <c r="A192" s="4">
        <v>18.3</v>
      </c>
      <c r="C192">
        <f t="shared" si="11"/>
        <v>0</v>
      </c>
      <c r="D192">
        <f t="shared" si="12"/>
        <v>-414.02732935646003</v>
      </c>
      <c r="E192" s="13">
        <f t="shared" si="13"/>
        <v>-500</v>
      </c>
      <c r="F192" s="13">
        <f t="shared" si="10"/>
        <v>0</v>
      </c>
    </row>
    <row r="193" spans="1:6">
      <c r="A193" s="6">
        <v>18.399999999999999</v>
      </c>
      <c r="C193">
        <f t="shared" si="11"/>
        <v>0</v>
      </c>
      <c r="D193">
        <f t="shared" si="12"/>
        <v>-414.65042951687781</v>
      </c>
      <c r="E193" s="13">
        <f t="shared" si="13"/>
        <v>-500</v>
      </c>
      <c r="F193" s="13">
        <f t="shared" si="10"/>
        <v>0</v>
      </c>
    </row>
    <row r="194" spans="1:6">
      <c r="A194" s="4">
        <v>18.5</v>
      </c>
      <c r="C194">
        <f t="shared" si="11"/>
        <v>0</v>
      </c>
      <c r="D194">
        <f t="shared" si="12"/>
        <v>-415.27352967729564</v>
      </c>
      <c r="E194" s="13">
        <f t="shared" si="13"/>
        <v>-500</v>
      </c>
      <c r="F194" s="13">
        <f t="shared" si="10"/>
        <v>0</v>
      </c>
    </row>
    <row r="195" spans="1:6">
      <c r="A195" s="6">
        <v>18.600000000000001</v>
      </c>
      <c r="C195">
        <f t="shared" si="11"/>
        <v>0</v>
      </c>
      <c r="D195">
        <f t="shared" si="12"/>
        <v>-415.89662983771348</v>
      </c>
      <c r="E195" s="13">
        <f t="shared" si="13"/>
        <v>-500</v>
      </c>
      <c r="F195" s="13">
        <f t="shared" si="10"/>
        <v>0</v>
      </c>
    </row>
    <row r="196" spans="1:6">
      <c r="A196" s="4">
        <v>18.7</v>
      </c>
      <c r="C196">
        <f t="shared" si="11"/>
        <v>0</v>
      </c>
      <c r="D196">
        <f t="shared" si="12"/>
        <v>-416.51972999813125</v>
      </c>
      <c r="E196" s="13">
        <f t="shared" si="13"/>
        <v>-500</v>
      </c>
      <c r="F196" s="13">
        <f t="shared" si="10"/>
        <v>0</v>
      </c>
    </row>
    <row r="197" spans="1:6">
      <c r="A197" s="6">
        <v>18.8</v>
      </c>
      <c r="C197">
        <f t="shared" si="11"/>
        <v>0</v>
      </c>
      <c r="D197">
        <f t="shared" si="12"/>
        <v>-417.14283015854909</v>
      </c>
      <c r="E197" s="13">
        <f t="shared" si="13"/>
        <v>-500</v>
      </c>
      <c r="F197" s="13">
        <f t="shared" si="10"/>
        <v>0</v>
      </c>
    </row>
    <row r="198" spans="1:6">
      <c r="A198" s="4">
        <v>18.899999999999999</v>
      </c>
      <c r="C198">
        <f t="shared" si="11"/>
        <v>0</v>
      </c>
      <c r="D198">
        <f t="shared" si="12"/>
        <v>-417.76593031896687</v>
      </c>
      <c r="E198" s="13">
        <f t="shared" si="13"/>
        <v>-500</v>
      </c>
      <c r="F198" s="13">
        <f t="shared" si="10"/>
        <v>0</v>
      </c>
    </row>
    <row r="199" spans="1:6">
      <c r="A199" s="6">
        <v>19</v>
      </c>
      <c r="C199">
        <f t="shared" si="11"/>
        <v>0</v>
      </c>
      <c r="D199">
        <f t="shared" si="12"/>
        <v>-418.3890304793847</v>
      </c>
      <c r="E199" s="13">
        <f t="shared" si="13"/>
        <v>-500</v>
      </c>
      <c r="F199" s="13">
        <f t="shared" si="10"/>
        <v>0</v>
      </c>
    </row>
    <row r="200" spans="1:6">
      <c r="A200" s="4">
        <v>19.100000000000001</v>
      </c>
      <c r="C200">
        <f t="shared" si="11"/>
        <v>0</v>
      </c>
      <c r="D200">
        <f t="shared" si="12"/>
        <v>-419.01213063980254</v>
      </c>
      <c r="E200" s="13">
        <f t="shared" si="13"/>
        <v>-500</v>
      </c>
      <c r="F200" s="13">
        <f t="shared" ref="F200:F263" si="14">C200</f>
        <v>0</v>
      </c>
    </row>
    <row r="201" spans="1:6">
      <c r="A201" s="6">
        <v>19.2</v>
      </c>
      <c r="C201">
        <f t="shared" si="11"/>
        <v>0</v>
      </c>
      <c r="D201">
        <f t="shared" si="12"/>
        <v>-419.63523080022037</v>
      </c>
      <c r="E201" s="13">
        <f t="shared" si="13"/>
        <v>-500</v>
      </c>
      <c r="F201" s="13">
        <f t="shared" si="14"/>
        <v>0</v>
      </c>
    </row>
    <row r="202" spans="1:6">
      <c r="A202" s="4">
        <v>19.3</v>
      </c>
      <c r="C202">
        <f t="shared" si="11"/>
        <v>0</v>
      </c>
      <c r="D202">
        <f t="shared" si="12"/>
        <v>-420.25833096063815</v>
      </c>
      <c r="E202" s="13">
        <f t="shared" si="13"/>
        <v>-500</v>
      </c>
      <c r="F202" s="13">
        <f t="shared" si="14"/>
        <v>0</v>
      </c>
    </row>
    <row r="203" spans="1:6">
      <c r="A203" s="6">
        <v>19.399999999999999</v>
      </c>
      <c r="C203">
        <f t="shared" ref="C203:C266" si="15">IF(D203&lt;$B$5,C202,IF(A203&lt;$G$3,A203,IF(C202-0.1&lt;0,0,C202-0.1)))</f>
        <v>0</v>
      </c>
      <c r="D203">
        <f t="shared" ref="D203:D266" si="16">$H$3*A203-300</f>
        <v>-420.88143112105598</v>
      </c>
      <c r="E203" s="13">
        <f t="shared" si="13"/>
        <v>-500</v>
      </c>
      <c r="F203" s="13">
        <f t="shared" si="14"/>
        <v>0</v>
      </c>
    </row>
    <row r="204" spans="1:6">
      <c r="A204" s="4">
        <v>19.5</v>
      </c>
      <c r="C204">
        <f t="shared" si="15"/>
        <v>0</v>
      </c>
      <c r="D204">
        <f t="shared" si="16"/>
        <v>-421.50453128147376</v>
      </c>
      <c r="E204" s="13">
        <f t="shared" si="13"/>
        <v>-500</v>
      </c>
      <c r="F204" s="13">
        <f t="shared" si="14"/>
        <v>0</v>
      </c>
    </row>
    <row r="205" spans="1:6">
      <c r="A205" s="6">
        <v>19.600000000000001</v>
      </c>
      <c r="C205">
        <f t="shared" si="15"/>
        <v>0</v>
      </c>
      <c r="D205">
        <f t="shared" si="16"/>
        <v>-422.12763144189159</v>
      </c>
      <c r="E205" s="13">
        <f t="shared" si="13"/>
        <v>-500</v>
      </c>
      <c r="F205" s="13">
        <f t="shared" si="14"/>
        <v>0</v>
      </c>
    </row>
    <row r="206" spans="1:6">
      <c r="A206" s="4">
        <v>19.7</v>
      </c>
      <c r="C206">
        <f t="shared" si="15"/>
        <v>0</v>
      </c>
      <c r="D206">
        <f t="shared" si="16"/>
        <v>-422.75073160230943</v>
      </c>
      <c r="E206" s="13">
        <f t="shared" si="13"/>
        <v>-500</v>
      </c>
      <c r="F206" s="13">
        <f t="shared" si="14"/>
        <v>0</v>
      </c>
    </row>
    <row r="207" spans="1:6">
      <c r="A207" s="6">
        <v>19.8</v>
      </c>
      <c r="C207">
        <f t="shared" si="15"/>
        <v>0</v>
      </c>
      <c r="D207">
        <f t="shared" si="16"/>
        <v>-423.37383176272726</v>
      </c>
      <c r="E207" s="13">
        <f t="shared" si="13"/>
        <v>-500</v>
      </c>
      <c r="F207" s="13">
        <f t="shared" si="14"/>
        <v>0</v>
      </c>
    </row>
    <row r="208" spans="1:6">
      <c r="A208" s="4">
        <v>19.899999999999999</v>
      </c>
      <c r="C208">
        <f t="shared" si="15"/>
        <v>0</v>
      </c>
      <c r="D208">
        <f t="shared" si="16"/>
        <v>-423.99693192314504</v>
      </c>
      <c r="E208" s="13">
        <f t="shared" si="13"/>
        <v>-500</v>
      </c>
      <c r="F208" s="13">
        <f t="shared" si="14"/>
        <v>0</v>
      </c>
    </row>
    <row r="209" spans="1:6">
      <c r="A209" s="6">
        <v>20</v>
      </c>
      <c r="C209">
        <f t="shared" si="15"/>
        <v>0</v>
      </c>
      <c r="D209">
        <f t="shared" si="16"/>
        <v>-424.62003208356288</v>
      </c>
      <c r="E209" s="13">
        <f t="shared" si="13"/>
        <v>-500</v>
      </c>
      <c r="F209" s="13">
        <f t="shared" si="14"/>
        <v>0</v>
      </c>
    </row>
    <row r="210" spans="1:6">
      <c r="A210" s="4">
        <v>20.100000000000001</v>
      </c>
      <c r="C210">
        <f t="shared" si="15"/>
        <v>0</v>
      </c>
      <c r="D210">
        <f t="shared" si="16"/>
        <v>-425.24313224398065</v>
      </c>
      <c r="E210" s="13">
        <f t="shared" si="13"/>
        <v>-500</v>
      </c>
      <c r="F210" s="13">
        <f t="shared" si="14"/>
        <v>0</v>
      </c>
    </row>
    <row r="211" spans="1:6">
      <c r="A211" s="6">
        <v>20.2</v>
      </c>
      <c r="C211">
        <f t="shared" si="15"/>
        <v>0</v>
      </c>
      <c r="D211">
        <f t="shared" si="16"/>
        <v>-425.86623240439849</v>
      </c>
      <c r="E211" s="13">
        <f t="shared" si="13"/>
        <v>-500</v>
      </c>
      <c r="F211" s="13">
        <f t="shared" si="14"/>
        <v>0</v>
      </c>
    </row>
    <row r="212" spans="1:6">
      <c r="A212" s="4">
        <v>20.3</v>
      </c>
      <c r="C212">
        <f t="shared" si="15"/>
        <v>0</v>
      </c>
      <c r="D212">
        <f t="shared" si="16"/>
        <v>-426.48933256481632</v>
      </c>
      <c r="E212" s="13">
        <f t="shared" si="13"/>
        <v>-500</v>
      </c>
      <c r="F212" s="13">
        <f t="shared" si="14"/>
        <v>0</v>
      </c>
    </row>
    <row r="213" spans="1:6">
      <c r="A213" s="6">
        <v>20.399999999999999</v>
      </c>
      <c r="C213">
        <f t="shared" si="15"/>
        <v>0</v>
      </c>
      <c r="D213">
        <f t="shared" si="16"/>
        <v>-427.1124327252341</v>
      </c>
      <c r="E213" s="13">
        <f t="shared" si="13"/>
        <v>-500</v>
      </c>
      <c r="F213" s="13">
        <f t="shared" si="14"/>
        <v>0</v>
      </c>
    </row>
    <row r="214" spans="1:6">
      <c r="A214" s="4">
        <v>20.5</v>
      </c>
      <c r="C214">
        <f t="shared" si="15"/>
        <v>0</v>
      </c>
      <c r="D214">
        <f t="shared" si="16"/>
        <v>-427.73553288565193</v>
      </c>
      <c r="E214" s="13">
        <f t="shared" si="13"/>
        <v>-500</v>
      </c>
      <c r="F214" s="13">
        <f t="shared" si="14"/>
        <v>0</v>
      </c>
    </row>
    <row r="215" spans="1:6">
      <c r="A215" s="6">
        <v>20.6</v>
      </c>
      <c r="C215">
        <f t="shared" si="15"/>
        <v>0</v>
      </c>
      <c r="D215">
        <f t="shared" si="16"/>
        <v>-428.35863304606977</v>
      </c>
      <c r="E215" s="13">
        <f t="shared" si="13"/>
        <v>-500</v>
      </c>
      <c r="F215" s="13">
        <f t="shared" si="14"/>
        <v>0</v>
      </c>
    </row>
    <row r="216" spans="1:6">
      <c r="A216" s="4">
        <v>20.7</v>
      </c>
      <c r="C216">
        <f t="shared" si="15"/>
        <v>0</v>
      </c>
      <c r="D216">
        <f t="shared" si="16"/>
        <v>-428.98173320648755</v>
      </c>
      <c r="E216" s="13">
        <f t="shared" si="13"/>
        <v>-500</v>
      </c>
      <c r="F216" s="13">
        <f t="shared" si="14"/>
        <v>0</v>
      </c>
    </row>
    <row r="217" spans="1:6">
      <c r="A217" s="6">
        <v>20.8</v>
      </c>
      <c r="C217">
        <f t="shared" si="15"/>
        <v>0</v>
      </c>
      <c r="D217">
        <f t="shared" si="16"/>
        <v>-429.60483336690538</v>
      </c>
      <c r="E217" s="13">
        <f t="shared" si="13"/>
        <v>-500</v>
      </c>
      <c r="F217" s="13">
        <f t="shared" si="14"/>
        <v>0</v>
      </c>
    </row>
    <row r="218" spans="1:6">
      <c r="A218" s="4">
        <v>20.9</v>
      </c>
      <c r="C218">
        <f t="shared" si="15"/>
        <v>0</v>
      </c>
      <c r="D218">
        <f t="shared" si="16"/>
        <v>-430.22793352732322</v>
      </c>
      <c r="E218" s="13">
        <f t="shared" si="13"/>
        <v>-500</v>
      </c>
      <c r="F218" s="13">
        <f t="shared" si="14"/>
        <v>0</v>
      </c>
    </row>
    <row r="219" spans="1:6">
      <c r="A219" s="6">
        <v>21</v>
      </c>
      <c r="C219">
        <f t="shared" si="15"/>
        <v>0</v>
      </c>
      <c r="D219">
        <f t="shared" si="16"/>
        <v>-430.85103368774099</v>
      </c>
      <c r="E219" s="13">
        <f t="shared" si="13"/>
        <v>-500</v>
      </c>
      <c r="F219" s="13">
        <f t="shared" si="14"/>
        <v>0</v>
      </c>
    </row>
    <row r="220" spans="1:6">
      <c r="A220" s="4">
        <v>21.1</v>
      </c>
      <c r="C220">
        <f t="shared" si="15"/>
        <v>0</v>
      </c>
      <c r="D220">
        <f t="shared" si="16"/>
        <v>-431.47413384815883</v>
      </c>
      <c r="E220" s="13">
        <f t="shared" si="13"/>
        <v>-500</v>
      </c>
      <c r="F220" s="13">
        <f t="shared" si="14"/>
        <v>0</v>
      </c>
    </row>
    <row r="221" spans="1:6">
      <c r="A221" s="6">
        <v>21.2</v>
      </c>
      <c r="C221">
        <f t="shared" si="15"/>
        <v>0</v>
      </c>
      <c r="D221">
        <f t="shared" si="16"/>
        <v>-432.09723400857661</v>
      </c>
      <c r="E221" s="13">
        <f t="shared" si="13"/>
        <v>-500</v>
      </c>
      <c r="F221" s="13">
        <f t="shared" si="14"/>
        <v>0</v>
      </c>
    </row>
    <row r="222" spans="1:6">
      <c r="A222" s="4">
        <v>21.3</v>
      </c>
      <c r="C222">
        <f t="shared" si="15"/>
        <v>0</v>
      </c>
      <c r="D222">
        <f t="shared" si="16"/>
        <v>-432.72033416899444</v>
      </c>
      <c r="E222" s="13">
        <f t="shared" si="13"/>
        <v>-500</v>
      </c>
      <c r="F222" s="13">
        <f t="shared" si="14"/>
        <v>0</v>
      </c>
    </row>
    <row r="223" spans="1:6">
      <c r="A223" s="6">
        <v>21.4</v>
      </c>
      <c r="C223">
        <f t="shared" si="15"/>
        <v>0</v>
      </c>
      <c r="D223">
        <f t="shared" si="16"/>
        <v>-433.34343432941228</v>
      </c>
      <c r="E223" s="13">
        <f t="shared" si="13"/>
        <v>-500</v>
      </c>
      <c r="F223" s="13">
        <f t="shared" si="14"/>
        <v>0</v>
      </c>
    </row>
    <row r="224" spans="1:6">
      <c r="A224" s="4">
        <v>21.5</v>
      </c>
      <c r="C224">
        <f t="shared" si="15"/>
        <v>0</v>
      </c>
      <c r="D224">
        <f t="shared" si="16"/>
        <v>-433.96653448983011</v>
      </c>
      <c r="E224" s="13">
        <f t="shared" si="13"/>
        <v>-500</v>
      </c>
      <c r="F224" s="13">
        <f t="shared" si="14"/>
        <v>0</v>
      </c>
    </row>
    <row r="225" spans="1:6">
      <c r="A225" s="6">
        <v>21.6</v>
      </c>
      <c r="C225">
        <f t="shared" si="15"/>
        <v>0</v>
      </c>
      <c r="D225">
        <f t="shared" si="16"/>
        <v>-434.58963465024789</v>
      </c>
      <c r="E225" s="13">
        <f t="shared" si="13"/>
        <v>-500</v>
      </c>
      <c r="F225" s="13">
        <f t="shared" si="14"/>
        <v>0</v>
      </c>
    </row>
    <row r="226" spans="1:6">
      <c r="A226" s="4">
        <v>21.7</v>
      </c>
      <c r="C226">
        <f t="shared" si="15"/>
        <v>0</v>
      </c>
      <c r="D226">
        <f t="shared" si="16"/>
        <v>-435.21273481066567</v>
      </c>
      <c r="E226" s="13">
        <f t="shared" si="13"/>
        <v>-500</v>
      </c>
      <c r="F226" s="13">
        <f t="shared" si="14"/>
        <v>0</v>
      </c>
    </row>
    <row r="227" spans="1:6">
      <c r="A227" s="6">
        <v>21.8</v>
      </c>
      <c r="C227">
        <f t="shared" si="15"/>
        <v>0</v>
      </c>
      <c r="D227">
        <f t="shared" si="16"/>
        <v>-435.8358349710835</v>
      </c>
      <c r="E227" s="13">
        <f t="shared" si="13"/>
        <v>-500</v>
      </c>
      <c r="F227" s="13">
        <f t="shared" si="14"/>
        <v>0</v>
      </c>
    </row>
    <row r="228" spans="1:6">
      <c r="A228" s="4">
        <v>21.9</v>
      </c>
      <c r="C228">
        <f t="shared" si="15"/>
        <v>0</v>
      </c>
      <c r="D228">
        <f t="shared" si="16"/>
        <v>-436.45893513150133</v>
      </c>
      <c r="E228" s="13">
        <f t="shared" si="13"/>
        <v>-500</v>
      </c>
      <c r="F228" s="13">
        <f t="shared" si="14"/>
        <v>0</v>
      </c>
    </row>
    <row r="229" spans="1:6">
      <c r="A229" s="6">
        <v>22</v>
      </c>
      <c r="C229">
        <f t="shared" si="15"/>
        <v>0</v>
      </c>
      <c r="D229">
        <f t="shared" si="16"/>
        <v>-437.08203529191917</v>
      </c>
      <c r="E229" s="13">
        <f t="shared" si="13"/>
        <v>-500</v>
      </c>
      <c r="F229" s="13">
        <f t="shared" si="14"/>
        <v>0</v>
      </c>
    </row>
    <row r="230" spans="1:6">
      <c r="A230" s="4">
        <v>22.1</v>
      </c>
      <c r="C230">
        <f t="shared" si="15"/>
        <v>0</v>
      </c>
      <c r="D230">
        <f t="shared" si="16"/>
        <v>-437.705135452337</v>
      </c>
      <c r="E230" s="13">
        <f t="shared" si="13"/>
        <v>-500</v>
      </c>
      <c r="F230" s="13">
        <f t="shared" si="14"/>
        <v>0</v>
      </c>
    </row>
    <row r="231" spans="1:6">
      <c r="A231" s="6">
        <v>22.2</v>
      </c>
      <c r="C231">
        <f t="shared" si="15"/>
        <v>0</v>
      </c>
      <c r="D231">
        <f t="shared" si="16"/>
        <v>-438.32823561275478</v>
      </c>
      <c r="E231" s="13">
        <f t="shared" si="13"/>
        <v>-500</v>
      </c>
      <c r="F231" s="13">
        <f t="shared" si="14"/>
        <v>0</v>
      </c>
    </row>
    <row r="232" spans="1:6">
      <c r="A232" s="4">
        <v>22.3</v>
      </c>
      <c r="C232">
        <f t="shared" si="15"/>
        <v>0</v>
      </c>
      <c r="D232">
        <f t="shared" si="16"/>
        <v>-438.95133577317256</v>
      </c>
      <c r="E232" s="13">
        <f t="shared" si="13"/>
        <v>-500</v>
      </c>
      <c r="F232" s="13">
        <f t="shared" si="14"/>
        <v>0</v>
      </c>
    </row>
    <row r="233" spans="1:6">
      <c r="A233" s="6">
        <v>22.4</v>
      </c>
      <c r="C233">
        <f t="shared" si="15"/>
        <v>0</v>
      </c>
      <c r="D233">
        <f t="shared" si="16"/>
        <v>-439.57443593359039</v>
      </c>
      <c r="E233" s="13">
        <f t="shared" si="13"/>
        <v>-500</v>
      </c>
      <c r="F233" s="13">
        <f t="shared" si="14"/>
        <v>0</v>
      </c>
    </row>
    <row r="234" spans="1:6">
      <c r="A234" s="4">
        <v>22.5</v>
      </c>
      <c r="C234">
        <f t="shared" si="15"/>
        <v>0</v>
      </c>
      <c r="D234">
        <f t="shared" si="16"/>
        <v>-440.19753609400823</v>
      </c>
      <c r="E234" s="13">
        <f t="shared" si="13"/>
        <v>-500</v>
      </c>
      <c r="F234" s="13">
        <f t="shared" si="14"/>
        <v>0</v>
      </c>
    </row>
    <row r="235" spans="1:6">
      <c r="A235" s="6">
        <v>22.6</v>
      </c>
      <c r="C235">
        <f t="shared" si="15"/>
        <v>0</v>
      </c>
      <c r="D235">
        <f t="shared" si="16"/>
        <v>-440.82063625442606</v>
      </c>
      <c r="E235" s="13">
        <f t="shared" si="13"/>
        <v>-500</v>
      </c>
      <c r="F235" s="13">
        <f t="shared" si="14"/>
        <v>0</v>
      </c>
    </row>
    <row r="236" spans="1:6">
      <c r="A236" s="4">
        <v>22.7</v>
      </c>
      <c r="C236">
        <f t="shared" si="15"/>
        <v>0</v>
      </c>
      <c r="D236">
        <f t="shared" si="16"/>
        <v>-441.44373641484384</v>
      </c>
      <c r="E236" s="13">
        <f t="shared" si="13"/>
        <v>-500</v>
      </c>
      <c r="F236" s="13">
        <f t="shared" si="14"/>
        <v>0</v>
      </c>
    </row>
    <row r="237" spans="1:6">
      <c r="A237" s="6">
        <v>22.8</v>
      </c>
      <c r="C237">
        <f t="shared" si="15"/>
        <v>0</v>
      </c>
      <c r="D237">
        <f t="shared" si="16"/>
        <v>-442.06683657526168</v>
      </c>
      <c r="E237" s="13">
        <f t="shared" si="13"/>
        <v>-500</v>
      </c>
      <c r="F237" s="13">
        <f t="shared" si="14"/>
        <v>0</v>
      </c>
    </row>
    <row r="238" spans="1:6">
      <c r="A238" s="4">
        <v>22.9</v>
      </c>
      <c r="C238">
        <f t="shared" si="15"/>
        <v>0</v>
      </c>
      <c r="D238">
        <f t="shared" si="16"/>
        <v>-442.68993673567945</v>
      </c>
      <c r="E238" s="13">
        <f t="shared" si="13"/>
        <v>-500</v>
      </c>
      <c r="F238" s="13">
        <f t="shared" si="14"/>
        <v>0</v>
      </c>
    </row>
    <row r="239" spans="1:6">
      <c r="A239" s="6">
        <v>23</v>
      </c>
      <c r="C239">
        <f t="shared" si="15"/>
        <v>0</v>
      </c>
      <c r="D239">
        <f t="shared" si="16"/>
        <v>-443.31303689609729</v>
      </c>
      <c r="E239" s="13">
        <f t="shared" si="13"/>
        <v>-500</v>
      </c>
      <c r="F239" s="13">
        <f t="shared" si="14"/>
        <v>0</v>
      </c>
    </row>
    <row r="240" spans="1:6">
      <c r="A240" s="4">
        <v>23.1</v>
      </c>
      <c r="C240">
        <f t="shared" si="15"/>
        <v>0</v>
      </c>
      <c r="D240">
        <f t="shared" si="16"/>
        <v>-443.93613705651512</v>
      </c>
      <c r="E240" s="13">
        <f t="shared" si="13"/>
        <v>-500</v>
      </c>
      <c r="F240" s="13">
        <f t="shared" si="14"/>
        <v>0</v>
      </c>
    </row>
    <row r="241" spans="1:6">
      <c r="A241" s="6">
        <v>23.2</v>
      </c>
      <c r="C241">
        <f t="shared" si="15"/>
        <v>0</v>
      </c>
      <c r="D241">
        <f t="shared" si="16"/>
        <v>-444.55923721693296</v>
      </c>
      <c r="E241" s="13">
        <f t="shared" si="13"/>
        <v>-500</v>
      </c>
      <c r="F241" s="13">
        <f t="shared" si="14"/>
        <v>0</v>
      </c>
    </row>
    <row r="242" spans="1:6">
      <c r="A242" s="4">
        <v>23.3</v>
      </c>
      <c r="C242">
        <f t="shared" si="15"/>
        <v>0</v>
      </c>
      <c r="D242">
        <f t="shared" si="16"/>
        <v>-445.18233737735073</v>
      </c>
      <c r="E242" s="13">
        <f t="shared" si="13"/>
        <v>-500</v>
      </c>
      <c r="F242" s="13">
        <f t="shared" si="14"/>
        <v>0</v>
      </c>
    </row>
    <row r="243" spans="1:6">
      <c r="A243" s="6">
        <v>23.4</v>
      </c>
      <c r="C243">
        <f t="shared" si="15"/>
        <v>0</v>
      </c>
      <c r="D243">
        <f t="shared" si="16"/>
        <v>-445.80543753776851</v>
      </c>
      <c r="E243" s="13">
        <f t="shared" si="13"/>
        <v>-500</v>
      </c>
      <c r="F243" s="13">
        <f t="shared" si="14"/>
        <v>0</v>
      </c>
    </row>
    <row r="244" spans="1:6">
      <c r="A244" s="4">
        <v>23.5</v>
      </c>
      <c r="C244">
        <f t="shared" si="15"/>
        <v>0</v>
      </c>
      <c r="D244">
        <f t="shared" si="16"/>
        <v>-446.42853769818635</v>
      </c>
      <c r="E244" s="13">
        <f t="shared" si="13"/>
        <v>-500</v>
      </c>
      <c r="F244" s="13">
        <f t="shared" si="14"/>
        <v>0</v>
      </c>
    </row>
    <row r="245" spans="1:6">
      <c r="A245" s="6">
        <v>23.6</v>
      </c>
      <c r="C245">
        <f t="shared" si="15"/>
        <v>0</v>
      </c>
      <c r="D245">
        <f t="shared" si="16"/>
        <v>-447.05163785860418</v>
      </c>
      <c r="E245" s="13">
        <f t="shared" si="13"/>
        <v>-500</v>
      </c>
      <c r="F245" s="13">
        <f t="shared" si="14"/>
        <v>0</v>
      </c>
    </row>
    <row r="246" spans="1:6">
      <c r="A246" s="4">
        <v>23.7</v>
      </c>
      <c r="C246">
        <f t="shared" si="15"/>
        <v>0</v>
      </c>
      <c r="D246">
        <f t="shared" si="16"/>
        <v>-447.67473801902202</v>
      </c>
      <c r="E246" s="13">
        <f t="shared" si="13"/>
        <v>-500</v>
      </c>
      <c r="F246" s="13">
        <f t="shared" si="14"/>
        <v>0</v>
      </c>
    </row>
    <row r="247" spans="1:6">
      <c r="A247" s="6">
        <v>23.8</v>
      </c>
      <c r="C247">
        <f t="shared" si="15"/>
        <v>0</v>
      </c>
      <c r="D247">
        <f t="shared" si="16"/>
        <v>-448.29783817943985</v>
      </c>
      <c r="E247" s="13">
        <f t="shared" si="13"/>
        <v>-500</v>
      </c>
      <c r="F247" s="13">
        <f t="shared" si="14"/>
        <v>0</v>
      </c>
    </row>
    <row r="248" spans="1:6">
      <c r="A248" s="4">
        <v>23.9</v>
      </c>
      <c r="C248">
        <f t="shared" si="15"/>
        <v>0</v>
      </c>
      <c r="D248">
        <f t="shared" si="16"/>
        <v>-448.92093833985757</v>
      </c>
      <c r="E248" s="13">
        <f t="shared" si="13"/>
        <v>-500</v>
      </c>
      <c r="F248" s="13">
        <f t="shared" si="14"/>
        <v>0</v>
      </c>
    </row>
    <row r="249" spans="1:6">
      <c r="A249" s="6">
        <v>24</v>
      </c>
      <c r="C249">
        <f t="shared" si="15"/>
        <v>0</v>
      </c>
      <c r="D249">
        <f t="shared" si="16"/>
        <v>-449.54403850027541</v>
      </c>
      <c r="E249" s="13">
        <f t="shared" si="13"/>
        <v>-500</v>
      </c>
      <c r="F249" s="13">
        <f t="shared" si="14"/>
        <v>0</v>
      </c>
    </row>
    <row r="250" spans="1:6">
      <c r="A250" s="4">
        <v>24.1</v>
      </c>
      <c r="C250">
        <f t="shared" si="15"/>
        <v>0</v>
      </c>
      <c r="D250">
        <f t="shared" si="16"/>
        <v>-450.16713866069324</v>
      </c>
      <c r="E250" s="13">
        <f t="shared" si="13"/>
        <v>-500</v>
      </c>
      <c r="F250" s="13">
        <f t="shared" si="14"/>
        <v>0</v>
      </c>
    </row>
    <row r="251" spans="1:6">
      <c r="A251" s="6">
        <v>24.2</v>
      </c>
      <c r="C251">
        <f t="shared" si="15"/>
        <v>0</v>
      </c>
      <c r="D251">
        <f t="shared" si="16"/>
        <v>-450.79023882111107</v>
      </c>
      <c r="E251" s="13">
        <f t="shared" si="13"/>
        <v>-500</v>
      </c>
      <c r="F251" s="13">
        <f t="shared" si="14"/>
        <v>0</v>
      </c>
    </row>
    <row r="252" spans="1:6">
      <c r="A252" s="4">
        <v>24.3</v>
      </c>
      <c r="C252">
        <f t="shared" si="15"/>
        <v>0</v>
      </c>
      <c r="D252">
        <f t="shared" si="16"/>
        <v>-451.41333898152891</v>
      </c>
      <c r="E252" s="13">
        <f t="shared" si="13"/>
        <v>-500</v>
      </c>
      <c r="F252" s="13">
        <f t="shared" si="14"/>
        <v>0</v>
      </c>
    </row>
    <row r="253" spans="1:6">
      <c r="A253" s="6">
        <v>24.4</v>
      </c>
      <c r="C253">
        <f t="shared" si="15"/>
        <v>0</v>
      </c>
      <c r="D253">
        <f t="shared" si="16"/>
        <v>-452.03643914194669</v>
      </c>
      <c r="E253" s="13">
        <f t="shared" ref="E253:E316" si="17">IF(D253&lt;$B$5,E252,IF(C253=C252,$B$5,D253))</f>
        <v>-500</v>
      </c>
      <c r="F253" s="13">
        <f t="shared" si="14"/>
        <v>0</v>
      </c>
    </row>
    <row r="254" spans="1:6">
      <c r="A254" s="4">
        <v>24.5</v>
      </c>
      <c r="C254">
        <f t="shared" si="15"/>
        <v>0</v>
      </c>
      <c r="D254">
        <f t="shared" si="16"/>
        <v>-452.65953930236446</v>
      </c>
      <c r="E254" s="13">
        <f t="shared" si="17"/>
        <v>-500</v>
      </c>
      <c r="F254" s="13">
        <f t="shared" si="14"/>
        <v>0</v>
      </c>
    </row>
    <row r="255" spans="1:6">
      <c r="A255" s="6">
        <v>24.6</v>
      </c>
      <c r="C255">
        <f t="shared" si="15"/>
        <v>0</v>
      </c>
      <c r="D255">
        <f t="shared" si="16"/>
        <v>-453.2826394627823</v>
      </c>
      <c r="E255" s="13">
        <f t="shared" si="17"/>
        <v>-500</v>
      </c>
      <c r="F255" s="13">
        <f t="shared" si="14"/>
        <v>0</v>
      </c>
    </row>
    <row r="256" spans="1:6">
      <c r="A256" s="4">
        <v>24.7</v>
      </c>
      <c r="C256">
        <f t="shared" si="15"/>
        <v>0</v>
      </c>
      <c r="D256">
        <f t="shared" si="16"/>
        <v>-453.90573962320013</v>
      </c>
      <c r="E256" s="13">
        <f t="shared" si="17"/>
        <v>-500</v>
      </c>
      <c r="F256" s="13">
        <f t="shared" si="14"/>
        <v>0</v>
      </c>
    </row>
    <row r="257" spans="1:6">
      <c r="A257" s="6">
        <v>24.8</v>
      </c>
      <c r="C257">
        <f t="shared" si="15"/>
        <v>0</v>
      </c>
      <c r="D257">
        <f t="shared" si="16"/>
        <v>-454.52883978361797</v>
      </c>
      <c r="E257" s="13">
        <f t="shared" si="17"/>
        <v>-500</v>
      </c>
      <c r="F257" s="13">
        <f t="shared" si="14"/>
        <v>0</v>
      </c>
    </row>
    <row r="258" spans="1:6">
      <c r="A258" s="4">
        <v>24.9</v>
      </c>
      <c r="C258">
        <f t="shared" si="15"/>
        <v>0</v>
      </c>
      <c r="D258">
        <f t="shared" si="16"/>
        <v>-455.15193994403575</v>
      </c>
      <c r="E258" s="13">
        <f t="shared" si="17"/>
        <v>-500</v>
      </c>
      <c r="F258" s="13">
        <f t="shared" si="14"/>
        <v>0</v>
      </c>
    </row>
    <row r="259" spans="1:6">
      <c r="A259" s="6">
        <v>25</v>
      </c>
      <c r="C259">
        <f t="shared" si="15"/>
        <v>0</v>
      </c>
      <c r="D259">
        <f t="shared" si="16"/>
        <v>-455.77504010445358</v>
      </c>
      <c r="E259" s="13">
        <f t="shared" si="17"/>
        <v>-500</v>
      </c>
      <c r="F259" s="13">
        <f t="shared" si="14"/>
        <v>0</v>
      </c>
    </row>
    <row r="260" spans="1:6">
      <c r="A260" s="4">
        <v>25.1</v>
      </c>
      <c r="C260">
        <f t="shared" si="15"/>
        <v>0</v>
      </c>
      <c r="D260">
        <f t="shared" si="16"/>
        <v>-456.39814026487136</v>
      </c>
      <c r="E260" s="13">
        <f t="shared" si="17"/>
        <v>-500</v>
      </c>
      <c r="F260" s="13">
        <f t="shared" si="14"/>
        <v>0</v>
      </c>
    </row>
    <row r="261" spans="1:6">
      <c r="A261" s="6">
        <v>25.2</v>
      </c>
      <c r="C261">
        <f t="shared" si="15"/>
        <v>0</v>
      </c>
      <c r="D261">
        <f t="shared" si="16"/>
        <v>-457.02124042528919</v>
      </c>
      <c r="E261" s="13">
        <f t="shared" si="17"/>
        <v>-500</v>
      </c>
      <c r="F261" s="13">
        <f t="shared" si="14"/>
        <v>0</v>
      </c>
    </row>
    <row r="262" spans="1:6">
      <c r="A262" s="4">
        <v>25.3</v>
      </c>
      <c r="C262">
        <f t="shared" si="15"/>
        <v>0</v>
      </c>
      <c r="D262">
        <f t="shared" si="16"/>
        <v>-457.64434058570703</v>
      </c>
      <c r="E262" s="13">
        <f t="shared" si="17"/>
        <v>-500</v>
      </c>
      <c r="F262" s="13">
        <f t="shared" si="14"/>
        <v>0</v>
      </c>
    </row>
    <row r="263" spans="1:6">
      <c r="A263" s="6">
        <v>25.4</v>
      </c>
      <c r="C263">
        <f t="shared" si="15"/>
        <v>0</v>
      </c>
      <c r="D263">
        <f t="shared" si="16"/>
        <v>-458.26744074612486</v>
      </c>
      <c r="E263" s="13">
        <f t="shared" si="17"/>
        <v>-500</v>
      </c>
      <c r="F263" s="13">
        <f t="shared" si="14"/>
        <v>0</v>
      </c>
    </row>
    <row r="264" spans="1:6">
      <c r="A264" s="4">
        <v>25.5</v>
      </c>
      <c r="C264">
        <f t="shared" si="15"/>
        <v>0</v>
      </c>
      <c r="D264">
        <f t="shared" si="16"/>
        <v>-458.89054090654264</v>
      </c>
      <c r="E264" s="13">
        <f t="shared" si="17"/>
        <v>-500</v>
      </c>
      <c r="F264" s="13">
        <f t="shared" ref="F264:F327" si="18">C264</f>
        <v>0</v>
      </c>
    </row>
    <row r="265" spans="1:6">
      <c r="A265" s="6">
        <v>25.6</v>
      </c>
      <c r="C265">
        <f t="shared" si="15"/>
        <v>0</v>
      </c>
      <c r="D265">
        <f t="shared" si="16"/>
        <v>-459.51364106696047</v>
      </c>
      <c r="E265" s="13">
        <f t="shared" si="17"/>
        <v>-500</v>
      </c>
      <c r="F265" s="13">
        <f t="shared" si="18"/>
        <v>0</v>
      </c>
    </row>
    <row r="266" spans="1:6">
      <c r="A266" s="4">
        <v>25.7</v>
      </c>
      <c r="C266">
        <f t="shared" si="15"/>
        <v>0</v>
      </c>
      <c r="D266">
        <f t="shared" si="16"/>
        <v>-460.13674122737825</v>
      </c>
      <c r="E266" s="13">
        <f t="shared" si="17"/>
        <v>-500</v>
      </c>
      <c r="F266" s="13">
        <f t="shared" si="18"/>
        <v>0</v>
      </c>
    </row>
    <row r="267" spans="1:6">
      <c r="A267" s="6">
        <v>25.8</v>
      </c>
      <c r="C267">
        <f t="shared" ref="C267:C330" si="19">IF(D267&lt;$B$5,C266,IF(A267&lt;$G$3,A267,IF(C266-0.1&lt;0,0,C266-0.1)))</f>
        <v>0</v>
      </c>
      <c r="D267">
        <f t="shared" ref="D267:D330" si="20">$H$3*A267-300</f>
        <v>-460.75984138779609</v>
      </c>
      <c r="E267" s="13">
        <f t="shared" si="17"/>
        <v>-500</v>
      </c>
      <c r="F267" s="13">
        <f t="shared" si="18"/>
        <v>0</v>
      </c>
    </row>
    <row r="268" spans="1:6">
      <c r="A268" s="4">
        <v>25.9</v>
      </c>
      <c r="C268">
        <f t="shared" si="19"/>
        <v>0</v>
      </c>
      <c r="D268">
        <f t="shared" si="20"/>
        <v>-461.38294154821392</v>
      </c>
      <c r="E268" s="13">
        <f t="shared" si="17"/>
        <v>-500</v>
      </c>
      <c r="F268" s="13">
        <f t="shared" si="18"/>
        <v>0</v>
      </c>
    </row>
    <row r="269" spans="1:6">
      <c r="A269" s="6">
        <v>26</v>
      </c>
      <c r="C269">
        <f t="shared" si="19"/>
        <v>0</v>
      </c>
      <c r="D269">
        <f t="shared" si="20"/>
        <v>-462.00604170863176</v>
      </c>
      <c r="E269" s="13">
        <f t="shared" si="17"/>
        <v>-500</v>
      </c>
      <c r="F269" s="13">
        <f t="shared" si="18"/>
        <v>0</v>
      </c>
    </row>
    <row r="270" spans="1:6">
      <c r="A270" s="4">
        <v>26.1</v>
      </c>
      <c r="C270">
        <f t="shared" si="19"/>
        <v>0</v>
      </c>
      <c r="D270">
        <f t="shared" si="20"/>
        <v>-462.62914186904953</v>
      </c>
      <c r="E270" s="13">
        <f t="shared" si="17"/>
        <v>-500</v>
      </c>
      <c r="F270" s="13">
        <f t="shared" si="18"/>
        <v>0</v>
      </c>
    </row>
    <row r="271" spans="1:6">
      <c r="A271" s="6">
        <v>26.2</v>
      </c>
      <c r="C271">
        <f t="shared" si="19"/>
        <v>0</v>
      </c>
      <c r="D271">
        <f t="shared" si="20"/>
        <v>-463.25224202946731</v>
      </c>
      <c r="E271" s="13">
        <f t="shared" si="17"/>
        <v>-500</v>
      </c>
      <c r="F271" s="13">
        <f t="shared" si="18"/>
        <v>0</v>
      </c>
    </row>
    <row r="272" spans="1:6">
      <c r="A272" s="4">
        <v>26.3</v>
      </c>
      <c r="C272">
        <f t="shared" si="19"/>
        <v>0</v>
      </c>
      <c r="D272">
        <f t="shared" si="20"/>
        <v>-463.87534218988515</v>
      </c>
      <c r="E272" s="13">
        <f t="shared" si="17"/>
        <v>-500</v>
      </c>
      <c r="F272" s="13">
        <f t="shared" si="18"/>
        <v>0</v>
      </c>
    </row>
    <row r="273" spans="1:6">
      <c r="A273" s="6">
        <v>26.4</v>
      </c>
      <c r="C273">
        <f t="shared" si="19"/>
        <v>0</v>
      </c>
      <c r="D273">
        <f t="shared" si="20"/>
        <v>-464.49844235030298</v>
      </c>
      <c r="E273" s="13">
        <f t="shared" si="17"/>
        <v>-500</v>
      </c>
      <c r="F273" s="13">
        <f t="shared" si="18"/>
        <v>0</v>
      </c>
    </row>
    <row r="274" spans="1:6">
      <c r="A274" s="4">
        <v>26.5</v>
      </c>
      <c r="C274">
        <f t="shared" si="19"/>
        <v>0</v>
      </c>
      <c r="D274">
        <f t="shared" si="20"/>
        <v>-465.12154251072081</v>
      </c>
      <c r="E274" s="13">
        <f t="shared" si="17"/>
        <v>-500</v>
      </c>
      <c r="F274" s="13">
        <f t="shared" si="18"/>
        <v>0</v>
      </c>
    </row>
    <row r="275" spans="1:6">
      <c r="A275" s="6">
        <v>26.6</v>
      </c>
      <c r="C275">
        <f t="shared" si="19"/>
        <v>0</v>
      </c>
      <c r="D275">
        <f t="shared" si="20"/>
        <v>-465.74464267113865</v>
      </c>
      <c r="E275" s="13">
        <f t="shared" si="17"/>
        <v>-500</v>
      </c>
      <c r="F275" s="13">
        <f t="shared" si="18"/>
        <v>0</v>
      </c>
    </row>
    <row r="276" spans="1:6">
      <c r="A276" s="4">
        <v>26.7</v>
      </c>
      <c r="C276">
        <f t="shared" si="19"/>
        <v>0</v>
      </c>
      <c r="D276">
        <f t="shared" si="20"/>
        <v>-466.36774283155643</v>
      </c>
      <c r="E276" s="13">
        <f t="shared" si="17"/>
        <v>-500</v>
      </c>
      <c r="F276" s="13">
        <f t="shared" si="18"/>
        <v>0</v>
      </c>
    </row>
    <row r="277" spans="1:6">
      <c r="A277" s="6">
        <v>26.8</v>
      </c>
      <c r="C277">
        <f t="shared" si="19"/>
        <v>0</v>
      </c>
      <c r="D277">
        <f t="shared" si="20"/>
        <v>-466.9908429919742</v>
      </c>
      <c r="E277" s="13">
        <f t="shared" si="17"/>
        <v>-500</v>
      </c>
      <c r="F277" s="13">
        <f t="shared" si="18"/>
        <v>0</v>
      </c>
    </row>
    <row r="278" spans="1:6">
      <c r="A278" s="4">
        <v>26.9</v>
      </c>
      <c r="C278">
        <f t="shared" si="19"/>
        <v>0</v>
      </c>
      <c r="D278">
        <f t="shared" si="20"/>
        <v>-467.61394315239204</v>
      </c>
      <c r="E278" s="13">
        <f t="shared" si="17"/>
        <v>-500</v>
      </c>
      <c r="F278" s="13">
        <f t="shared" si="18"/>
        <v>0</v>
      </c>
    </row>
    <row r="279" spans="1:6">
      <c r="A279" s="6">
        <v>27</v>
      </c>
      <c r="C279">
        <f t="shared" si="19"/>
        <v>0</v>
      </c>
      <c r="D279">
        <f t="shared" si="20"/>
        <v>-468.23704331280987</v>
      </c>
      <c r="E279" s="13">
        <f t="shared" si="17"/>
        <v>-500</v>
      </c>
      <c r="F279" s="13">
        <f t="shared" si="18"/>
        <v>0</v>
      </c>
    </row>
    <row r="280" spans="1:6">
      <c r="A280" s="4">
        <v>27.1</v>
      </c>
      <c r="C280">
        <f t="shared" si="19"/>
        <v>0</v>
      </c>
      <c r="D280">
        <f t="shared" si="20"/>
        <v>-468.86014347322771</v>
      </c>
      <c r="E280" s="13">
        <f t="shared" si="17"/>
        <v>-500</v>
      </c>
      <c r="F280" s="13">
        <f t="shared" si="18"/>
        <v>0</v>
      </c>
    </row>
    <row r="281" spans="1:6">
      <c r="A281" s="6">
        <v>27.2</v>
      </c>
      <c r="C281">
        <f t="shared" si="19"/>
        <v>0</v>
      </c>
      <c r="D281">
        <f t="shared" si="20"/>
        <v>-469.48324363364549</v>
      </c>
      <c r="E281" s="13">
        <f t="shared" si="17"/>
        <v>-500</v>
      </c>
      <c r="F281" s="13">
        <f t="shared" si="18"/>
        <v>0</v>
      </c>
    </row>
    <row r="282" spans="1:6">
      <c r="A282" s="4">
        <v>27.3</v>
      </c>
      <c r="C282">
        <f t="shared" si="19"/>
        <v>0</v>
      </c>
      <c r="D282">
        <f t="shared" si="20"/>
        <v>-470.10634379406332</v>
      </c>
      <c r="E282" s="13">
        <f t="shared" si="17"/>
        <v>-500</v>
      </c>
      <c r="F282" s="13">
        <f t="shared" si="18"/>
        <v>0</v>
      </c>
    </row>
    <row r="283" spans="1:6">
      <c r="A283" s="6">
        <v>27.4</v>
      </c>
      <c r="C283">
        <f t="shared" si="19"/>
        <v>0</v>
      </c>
      <c r="D283">
        <f t="shared" si="20"/>
        <v>-470.7294439544811</v>
      </c>
      <c r="E283" s="13">
        <f t="shared" si="17"/>
        <v>-500</v>
      </c>
      <c r="F283" s="13">
        <f t="shared" si="18"/>
        <v>0</v>
      </c>
    </row>
    <row r="284" spans="1:6">
      <c r="A284" s="4">
        <v>27.5</v>
      </c>
      <c r="C284">
        <f t="shared" si="19"/>
        <v>0</v>
      </c>
      <c r="D284">
        <f t="shared" si="20"/>
        <v>-471.35254411489893</v>
      </c>
      <c r="E284" s="13">
        <f t="shared" si="17"/>
        <v>-500</v>
      </c>
      <c r="F284" s="13">
        <f t="shared" si="18"/>
        <v>0</v>
      </c>
    </row>
    <row r="285" spans="1:6">
      <c r="A285" s="6">
        <v>27.6</v>
      </c>
      <c r="C285">
        <f t="shared" si="19"/>
        <v>0</v>
      </c>
      <c r="D285">
        <f t="shared" si="20"/>
        <v>-471.97564427531677</v>
      </c>
      <c r="E285" s="13">
        <f t="shared" si="17"/>
        <v>-500</v>
      </c>
      <c r="F285" s="13">
        <f t="shared" si="18"/>
        <v>0</v>
      </c>
    </row>
    <row r="286" spans="1:6">
      <c r="A286" s="4">
        <v>27.7</v>
      </c>
      <c r="C286">
        <f t="shared" si="19"/>
        <v>0</v>
      </c>
      <c r="D286">
        <f t="shared" si="20"/>
        <v>-472.59874443573455</v>
      </c>
      <c r="E286" s="13">
        <f t="shared" si="17"/>
        <v>-500</v>
      </c>
      <c r="F286" s="13">
        <f t="shared" si="18"/>
        <v>0</v>
      </c>
    </row>
    <row r="287" spans="1:6">
      <c r="A287" s="6">
        <v>27.8</v>
      </c>
      <c r="C287">
        <f t="shared" si="19"/>
        <v>0</v>
      </c>
      <c r="D287">
        <f t="shared" si="20"/>
        <v>-473.22184459615238</v>
      </c>
      <c r="E287" s="13">
        <f t="shared" si="17"/>
        <v>-500</v>
      </c>
      <c r="F287" s="13">
        <f t="shared" si="18"/>
        <v>0</v>
      </c>
    </row>
    <row r="288" spans="1:6">
      <c r="A288" s="4">
        <v>27.9</v>
      </c>
      <c r="C288">
        <f t="shared" si="19"/>
        <v>0</v>
      </c>
      <c r="D288">
        <f t="shared" si="20"/>
        <v>-473.84494475657016</v>
      </c>
      <c r="E288" s="13">
        <f t="shared" si="17"/>
        <v>-500</v>
      </c>
      <c r="F288" s="13">
        <f t="shared" si="18"/>
        <v>0</v>
      </c>
    </row>
    <row r="289" spans="1:6">
      <c r="A289" s="6">
        <v>28</v>
      </c>
      <c r="C289">
        <f t="shared" si="19"/>
        <v>0</v>
      </c>
      <c r="D289">
        <f t="shared" si="20"/>
        <v>-474.46804491698799</v>
      </c>
      <c r="E289" s="13">
        <f t="shared" si="17"/>
        <v>-500</v>
      </c>
      <c r="F289" s="13">
        <f t="shared" si="18"/>
        <v>0</v>
      </c>
    </row>
    <row r="290" spans="1:6">
      <c r="A290" s="4">
        <v>28.1</v>
      </c>
      <c r="C290">
        <f t="shared" si="19"/>
        <v>0</v>
      </c>
      <c r="D290">
        <f t="shared" si="20"/>
        <v>-475.09114507740583</v>
      </c>
      <c r="E290" s="13">
        <f t="shared" si="17"/>
        <v>-500</v>
      </c>
      <c r="F290" s="13">
        <f t="shared" si="18"/>
        <v>0</v>
      </c>
    </row>
    <row r="291" spans="1:6">
      <c r="A291" s="6">
        <v>28.2</v>
      </c>
      <c r="C291">
        <f t="shared" si="19"/>
        <v>0</v>
      </c>
      <c r="D291">
        <f t="shared" si="20"/>
        <v>-475.71424523782366</v>
      </c>
      <c r="E291" s="13">
        <f t="shared" si="17"/>
        <v>-500</v>
      </c>
      <c r="F291" s="13">
        <f t="shared" si="18"/>
        <v>0</v>
      </c>
    </row>
    <row r="292" spans="1:6">
      <c r="A292" s="4">
        <v>28.3</v>
      </c>
      <c r="C292">
        <f t="shared" si="19"/>
        <v>0</v>
      </c>
      <c r="D292">
        <f t="shared" si="20"/>
        <v>-476.3373453982415</v>
      </c>
      <c r="E292" s="13">
        <f t="shared" si="17"/>
        <v>-500</v>
      </c>
      <c r="F292" s="13">
        <f t="shared" si="18"/>
        <v>0</v>
      </c>
    </row>
    <row r="293" spans="1:6">
      <c r="A293" s="6">
        <v>28.4</v>
      </c>
      <c r="C293">
        <f t="shared" si="19"/>
        <v>0</v>
      </c>
      <c r="D293">
        <f t="shared" si="20"/>
        <v>-476.96044555865922</v>
      </c>
      <c r="E293" s="13">
        <f t="shared" si="17"/>
        <v>-500</v>
      </c>
      <c r="F293" s="13">
        <f t="shared" si="18"/>
        <v>0</v>
      </c>
    </row>
    <row r="294" spans="1:6">
      <c r="A294" s="4">
        <v>28.5</v>
      </c>
      <c r="C294">
        <f t="shared" si="19"/>
        <v>0</v>
      </c>
      <c r="D294">
        <f t="shared" si="20"/>
        <v>-477.58354571907705</v>
      </c>
      <c r="E294" s="13">
        <f t="shared" si="17"/>
        <v>-500</v>
      </c>
      <c r="F294" s="13">
        <f t="shared" si="18"/>
        <v>0</v>
      </c>
    </row>
    <row r="295" spans="1:6">
      <c r="A295" s="6">
        <v>28.6</v>
      </c>
      <c r="C295">
        <f t="shared" si="19"/>
        <v>0</v>
      </c>
      <c r="D295">
        <f t="shared" si="20"/>
        <v>-478.20664587949489</v>
      </c>
      <c r="E295" s="13">
        <f t="shared" si="17"/>
        <v>-500</v>
      </c>
      <c r="F295" s="13">
        <f t="shared" si="18"/>
        <v>0</v>
      </c>
    </row>
    <row r="296" spans="1:6">
      <c r="A296" s="4">
        <v>28.7</v>
      </c>
      <c r="C296">
        <f t="shared" si="19"/>
        <v>0</v>
      </c>
      <c r="D296">
        <f t="shared" si="20"/>
        <v>-478.82974603991272</v>
      </c>
      <c r="E296" s="13">
        <f t="shared" si="17"/>
        <v>-500</v>
      </c>
      <c r="F296" s="13">
        <f t="shared" si="18"/>
        <v>0</v>
      </c>
    </row>
    <row r="297" spans="1:6">
      <c r="A297" s="6">
        <v>28.8</v>
      </c>
      <c r="C297">
        <f t="shared" si="19"/>
        <v>0</v>
      </c>
      <c r="D297">
        <f t="shared" si="20"/>
        <v>-479.45284620033055</v>
      </c>
      <c r="E297" s="13">
        <f t="shared" si="17"/>
        <v>-500</v>
      </c>
      <c r="F297" s="13">
        <f t="shared" si="18"/>
        <v>0</v>
      </c>
    </row>
    <row r="298" spans="1:6">
      <c r="A298" s="4">
        <v>28.9</v>
      </c>
      <c r="C298">
        <f t="shared" si="19"/>
        <v>0</v>
      </c>
      <c r="D298">
        <f t="shared" si="20"/>
        <v>-480.07594636074833</v>
      </c>
      <c r="E298" s="13">
        <f t="shared" si="17"/>
        <v>-500</v>
      </c>
      <c r="F298" s="13">
        <f t="shared" si="18"/>
        <v>0</v>
      </c>
    </row>
    <row r="299" spans="1:6">
      <c r="A299" s="6">
        <v>29</v>
      </c>
      <c r="C299">
        <f t="shared" si="19"/>
        <v>0</v>
      </c>
      <c r="D299">
        <f t="shared" si="20"/>
        <v>-480.69904652116611</v>
      </c>
      <c r="E299" s="13">
        <f t="shared" si="17"/>
        <v>-500</v>
      </c>
      <c r="F299" s="13">
        <f t="shared" si="18"/>
        <v>0</v>
      </c>
    </row>
    <row r="300" spans="1:6">
      <c r="A300" s="4">
        <v>29.1</v>
      </c>
      <c r="C300">
        <f t="shared" si="19"/>
        <v>0</v>
      </c>
      <c r="D300">
        <f t="shared" si="20"/>
        <v>-481.32214668158394</v>
      </c>
      <c r="E300" s="13">
        <f t="shared" si="17"/>
        <v>-500</v>
      </c>
      <c r="F300" s="13">
        <f t="shared" si="18"/>
        <v>0</v>
      </c>
    </row>
    <row r="301" spans="1:6">
      <c r="A301" s="6">
        <v>29.2</v>
      </c>
      <c r="C301">
        <f t="shared" si="19"/>
        <v>0</v>
      </c>
      <c r="D301">
        <f t="shared" si="20"/>
        <v>-481.94524684200178</v>
      </c>
      <c r="E301" s="13">
        <f t="shared" si="17"/>
        <v>-500</v>
      </c>
      <c r="F301" s="13">
        <f t="shared" si="18"/>
        <v>0</v>
      </c>
    </row>
    <row r="302" spans="1:6">
      <c r="A302" s="4">
        <v>29.3</v>
      </c>
      <c r="C302">
        <f t="shared" si="19"/>
        <v>0</v>
      </c>
      <c r="D302">
        <f t="shared" si="20"/>
        <v>-482.56834700241961</v>
      </c>
      <c r="E302" s="13">
        <f t="shared" si="17"/>
        <v>-500</v>
      </c>
      <c r="F302" s="13">
        <f t="shared" si="18"/>
        <v>0</v>
      </c>
    </row>
    <row r="303" spans="1:6">
      <c r="A303" s="6">
        <v>29.4</v>
      </c>
      <c r="C303">
        <f t="shared" si="19"/>
        <v>0</v>
      </c>
      <c r="D303">
        <f t="shared" si="20"/>
        <v>-483.19144716283739</v>
      </c>
      <c r="E303" s="13">
        <f t="shared" si="17"/>
        <v>-500</v>
      </c>
      <c r="F303" s="13">
        <f t="shared" si="18"/>
        <v>0</v>
      </c>
    </row>
    <row r="304" spans="1:6">
      <c r="A304" s="4">
        <v>29.5</v>
      </c>
      <c r="C304">
        <f t="shared" si="19"/>
        <v>0</v>
      </c>
      <c r="D304">
        <f t="shared" si="20"/>
        <v>-483.81454732325523</v>
      </c>
      <c r="E304" s="13">
        <f t="shared" si="17"/>
        <v>-500</v>
      </c>
      <c r="F304" s="13">
        <f t="shared" si="18"/>
        <v>0</v>
      </c>
    </row>
    <row r="305" spans="1:6">
      <c r="A305" s="6">
        <v>29.6</v>
      </c>
      <c r="C305">
        <f t="shared" si="19"/>
        <v>0</v>
      </c>
      <c r="D305">
        <f t="shared" si="20"/>
        <v>-484.437647483673</v>
      </c>
      <c r="E305" s="13">
        <f t="shared" si="17"/>
        <v>-500</v>
      </c>
      <c r="F305" s="13">
        <f t="shared" si="18"/>
        <v>0</v>
      </c>
    </row>
    <row r="306" spans="1:6">
      <c r="A306" s="4">
        <v>29.7</v>
      </c>
      <c r="C306">
        <f t="shared" si="19"/>
        <v>0</v>
      </c>
      <c r="D306">
        <f t="shared" si="20"/>
        <v>-485.06074764409084</v>
      </c>
      <c r="E306" s="13">
        <f t="shared" si="17"/>
        <v>-500</v>
      </c>
      <c r="F306" s="13">
        <f t="shared" si="18"/>
        <v>0</v>
      </c>
    </row>
    <row r="307" spans="1:6">
      <c r="A307" s="6">
        <v>29.8</v>
      </c>
      <c r="C307">
        <f t="shared" si="19"/>
        <v>0</v>
      </c>
      <c r="D307">
        <f t="shared" si="20"/>
        <v>-485.68384780450867</v>
      </c>
      <c r="E307" s="13">
        <f t="shared" si="17"/>
        <v>-500</v>
      </c>
      <c r="F307" s="13">
        <f t="shared" si="18"/>
        <v>0</v>
      </c>
    </row>
    <row r="308" spans="1:6">
      <c r="A308" s="4">
        <v>29.9</v>
      </c>
      <c r="C308">
        <f t="shared" si="19"/>
        <v>0</v>
      </c>
      <c r="D308">
        <f t="shared" si="20"/>
        <v>-486.30694796492651</v>
      </c>
      <c r="E308" s="13">
        <f t="shared" si="17"/>
        <v>-500</v>
      </c>
      <c r="F308" s="13">
        <f t="shared" si="18"/>
        <v>0</v>
      </c>
    </row>
    <row r="309" spans="1:6">
      <c r="A309" s="6">
        <v>30</v>
      </c>
      <c r="C309">
        <f t="shared" si="19"/>
        <v>0</v>
      </c>
      <c r="D309">
        <f t="shared" si="20"/>
        <v>-486.93004812534429</v>
      </c>
      <c r="E309" s="13">
        <f t="shared" si="17"/>
        <v>-500</v>
      </c>
      <c r="F309" s="13">
        <f t="shared" si="18"/>
        <v>0</v>
      </c>
    </row>
    <row r="310" spans="1:6">
      <c r="A310" s="4">
        <v>30.1</v>
      </c>
      <c r="C310">
        <f t="shared" si="19"/>
        <v>0</v>
      </c>
      <c r="D310">
        <f t="shared" si="20"/>
        <v>-487.55314828576212</v>
      </c>
      <c r="E310" s="13">
        <f t="shared" si="17"/>
        <v>-500</v>
      </c>
      <c r="F310" s="13">
        <f t="shared" si="18"/>
        <v>0</v>
      </c>
    </row>
    <row r="311" spans="1:6">
      <c r="A311" s="6">
        <v>30.2</v>
      </c>
      <c r="C311">
        <f t="shared" si="19"/>
        <v>0</v>
      </c>
      <c r="D311">
        <f t="shared" si="20"/>
        <v>-488.1762484461799</v>
      </c>
      <c r="E311" s="13">
        <f t="shared" si="17"/>
        <v>-500</v>
      </c>
      <c r="F311" s="13">
        <f t="shared" si="18"/>
        <v>0</v>
      </c>
    </row>
    <row r="312" spans="1:6">
      <c r="A312" s="4">
        <v>30.3</v>
      </c>
      <c r="C312">
        <f t="shared" si="19"/>
        <v>0</v>
      </c>
      <c r="D312">
        <f t="shared" si="20"/>
        <v>-488.79934860659773</v>
      </c>
      <c r="E312" s="13">
        <f t="shared" si="17"/>
        <v>-500</v>
      </c>
      <c r="F312" s="13">
        <f t="shared" si="18"/>
        <v>0</v>
      </c>
    </row>
    <row r="313" spans="1:6">
      <c r="A313" s="6">
        <v>30.4</v>
      </c>
      <c r="C313">
        <f t="shared" si="19"/>
        <v>0</v>
      </c>
      <c r="D313">
        <f t="shared" si="20"/>
        <v>-489.42244876701557</v>
      </c>
      <c r="E313" s="13">
        <f t="shared" si="17"/>
        <v>-500</v>
      </c>
      <c r="F313" s="13">
        <f t="shared" si="18"/>
        <v>0</v>
      </c>
    </row>
    <row r="314" spans="1:6">
      <c r="A314" s="4">
        <v>30.5</v>
      </c>
      <c r="C314">
        <f t="shared" si="19"/>
        <v>0</v>
      </c>
      <c r="D314">
        <f t="shared" si="20"/>
        <v>-490.0455489274334</v>
      </c>
      <c r="E314" s="13">
        <f t="shared" si="17"/>
        <v>-500</v>
      </c>
      <c r="F314" s="13">
        <f t="shared" si="18"/>
        <v>0</v>
      </c>
    </row>
    <row r="315" spans="1:6">
      <c r="A315" s="6">
        <v>30.6</v>
      </c>
      <c r="C315">
        <f t="shared" si="19"/>
        <v>0</v>
      </c>
      <c r="D315">
        <f t="shared" si="20"/>
        <v>-490.66864908785118</v>
      </c>
      <c r="E315" s="13">
        <f t="shared" si="17"/>
        <v>-500</v>
      </c>
      <c r="F315" s="13">
        <f t="shared" si="18"/>
        <v>0</v>
      </c>
    </row>
    <row r="316" spans="1:6">
      <c r="A316" s="4">
        <v>30.7</v>
      </c>
      <c r="C316">
        <f t="shared" si="19"/>
        <v>0</v>
      </c>
      <c r="D316">
        <f t="shared" si="20"/>
        <v>-491.29174924826896</v>
      </c>
      <c r="E316" s="13">
        <f t="shared" si="17"/>
        <v>-500</v>
      </c>
      <c r="F316" s="13">
        <f t="shared" si="18"/>
        <v>0</v>
      </c>
    </row>
    <row r="317" spans="1:6">
      <c r="A317" s="6">
        <v>30.8</v>
      </c>
      <c r="C317">
        <f t="shared" si="19"/>
        <v>0</v>
      </c>
      <c r="D317">
        <f t="shared" si="20"/>
        <v>-491.91484940868679</v>
      </c>
      <c r="E317" s="13">
        <f t="shared" ref="E317:E380" si="21">IF(D317&lt;$B$5,E316,IF(C317=C316,$B$5,D317))</f>
        <v>-500</v>
      </c>
      <c r="F317" s="13">
        <f t="shared" si="18"/>
        <v>0</v>
      </c>
    </row>
    <row r="318" spans="1:6">
      <c r="A318" s="4">
        <v>30.9</v>
      </c>
      <c r="C318">
        <f t="shared" si="19"/>
        <v>0</v>
      </c>
      <c r="D318">
        <f t="shared" si="20"/>
        <v>-492.53794956910463</v>
      </c>
      <c r="E318" s="13">
        <f t="shared" si="21"/>
        <v>-500</v>
      </c>
      <c r="F318" s="13">
        <f t="shared" si="18"/>
        <v>0</v>
      </c>
    </row>
    <row r="319" spans="1:6">
      <c r="A319" s="6">
        <v>31</v>
      </c>
      <c r="C319">
        <f t="shared" si="19"/>
        <v>0</v>
      </c>
      <c r="D319">
        <f t="shared" si="20"/>
        <v>-493.16104972952246</v>
      </c>
      <c r="E319" s="13">
        <f t="shared" si="21"/>
        <v>-500</v>
      </c>
      <c r="F319" s="13">
        <f t="shared" si="18"/>
        <v>0</v>
      </c>
    </row>
    <row r="320" spans="1:6">
      <c r="A320" s="4">
        <v>31.1</v>
      </c>
      <c r="C320">
        <f t="shared" si="19"/>
        <v>0</v>
      </c>
      <c r="D320">
        <f t="shared" si="20"/>
        <v>-493.78414988994029</v>
      </c>
      <c r="E320" s="13">
        <f t="shared" si="21"/>
        <v>-500</v>
      </c>
      <c r="F320" s="13">
        <f t="shared" si="18"/>
        <v>0</v>
      </c>
    </row>
    <row r="321" spans="1:6">
      <c r="A321" s="6">
        <v>31.2</v>
      </c>
      <c r="C321">
        <f t="shared" si="19"/>
        <v>0</v>
      </c>
      <c r="D321">
        <f t="shared" si="20"/>
        <v>-494.40725005035807</v>
      </c>
      <c r="E321" s="13">
        <f t="shared" si="21"/>
        <v>-500</v>
      </c>
      <c r="F321" s="13">
        <f t="shared" si="18"/>
        <v>0</v>
      </c>
    </row>
    <row r="322" spans="1:6">
      <c r="A322" s="4">
        <v>31.3</v>
      </c>
      <c r="C322">
        <f t="shared" si="19"/>
        <v>0</v>
      </c>
      <c r="D322">
        <f t="shared" si="20"/>
        <v>-495.03035021077585</v>
      </c>
      <c r="E322" s="13">
        <f t="shared" si="21"/>
        <v>-500</v>
      </c>
      <c r="F322" s="13">
        <f t="shared" si="18"/>
        <v>0</v>
      </c>
    </row>
    <row r="323" spans="1:6">
      <c r="A323" s="6">
        <v>31.4</v>
      </c>
      <c r="C323">
        <f t="shared" si="19"/>
        <v>0</v>
      </c>
      <c r="D323">
        <f t="shared" si="20"/>
        <v>-495.65345037119368</v>
      </c>
      <c r="E323" s="13">
        <f t="shared" si="21"/>
        <v>-500</v>
      </c>
      <c r="F323" s="13">
        <f t="shared" si="18"/>
        <v>0</v>
      </c>
    </row>
    <row r="324" spans="1:6">
      <c r="A324" s="4">
        <v>31.5</v>
      </c>
      <c r="C324">
        <f t="shared" si="19"/>
        <v>0</v>
      </c>
      <c r="D324">
        <f t="shared" si="20"/>
        <v>-496.27655053161152</v>
      </c>
      <c r="E324" s="13">
        <f t="shared" si="21"/>
        <v>-500</v>
      </c>
      <c r="F324" s="13">
        <f t="shared" si="18"/>
        <v>0</v>
      </c>
    </row>
    <row r="325" spans="1:6">
      <c r="A325" s="6">
        <v>31.6</v>
      </c>
      <c r="C325">
        <f t="shared" si="19"/>
        <v>0</v>
      </c>
      <c r="D325">
        <f t="shared" si="20"/>
        <v>-496.89965069202935</v>
      </c>
      <c r="E325" s="13">
        <f t="shared" si="21"/>
        <v>-500</v>
      </c>
      <c r="F325" s="13">
        <f t="shared" si="18"/>
        <v>0</v>
      </c>
    </row>
    <row r="326" spans="1:6">
      <c r="A326" s="4">
        <v>31.7</v>
      </c>
      <c r="C326">
        <f t="shared" si="19"/>
        <v>0</v>
      </c>
      <c r="D326">
        <f t="shared" si="20"/>
        <v>-497.52275085244713</v>
      </c>
      <c r="E326" s="13">
        <f t="shared" si="21"/>
        <v>-500</v>
      </c>
      <c r="F326" s="13">
        <f t="shared" si="18"/>
        <v>0</v>
      </c>
    </row>
    <row r="327" spans="1:6">
      <c r="A327" s="6">
        <v>31.8</v>
      </c>
      <c r="C327">
        <f t="shared" si="19"/>
        <v>0</v>
      </c>
      <c r="D327">
        <f t="shared" si="20"/>
        <v>-498.14585101286497</v>
      </c>
      <c r="E327" s="13">
        <f t="shared" si="21"/>
        <v>-500</v>
      </c>
      <c r="F327" s="13">
        <f t="shared" si="18"/>
        <v>0</v>
      </c>
    </row>
    <row r="328" spans="1:6">
      <c r="A328" s="4">
        <v>31.9</v>
      </c>
      <c r="C328">
        <f t="shared" si="19"/>
        <v>0</v>
      </c>
      <c r="D328">
        <f t="shared" si="20"/>
        <v>-498.76895117328274</v>
      </c>
      <c r="E328" s="13">
        <f t="shared" si="21"/>
        <v>-500</v>
      </c>
      <c r="F328" s="13">
        <f t="shared" ref="F328:F391" si="22">C328</f>
        <v>0</v>
      </c>
    </row>
    <row r="329" spans="1:6">
      <c r="A329" s="6">
        <v>32</v>
      </c>
      <c r="C329">
        <f t="shared" si="19"/>
        <v>0</v>
      </c>
      <c r="D329">
        <f t="shared" si="20"/>
        <v>-499.39205133370058</v>
      </c>
      <c r="E329" s="13">
        <f t="shared" si="21"/>
        <v>-500</v>
      </c>
      <c r="F329" s="13">
        <f t="shared" si="22"/>
        <v>0</v>
      </c>
    </row>
    <row r="330" spans="1:6">
      <c r="A330" s="4">
        <v>32.1</v>
      </c>
      <c r="C330">
        <f t="shared" si="19"/>
        <v>0</v>
      </c>
      <c r="D330">
        <f t="shared" si="20"/>
        <v>-500.01515149411841</v>
      </c>
      <c r="E330" s="13">
        <f t="shared" si="21"/>
        <v>-500</v>
      </c>
      <c r="F330" s="13">
        <f t="shared" si="22"/>
        <v>0</v>
      </c>
    </row>
    <row r="331" spans="1:6">
      <c r="A331" s="6">
        <v>32.200000000000003</v>
      </c>
      <c r="C331">
        <f t="shared" ref="C331:C394" si="23">IF(D331&lt;$B$5,C330,IF(A331&lt;$G$3,A331,IF(C330-0.1&lt;0,0,C330-0.1)))</f>
        <v>0</v>
      </c>
      <c r="D331">
        <f t="shared" ref="D331:D394" si="24">$H$3*A331-300</f>
        <v>-500.63825165453625</v>
      </c>
      <c r="E331" s="13">
        <f t="shared" si="21"/>
        <v>-500</v>
      </c>
      <c r="F331" s="13">
        <f t="shared" si="22"/>
        <v>0</v>
      </c>
    </row>
    <row r="332" spans="1:6">
      <c r="A332" s="4">
        <v>32.299999999999997</v>
      </c>
      <c r="C332">
        <f t="shared" si="23"/>
        <v>0</v>
      </c>
      <c r="D332">
        <f t="shared" si="24"/>
        <v>-501.26135181495397</v>
      </c>
      <c r="E332" s="13">
        <f t="shared" si="21"/>
        <v>-500</v>
      </c>
      <c r="F332" s="13">
        <f t="shared" si="22"/>
        <v>0</v>
      </c>
    </row>
    <row r="333" spans="1:6">
      <c r="A333" s="6">
        <v>32.4</v>
      </c>
      <c r="C333">
        <f t="shared" si="23"/>
        <v>0</v>
      </c>
      <c r="D333">
        <f t="shared" si="24"/>
        <v>-501.8844519753718</v>
      </c>
      <c r="E333" s="13">
        <f t="shared" si="21"/>
        <v>-500</v>
      </c>
      <c r="F333" s="13">
        <f t="shared" si="22"/>
        <v>0</v>
      </c>
    </row>
    <row r="334" spans="1:6">
      <c r="A334" s="4">
        <v>32.5</v>
      </c>
      <c r="C334">
        <f t="shared" si="23"/>
        <v>0</v>
      </c>
      <c r="D334">
        <f t="shared" si="24"/>
        <v>-502.50755213578964</v>
      </c>
      <c r="E334" s="13">
        <f t="shared" si="21"/>
        <v>-500</v>
      </c>
      <c r="F334" s="13">
        <f t="shared" si="22"/>
        <v>0</v>
      </c>
    </row>
    <row r="335" spans="1:6">
      <c r="A335" s="6">
        <v>32.6</v>
      </c>
      <c r="C335">
        <f t="shared" si="23"/>
        <v>0</v>
      </c>
      <c r="D335">
        <f t="shared" si="24"/>
        <v>-503.13065229620747</v>
      </c>
      <c r="E335" s="13">
        <f t="shared" si="21"/>
        <v>-500</v>
      </c>
      <c r="F335" s="13">
        <f t="shared" si="22"/>
        <v>0</v>
      </c>
    </row>
    <row r="336" spans="1:6">
      <c r="A336" s="4">
        <v>32.700000000000003</v>
      </c>
      <c r="C336">
        <f t="shared" si="23"/>
        <v>0</v>
      </c>
      <c r="D336">
        <f t="shared" si="24"/>
        <v>-503.75375245662531</v>
      </c>
      <c r="E336" s="13">
        <f t="shared" si="21"/>
        <v>-500</v>
      </c>
      <c r="F336" s="13">
        <f t="shared" si="22"/>
        <v>0</v>
      </c>
    </row>
    <row r="337" spans="1:6">
      <c r="A337" s="6">
        <v>32.799999999999997</v>
      </c>
      <c r="C337">
        <f t="shared" si="23"/>
        <v>0</v>
      </c>
      <c r="D337">
        <f t="shared" si="24"/>
        <v>-504.37685261704308</v>
      </c>
      <c r="E337" s="13">
        <f t="shared" si="21"/>
        <v>-500</v>
      </c>
      <c r="F337" s="13">
        <f t="shared" si="22"/>
        <v>0</v>
      </c>
    </row>
    <row r="338" spans="1:6">
      <c r="A338" s="4">
        <v>32.9</v>
      </c>
      <c r="C338">
        <f t="shared" si="23"/>
        <v>0</v>
      </c>
      <c r="D338">
        <f t="shared" si="24"/>
        <v>-504.99995277746086</v>
      </c>
      <c r="E338" s="13">
        <f t="shared" si="21"/>
        <v>-500</v>
      </c>
      <c r="F338" s="13">
        <f t="shared" si="22"/>
        <v>0</v>
      </c>
    </row>
    <row r="339" spans="1:6">
      <c r="A339" s="6">
        <v>33</v>
      </c>
      <c r="C339">
        <f t="shared" si="23"/>
        <v>0</v>
      </c>
      <c r="D339">
        <f t="shared" si="24"/>
        <v>-505.6230529378787</v>
      </c>
      <c r="E339" s="13">
        <f t="shared" si="21"/>
        <v>-500</v>
      </c>
      <c r="F339" s="13">
        <f t="shared" si="22"/>
        <v>0</v>
      </c>
    </row>
    <row r="340" spans="1:6">
      <c r="A340" s="4">
        <v>33.1</v>
      </c>
      <c r="C340">
        <f t="shared" si="23"/>
        <v>0</v>
      </c>
      <c r="D340">
        <f t="shared" si="24"/>
        <v>-506.24615309829653</v>
      </c>
      <c r="E340" s="13">
        <f t="shared" si="21"/>
        <v>-500</v>
      </c>
      <c r="F340" s="13">
        <f t="shared" si="22"/>
        <v>0</v>
      </c>
    </row>
    <row r="341" spans="1:6">
      <c r="A341" s="6">
        <v>33.200000000000003</v>
      </c>
      <c r="C341">
        <f t="shared" si="23"/>
        <v>0</v>
      </c>
      <c r="D341">
        <f t="shared" si="24"/>
        <v>-506.86925325871437</v>
      </c>
      <c r="E341" s="13">
        <f t="shared" si="21"/>
        <v>-500</v>
      </c>
      <c r="F341" s="13">
        <f t="shared" si="22"/>
        <v>0</v>
      </c>
    </row>
    <row r="342" spans="1:6">
      <c r="A342" s="4">
        <v>33.299999999999997</v>
      </c>
      <c r="C342">
        <f t="shared" si="23"/>
        <v>0</v>
      </c>
      <c r="D342">
        <f t="shared" si="24"/>
        <v>-507.49235341913214</v>
      </c>
      <c r="E342" s="13">
        <f t="shared" si="21"/>
        <v>-500</v>
      </c>
      <c r="F342" s="13">
        <f t="shared" si="22"/>
        <v>0</v>
      </c>
    </row>
    <row r="343" spans="1:6">
      <c r="A343" s="6">
        <v>33.4</v>
      </c>
      <c r="C343">
        <f t="shared" si="23"/>
        <v>0</v>
      </c>
      <c r="D343">
        <f t="shared" si="24"/>
        <v>-508.11545357954998</v>
      </c>
      <c r="E343" s="13">
        <f t="shared" si="21"/>
        <v>-500</v>
      </c>
      <c r="F343" s="13">
        <f t="shared" si="22"/>
        <v>0</v>
      </c>
    </row>
    <row r="344" spans="1:6">
      <c r="A344" s="4">
        <v>33.5</v>
      </c>
      <c r="C344">
        <f t="shared" si="23"/>
        <v>0</v>
      </c>
      <c r="D344">
        <f t="shared" si="24"/>
        <v>-508.73855373996776</v>
      </c>
      <c r="E344" s="13">
        <f t="shared" si="21"/>
        <v>-500</v>
      </c>
      <c r="F344" s="13">
        <f t="shared" si="22"/>
        <v>0</v>
      </c>
    </row>
    <row r="345" spans="1:6">
      <c r="A345" s="6">
        <v>33.6</v>
      </c>
      <c r="C345">
        <f t="shared" si="23"/>
        <v>0</v>
      </c>
      <c r="D345">
        <f t="shared" si="24"/>
        <v>-509.36165390038559</v>
      </c>
      <c r="E345" s="13">
        <f t="shared" si="21"/>
        <v>-500</v>
      </c>
      <c r="F345" s="13">
        <f t="shared" si="22"/>
        <v>0</v>
      </c>
    </row>
    <row r="346" spans="1:6">
      <c r="A346" s="4">
        <v>33.700000000000003</v>
      </c>
      <c r="C346">
        <f t="shared" si="23"/>
        <v>0</v>
      </c>
      <c r="D346">
        <f t="shared" si="24"/>
        <v>-509.98475406080343</v>
      </c>
      <c r="E346" s="13">
        <f t="shared" si="21"/>
        <v>-500</v>
      </c>
      <c r="F346" s="13">
        <f t="shared" si="22"/>
        <v>0</v>
      </c>
    </row>
    <row r="347" spans="1:6">
      <c r="A347" s="6">
        <v>33.799999999999997</v>
      </c>
      <c r="C347">
        <f t="shared" si="23"/>
        <v>0</v>
      </c>
      <c r="D347">
        <f t="shared" si="24"/>
        <v>-510.60785422122126</v>
      </c>
      <c r="E347" s="13">
        <f t="shared" si="21"/>
        <v>-500</v>
      </c>
      <c r="F347" s="13">
        <f t="shared" si="22"/>
        <v>0</v>
      </c>
    </row>
    <row r="348" spans="1:6">
      <c r="A348" s="4">
        <v>33.9</v>
      </c>
      <c r="C348">
        <f t="shared" si="23"/>
        <v>0</v>
      </c>
      <c r="D348">
        <f t="shared" si="24"/>
        <v>-511.23095438163904</v>
      </c>
      <c r="E348" s="13">
        <f t="shared" si="21"/>
        <v>-500</v>
      </c>
      <c r="F348" s="13">
        <f t="shared" si="22"/>
        <v>0</v>
      </c>
    </row>
    <row r="349" spans="1:6">
      <c r="A349" s="6">
        <v>34</v>
      </c>
      <c r="C349">
        <f t="shared" si="23"/>
        <v>0</v>
      </c>
      <c r="D349">
        <f t="shared" si="24"/>
        <v>-511.85405454205687</v>
      </c>
      <c r="E349" s="13">
        <f t="shared" si="21"/>
        <v>-500</v>
      </c>
      <c r="F349" s="13">
        <f t="shared" si="22"/>
        <v>0</v>
      </c>
    </row>
    <row r="350" spans="1:6">
      <c r="A350" s="4">
        <v>34.1</v>
      </c>
      <c r="C350">
        <f t="shared" si="23"/>
        <v>0</v>
      </c>
      <c r="D350">
        <f t="shared" si="24"/>
        <v>-512.47715470247465</v>
      </c>
      <c r="E350" s="13">
        <f t="shared" si="21"/>
        <v>-500</v>
      </c>
      <c r="F350" s="13">
        <f t="shared" si="22"/>
        <v>0</v>
      </c>
    </row>
    <row r="351" spans="1:6">
      <c r="A351" s="6">
        <v>34.200000000000003</v>
      </c>
      <c r="C351">
        <f t="shared" si="23"/>
        <v>0</v>
      </c>
      <c r="D351">
        <f t="shared" si="24"/>
        <v>-513.10025486289248</v>
      </c>
      <c r="E351" s="13">
        <f t="shared" si="21"/>
        <v>-500</v>
      </c>
      <c r="F351" s="13">
        <f t="shared" si="22"/>
        <v>0</v>
      </c>
    </row>
    <row r="352" spans="1:6">
      <c r="A352" s="4">
        <v>34.299999999999997</v>
      </c>
      <c r="C352">
        <f t="shared" si="23"/>
        <v>0</v>
      </c>
      <c r="D352">
        <f t="shared" si="24"/>
        <v>-513.72335502331032</v>
      </c>
      <c r="E352" s="13">
        <f t="shared" si="21"/>
        <v>-500</v>
      </c>
      <c r="F352" s="13">
        <f t="shared" si="22"/>
        <v>0</v>
      </c>
    </row>
    <row r="353" spans="1:6">
      <c r="A353" s="6">
        <v>34.4</v>
      </c>
      <c r="C353">
        <f t="shared" si="23"/>
        <v>0</v>
      </c>
      <c r="D353">
        <f t="shared" si="24"/>
        <v>-514.34645518372815</v>
      </c>
      <c r="E353" s="13">
        <f t="shared" si="21"/>
        <v>-500</v>
      </c>
      <c r="F353" s="13">
        <f t="shared" si="22"/>
        <v>0</v>
      </c>
    </row>
    <row r="354" spans="1:6">
      <c r="A354" s="4">
        <v>34.5</v>
      </c>
      <c r="C354">
        <f t="shared" si="23"/>
        <v>0</v>
      </c>
      <c r="D354">
        <f t="shared" si="24"/>
        <v>-514.96955534414587</v>
      </c>
      <c r="E354" s="13">
        <f t="shared" si="21"/>
        <v>-500</v>
      </c>
      <c r="F354" s="13">
        <f t="shared" si="22"/>
        <v>0</v>
      </c>
    </row>
    <row r="355" spans="1:6">
      <c r="A355" s="6">
        <v>34.6</v>
      </c>
      <c r="C355">
        <f t="shared" si="23"/>
        <v>0</v>
      </c>
      <c r="D355">
        <f t="shared" si="24"/>
        <v>-515.59265550456371</v>
      </c>
      <c r="E355" s="13">
        <f t="shared" si="21"/>
        <v>-500</v>
      </c>
      <c r="F355" s="13">
        <f t="shared" si="22"/>
        <v>0</v>
      </c>
    </row>
    <row r="356" spans="1:6">
      <c r="A356" s="4">
        <v>34.700000000000003</v>
      </c>
      <c r="C356">
        <f t="shared" si="23"/>
        <v>0</v>
      </c>
      <c r="D356">
        <f t="shared" si="24"/>
        <v>-516.21575566498154</v>
      </c>
      <c r="E356" s="13">
        <f t="shared" si="21"/>
        <v>-500</v>
      </c>
      <c r="F356" s="13">
        <f t="shared" si="22"/>
        <v>0</v>
      </c>
    </row>
    <row r="357" spans="1:6">
      <c r="A357" s="6">
        <v>34.799999999999997</v>
      </c>
      <c r="C357">
        <f t="shared" si="23"/>
        <v>0</v>
      </c>
      <c r="D357">
        <f t="shared" si="24"/>
        <v>-516.83885582539938</v>
      </c>
      <c r="E357" s="13">
        <f t="shared" si="21"/>
        <v>-500</v>
      </c>
      <c r="F357" s="13">
        <f t="shared" si="22"/>
        <v>0</v>
      </c>
    </row>
    <row r="358" spans="1:6">
      <c r="A358" s="4">
        <v>34.9</v>
      </c>
      <c r="C358">
        <f t="shared" si="23"/>
        <v>0</v>
      </c>
      <c r="D358">
        <f t="shared" si="24"/>
        <v>-517.46195598581721</v>
      </c>
      <c r="E358" s="13">
        <f t="shared" si="21"/>
        <v>-500</v>
      </c>
      <c r="F358" s="13">
        <f t="shared" si="22"/>
        <v>0</v>
      </c>
    </row>
    <row r="359" spans="1:6">
      <c r="A359" s="6">
        <v>35</v>
      </c>
      <c r="C359">
        <f t="shared" si="23"/>
        <v>0</v>
      </c>
      <c r="D359">
        <f t="shared" si="24"/>
        <v>-518.08505614623505</v>
      </c>
      <c r="E359" s="13">
        <f t="shared" si="21"/>
        <v>-500</v>
      </c>
      <c r="F359" s="13">
        <f t="shared" si="22"/>
        <v>0</v>
      </c>
    </row>
    <row r="360" spans="1:6">
      <c r="A360" s="4">
        <v>35.1</v>
      </c>
      <c r="C360">
        <f t="shared" si="23"/>
        <v>0</v>
      </c>
      <c r="D360">
        <f t="shared" si="24"/>
        <v>-518.70815630665288</v>
      </c>
      <c r="E360" s="13">
        <f t="shared" si="21"/>
        <v>-500</v>
      </c>
      <c r="F360" s="13">
        <f t="shared" si="22"/>
        <v>0</v>
      </c>
    </row>
    <row r="361" spans="1:6">
      <c r="A361" s="6">
        <v>35.200000000000003</v>
      </c>
      <c r="C361">
        <f t="shared" si="23"/>
        <v>0</v>
      </c>
      <c r="D361">
        <f t="shared" si="24"/>
        <v>-519.33125646707072</v>
      </c>
      <c r="E361" s="13">
        <f t="shared" si="21"/>
        <v>-500</v>
      </c>
      <c r="F361" s="13">
        <f t="shared" si="22"/>
        <v>0</v>
      </c>
    </row>
    <row r="362" spans="1:6">
      <c r="A362" s="4">
        <v>35.299999999999997</v>
      </c>
      <c r="C362">
        <f t="shared" si="23"/>
        <v>0</v>
      </c>
      <c r="D362">
        <f t="shared" si="24"/>
        <v>-519.95435662748844</v>
      </c>
      <c r="E362" s="13">
        <f t="shared" si="21"/>
        <v>-500</v>
      </c>
      <c r="F362" s="13">
        <f t="shared" si="22"/>
        <v>0</v>
      </c>
    </row>
    <row r="363" spans="1:6">
      <c r="A363" s="6">
        <v>35.4</v>
      </c>
      <c r="C363">
        <f t="shared" si="23"/>
        <v>0</v>
      </c>
      <c r="D363">
        <f t="shared" si="24"/>
        <v>-520.57745678790627</v>
      </c>
      <c r="E363" s="13">
        <f t="shared" si="21"/>
        <v>-500</v>
      </c>
      <c r="F363" s="13">
        <f t="shared" si="22"/>
        <v>0</v>
      </c>
    </row>
    <row r="364" spans="1:6">
      <c r="A364" s="4">
        <v>35.5</v>
      </c>
      <c r="C364">
        <f t="shared" si="23"/>
        <v>0</v>
      </c>
      <c r="D364">
        <f t="shared" si="24"/>
        <v>-521.20055694832411</v>
      </c>
      <c r="E364" s="13">
        <f t="shared" si="21"/>
        <v>-500</v>
      </c>
      <c r="F364" s="13">
        <f t="shared" si="22"/>
        <v>0</v>
      </c>
    </row>
    <row r="365" spans="1:6">
      <c r="A365" s="6">
        <v>35.6</v>
      </c>
      <c r="C365">
        <f t="shared" si="23"/>
        <v>0</v>
      </c>
      <c r="D365">
        <f t="shared" si="24"/>
        <v>-521.82365710874194</v>
      </c>
      <c r="E365" s="13">
        <f t="shared" si="21"/>
        <v>-500</v>
      </c>
      <c r="F365" s="13">
        <f t="shared" si="22"/>
        <v>0</v>
      </c>
    </row>
    <row r="366" spans="1:6">
      <c r="A366" s="4">
        <v>35.700000000000003</v>
      </c>
      <c r="C366">
        <f t="shared" si="23"/>
        <v>0</v>
      </c>
      <c r="D366">
        <f t="shared" si="24"/>
        <v>-522.44675726915966</v>
      </c>
      <c r="E366" s="13">
        <f t="shared" si="21"/>
        <v>-500</v>
      </c>
      <c r="F366" s="13">
        <f t="shared" si="22"/>
        <v>0</v>
      </c>
    </row>
    <row r="367" spans="1:6">
      <c r="A367" s="6">
        <v>35.799999999999997</v>
      </c>
      <c r="C367">
        <f t="shared" si="23"/>
        <v>0</v>
      </c>
      <c r="D367">
        <f t="shared" si="24"/>
        <v>-523.0698574295775</v>
      </c>
      <c r="E367" s="13">
        <f t="shared" si="21"/>
        <v>-500</v>
      </c>
      <c r="F367" s="13">
        <f t="shared" si="22"/>
        <v>0</v>
      </c>
    </row>
    <row r="368" spans="1:6">
      <c r="A368" s="4">
        <v>35.9</v>
      </c>
      <c r="C368">
        <f t="shared" si="23"/>
        <v>0</v>
      </c>
      <c r="D368">
        <f t="shared" si="24"/>
        <v>-523.69295758999533</v>
      </c>
      <c r="E368" s="13">
        <f t="shared" si="21"/>
        <v>-500</v>
      </c>
      <c r="F368" s="13">
        <f t="shared" si="22"/>
        <v>0</v>
      </c>
    </row>
    <row r="369" spans="1:6">
      <c r="A369" s="6">
        <v>36</v>
      </c>
      <c r="C369">
        <f t="shared" si="23"/>
        <v>0</v>
      </c>
      <c r="D369">
        <f t="shared" si="24"/>
        <v>-524.31605775041317</v>
      </c>
      <c r="E369" s="13">
        <f t="shared" si="21"/>
        <v>-500</v>
      </c>
      <c r="F369" s="13">
        <f t="shared" si="22"/>
        <v>0</v>
      </c>
    </row>
    <row r="370" spans="1:6">
      <c r="A370" s="4">
        <v>36.1</v>
      </c>
      <c r="C370">
        <f t="shared" si="23"/>
        <v>0</v>
      </c>
      <c r="D370">
        <f t="shared" si="24"/>
        <v>-524.939157910831</v>
      </c>
      <c r="E370" s="13">
        <f t="shared" si="21"/>
        <v>-500</v>
      </c>
      <c r="F370" s="13">
        <f t="shared" si="22"/>
        <v>0</v>
      </c>
    </row>
    <row r="371" spans="1:6">
      <c r="A371" s="6">
        <v>36.200000000000003</v>
      </c>
      <c r="C371">
        <f t="shared" si="23"/>
        <v>0</v>
      </c>
      <c r="D371">
        <f t="shared" si="24"/>
        <v>-525.56225807124883</v>
      </c>
      <c r="E371" s="13">
        <f t="shared" si="21"/>
        <v>-500</v>
      </c>
      <c r="F371" s="13">
        <f t="shared" si="22"/>
        <v>0</v>
      </c>
    </row>
    <row r="372" spans="1:6">
      <c r="A372" s="4">
        <v>36.299999999999997</v>
      </c>
      <c r="C372">
        <f t="shared" si="23"/>
        <v>0</v>
      </c>
      <c r="D372">
        <f t="shared" si="24"/>
        <v>-526.18535823166656</v>
      </c>
      <c r="E372" s="13">
        <f t="shared" si="21"/>
        <v>-500</v>
      </c>
      <c r="F372" s="13">
        <f t="shared" si="22"/>
        <v>0</v>
      </c>
    </row>
    <row r="373" spans="1:6">
      <c r="A373" s="6">
        <v>36.4</v>
      </c>
      <c r="C373">
        <f t="shared" si="23"/>
        <v>0</v>
      </c>
      <c r="D373">
        <f t="shared" si="24"/>
        <v>-526.80845839208439</v>
      </c>
      <c r="E373" s="13">
        <f t="shared" si="21"/>
        <v>-500</v>
      </c>
      <c r="F373" s="13">
        <f t="shared" si="22"/>
        <v>0</v>
      </c>
    </row>
    <row r="374" spans="1:6">
      <c r="A374" s="4">
        <v>36.5</v>
      </c>
      <c r="C374">
        <f t="shared" si="23"/>
        <v>0</v>
      </c>
      <c r="D374">
        <f t="shared" si="24"/>
        <v>-527.43155855250222</v>
      </c>
      <c r="E374" s="13">
        <f t="shared" si="21"/>
        <v>-500</v>
      </c>
      <c r="F374" s="13">
        <f t="shared" si="22"/>
        <v>0</v>
      </c>
    </row>
    <row r="375" spans="1:6">
      <c r="A375" s="6">
        <v>36.6</v>
      </c>
      <c r="C375">
        <f t="shared" si="23"/>
        <v>0</v>
      </c>
      <c r="D375">
        <f t="shared" si="24"/>
        <v>-528.05465871292006</v>
      </c>
      <c r="E375" s="13">
        <f t="shared" si="21"/>
        <v>-500</v>
      </c>
      <c r="F375" s="13">
        <f t="shared" si="22"/>
        <v>0</v>
      </c>
    </row>
    <row r="376" spans="1:6">
      <c r="A376" s="4">
        <v>36.700000000000003</v>
      </c>
      <c r="C376">
        <f t="shared" si="23"/>
        <v>0</v>
      </c>
      <c r="D376">
        <f t="shared" si="24"/>
        <v>-528.67775887333789</v>
      </c>
      <c r="E376" s="13">
        <f t="shared" si="21"/>
        <v>-500</v>
      </c>
      <c r="F376" s="13">
        <f t="shared" si="22"/>
        <v>0</v>
      </c>
    </row>
    <row r="377" spans="1:6">
      <c r="A377" s="6">
        <v>36.799999999999997</v>
      </c>
      <c r="C377">
        <f t="shared" si="23"/>
        <v>0</v>
      </c>
      <c r="D377">
        <f t="shared" si="24"/>
        <v>-529.30085903375561</v>
      </c>
      <c r="E377" s="13">
        <f t="shared" si="21"/>
        <v>-500</v>
      </c>
      <c r="F377" s="13">
        <f t="shared" si="22"/>
        <v>0</v>
      </c>
    </row>
    <row r="378" spans="1:6">
      <c r="A378" s="4">
        <v>36.9</v>
      </c>
      <c r="C378">
        <f t="shared" si="23"/>
        <v>0</v>
      </c>
      <c r="D378">
        <f t="shared" si="24"/>
        <v>-529.92395919417345</v>
      </c>
      <c r="E378" s="13">
        <f t="shared" si="21"/>
        <v>-500</v>
      </c>
      <c r="F378" s="13">
        <f t="shared" si="22"/>
        <v>0</v>
      </c>
    </row>
    <row r="379" spans="1:6">
      <c r="A379" s="6">
        <v>37</v>
      </c>
      <c r="C379">
        <f t="shared" si="23"/>
        <v>0</v>
      </c>
      <c r="D379">
        <f t="shared" si="24"/>
        <v>-530.54705935459128</v>
      </c>
      <c r="E379" s="13">
        <f t="shared" si="21"/>
        <v>-500</v>
      </c>
      <c r="F379" s="13">
        <f t="shared" si="22"/>
        <v>0</v>
      </c>
    </row>
    <row r="380" spans="1:6">
      <c r="A380" s="4">
        <v>37.1</v>
      </c>
      <c r="C380">
        <f t="shared" si="23"/>
        <v>0</v>
      </c>
      <c r="D380">
        <f t="shared" si="24"/>
        <v>-531.17015951500912</v>
      </c>
      <c r="E380" s="13">
        <f t="shared" si="21"/>
        <v>-500</v>
      </c>
      <c r="F380" s="13">
        <f t="shared" si="22"/>
        <v>0</v>
      </c>
    </row>
    <row r="381" spans="1:6">
      <c r="A381" s="6">
        <v>37.200000000000003</v>
      </c>
      <c r="C381">
        <f t="shared" si="23"/>
        <v>0</v>
      </c>
      <c r="D381">
        <f t="shared" si="24"/>
        <v>-531.79325967542695</v>
      </c>
      <c r="E381" s="13">
        <f t="shared" ref="E381:E444" si="25">IF(D381&lt;$B$5,E380,IF(C381=C380,$B$5,D381))</f>
        <v>-500</v>
      </c>
      <c r="F381" s="13">
        <f t="shared" si="22"/>
        <v>0</v>
      </c>
    </row>
    <row r="382" spans="1:6">
      <c r="A382" s="4">
        <v>37.299999999999997</v>
      </c>
      <c r="C382">
        <f t="shared" si="23"/>
        <v>0</v>
      </c>
      <c r="D382">
        <f t="shared" si="24"/>
        <v>-532.41635983584479</v>
      </c>
      <c r="E382" s="13">
        <f t="shared" si="25"/>
        <v>-500</v>
      </c>
      <c r="F382" s="13">
        <f t="shared" si="22"/>
        <v>0</v>
      </c>
    </row>
    <row r="383" spans="1:6">
      <c r="A383" s="6">
        <v>37.4</v>
      </c>
      <c r="C383">
        <f t="shared" si="23"/>
        <v>0</v>
      </c>
      <c r="D383">
        <f t="shared" si="24"/>
        <v>-533.03945999626251</v>
      </c>
      <c r="E383" s="13">
        <f t="shared" si="25"/>
        <v>-500</v>
      </c>
      <c r="F383" s="13">
        <f t="shared" si="22"/>
        <v>0</v>
      </c>
    </row>
    <row r="384" spans="1:6">
      <c r="A384" s="4">
        <v>37.5</v>
      </c>
      <c r="C384">
        <f t="shared" si="23"/>
        <v>0</v>
      </c>
      <c r="D384">
        <f t="shared" si="24"/>
        <v>-533.66256015668034</v>
      </c>
      <c r="E384" s="13">
        <f t="shared" si="25"/>
        <v>-500</v>
      </c>
      <c r="F384" s="13">
        <f t="shared" si="22"/>
        <v>0</v>
      </c>
    </row>
    <row r="385" spans="1:6">
      <c r="A385" s="6">
        <v>37.6</v>
      </c>
      <c r="C385">
        <f t="shared" si="23"/>
        <v>0</v>
      </c>
      <c r="D385">
        <f t="shared" si="24"/>
        <v>-534.28566031709818</v>
      </c>
      <c r="E385" s="13">
        <f t="shared" si="25"/>
        <v>-500</v>
      </c>
      <c r="F385" s="13">
        <f t="shared" si="22"/>
        <v>0</v>
      </c>
    </row>
    <row r="386" spans="1:6">
      <c r="A386" s="4">
        <v>37.700000000000003</v>
      </c>
      <c r="C386">
        <f t="shared" si="23"/>
        <v>0</v>
      </c>
      <c r="D386">
        <f t="shared" si="24"/>
        <v>-534.90876047751601</v>
      </c>
      <c r="E386" s="13">
        <f t="shared" si="25"/>
        <v>-500</v>
      </c>
      <c r="F386" s="13">
        <f t="shared" si="22"/>
        <v>0</v>
      </c>
    </row>
    <row r="387" spans="1:6">
      <c r="A387" s="6">
        <v>37.799999999999997</v>
      </c>
      <c r="C387">
        <f t="shared" si="23"/>
        <v>0</v>
      </c>
      <c r="D387">
        <f t="shared" si="24"/>
        <v>-535.53186063793373</v>
      </c>
      <c r="E387" s="13">
        <f t="shared" si="25"/>
        <v>-500</v>
      </c>
      <c r="F387" s="13">
        <f t="shared" si="22"/>
        <v>0</v>
      </c>
    </row>
    <row r="388" spans="1:6">
      <c r="A388" s="4">
        <v>37.9</v>
      </c>
      <c r="C388">
        <f t="shared" si="23"/>
        <v>0</v>
      </c>
      <c r="D388">
        <f t="shared" si="24"/>
        <v>-536.15496079835157</v>
      </c>
      <c r="E388" s="13">
        <f t="shared" si="25"/>
        <v>-500</v>
      </c>
      <c r="F388" s="13">
        <f t="shared" si="22"/>
        <v>0</v>
      </c>
    </row>
    <row r="389" spans="1:6">
      <c r="A389" s="6">
        <v>38</v>
      </c>
      <c r="C389">
        <f t="shared" si="23"/>
        <v>0</v>
      </c>
      <c r="D389">
        <f t="shared" si="24"/>
        <v>-536.7780609587694</v>
      </c>
      <c r="E389" s="13">
        <f t="shared" si="25"/>
        <v>-500</v>
      </c>
      <c r="F389" s="13">
        <f t="shared" si="22"/>
        <v>0</v>
      </c>
    </row>
    <row r="390" spans="1:6">
      <c r="A390" s="4">
        <v>38.1</v>
      </c>
      <c r="C390">
        <f t="shared" si="23"/>
        <v>0</v>
      </c>
      <c r="D390">
        <f t="shared" si="24"/>
        <v>-537.40116111918724</v>
      </c>
      <c r="E390" s="13">
        <f t="shared" si="25"/>
        <v>-500</v>
      </c>
      <c r="F390" s="13">
        <f t="shared" si="22"/>
        <v>0</v>
      </c>
    </row>
    <row r="391" spans="1:6">
      <c r="A391" s="6">
        <v>38.200000000000003</v>
      </c>
      <c r="C391">
        <f t="shared" si="23"/>
        <v>0</v>
      </c>
      <c r="D391">
        <f t="shared" si="24"/>
        <v>-538.02426127960507</v>
      </c>
      <c r="E391" s="13">
        <f t="shared" si="25"/>
        <v>-500</v>
      </c>
      <c r="F391" s="13">
        <f t="shared" si="22"/>
        <v>0</v>
      </c>
    </row>
    <row r="392" spans="1:6">
      <c r="A392" s="4">
        <v>38.299999999999997</v>
      </c>
      <c r="C392">
        <f t="shared" si="23"/>
        <v>0</v>
      </c>
      <c r="D392">
        <f t="shared" si="24"/>
        <v>-538.64736144002291</v>
      </c>
      <c r="E392" s="13">
        <f t="shared" si="25"/>
        <v>-500</v>
      </c>
      <c r="F392" s="13">
        <f t="shared" ref="F392:F455" si="26">C392</f>
        <v>0</v>
      </c>
    </row>
    <row r="393" spans="1:6">
      <c r="A393" s="6">
        <v>38.4</v>
      </c>
      <c r="C393">
        <f t="shared" si="23"/>
        <v>0</v>
      </c>
      <c r="D393">
        <f t="shared" si="24"/>
        <v>-539.27046160044074</v>
      </c>
      <c r="E393" s="13">
        <f t="shared" si="25"/>
        <v>-500</v>
      </c>
      <c r="F393" s="13">
        <f t="shared" si="26"/>
        <v>0</v>
      </c>
    </row>
    <row r="394" spans="1:6">
      <c r="A394" s="4">
        <v>38.5</v>
      </c>
      <c r="C394">
        <f t="shared" si="23"/>
        <v>0</v>
      </c>
      <c r="D394">
        <f t="shared" si="24"/>
        <v>-539.89356176085857</v>
      </c>
      <c r="E394" s="13">
        <f t="shared" si="25"/>
        <v>-500</v>
      </c>
      <c r="F394" s="13">
        <f t="shared" si="26"/>
        <v>0</v>
      </c>
    </row>
    <row r="395" spans="1:6">
      <c r="A395" s="6">
        <v>38.6</v>
      </c>
      <c r="C395">
        <f t="shared" ref="C395:C458" si="27">IF(D395&lt;$B$5,C394,IF(A395&lt;$G$3,A395,IF(C394-0.1&lt;0,0,C394-0.1)))</f>
        <v>0</v>
      </c>
      <c r="D395">
        <f t="shared" ref="D395:D458" si="28">$H$3*A395-300</f>
        <v>-540.5166619212763</v>
      </c>
      <c r="E395" s="13">
        <f t="shared" si="25"/>
        <v>-500</v>
      </c>
      <c r="F395" s="13">
        <f t="shared" si="26"/>
        <v>0</v>
      </c>
    </row>
    <row r="396" spans="1:6">
      <c r="A396" s="4">
        <v>38.700000000000003</v>
      </c>
      <c r="C396">
        <f t="shared" si="27"/>
        <v>0</v>
      </c>
      <c r="D396">
        <f t="shared" si="28"/>
        <v>-541.13976208169413</v>
      </c>
      <c r="E396" s="13">
        <f t="shared" si="25"/>
        <v>-500</v>
      </c>
      <c r="F396" s="13">
        <f t="shared" si="26"/>
        <v>0</v>
      </c>
    </row>
    <row r="397" spans="1:6">
      <c r="A397" s="6">
        <v>38.799999999999997</v>
      </c>
      <c r="C397">
        <f t="shared" si="27"/>
        <v>0</v>
      </c>
      <c r="D397">
        <f t="shared" si="28"/>
        <v>-541.76286224211196</v>
      </c>
      <c r="E397" s="13">
        <f t="shared" si="25"/>
        <v>-500</v>
      </c>
      <c r="F397" s="13">
        <f t="shared" si="26"/>
        <v>0</v>
      </c>
    </row>
    <row r="398" spans="1:6">
      <c r="A398" s="4">
        <v>38.9</v>
      </c>
      <c r="C398">
        <f t="shared" si="27"/>
        <v>0</v>
      </c>
      <c r="D398">
        <f t="shared" si="28"/>
        <v>-542.3859624025298</v>
      </c>
      <c r="E398" s="13">
        <f t="shared" si="25"/>
        <v>-500</v>
      </c>
      <c r="F398" s="13">
        <f t="shared" si="26"/>
        <v>0</v>
      </c>
    </row>
    <row r="399" spans="1:6">
      <c r="A399" s="6">
        <v>39</v>
      </c>
      <c r="C399">
        <f t="shared" si="27"/>
        <v>0</v>
      </c>
      <c r="D399">
        <f t="shared" si="28"/>
        <v>-543.00906256294752</v>
      </c>
      <c r="E399" s="13">
        <f t="shared" si="25"/>
        <v>-500</v>
      </c>
      <c r="F399" s="13">
        <f t="shared" si="26"/>
        <v>0</v>
      </c>
    </row>
    <row r="400" spans="1:6">
      <c r="A400" s="4">
        <v>39.1</v>
      </c>
      <c r="C400">
        <f t="shared" si="27"/>
        <v>0</v>
      </c>
      <c r="D400">
        <f t="shared" si="28"/>
        <v>-543.63216272336535</v>
      </c>
      <c r="E400" s="13">
        <f t="shared" si="25"/>
        <v>-500</v>
      </c>
      <c r="F400" s="13">
        <f t="shared" si="26"/>
        <v>0</v>
      </c>
    </row>
    <row r="401" spans="1:6">
      <c r="A401" s="6">
        <v>39.200000000000003</v>
      </c>
      <c r="C401">
        <f t="shared" si="27"/>
        <v>0</v>
      </c>
      <c r="D401">
        <f t="shared" si="28"/>
        <v>-544.25526288378319</v>
      </c>
      <c r="E401" s="13">
        <f t="shared" si="25"/>
        <v>-500</v>
      </c>
      <c r="F401" s="13">
        <f t="shared" si="26"/>
        <v>0</v>
      </c>
    </row>
    <row r="402" spans="1:6">
      <c r="A402" s="4">
        <v>39.299999999999997</v>
      </c>
      <c r="C402">
        <f t="shared" si="27"/>
        <v>0</v>
      </c>
      <c r="D402">
        <f t="shared" si="28"/>
        <v>-544.87836304420102</v>
      </c>
      <c r="E402" s="13">
        <f t="shared" si="25"/>
        <v>-500</v>
      </c>
      <c r="F402" s="13">
        <f t="shared" si="26"/>
        <v>0</v>
      </c>
    </row>
    <row r="403" spans="1:6">
      <c r="A403" s="6">
        <v>39.4</v>
      </c>
      <c r="C403">
        <f t="shared" si="27"/>
        <v>0</v>
      </c>
      <c r="D403">
        <f t="shared" si="28"/>
        <v>-545.50146320461886</v>
      </c>
      <c r="E403" s="13">
        <f t="shared" si="25"/>
        <v>-500</v>
      </c>
      <c r="F403" s="13">
        <f t="shared" si="26"/>
        <v>0</v>
      </c>
    </row>
    <row r="404" spans="1:6">
      <c r="A404" s="4">
        <v>39.5</v>
      </c>
      <c r="C404">
        <f t="shared" si="27"/>
        <v>0</v>
      </c>
      <c r="D404">
        <f t="shared" si="28"/>
        <v>-546.12456336503669</v>
      </c>
      <c r="E404" s="13">
        <f t="shared" si="25"/>
        <v>-500</v>
      </c>
      <c r="F404" s="13">
        <f t="shared" si="26"/>
        <v>0</v>
      </c>
    </row>
    <row r="405" spans="1:6">
      <c r="A405" s="6">
        <v>39.6</v>
      </c>
      <c r="C405">
        <f t="shared" si="27"/>
        <v>0</v>
      </c>
      <c r="D405">
        <f t="shared" si="28"/>
        <v>-546.74766352545453</v>
      </c>
      <c r="E405" s="13">
        <f t="shared" si="25"/>
        <v>-500</v>
      </c>
      <c r="F405" s="13">
        <f t="shared" si="26"/>
        <v>0</v>
      </c>
    </row>
    <row r="406" spans="1:6">
      <c r="A406" s="4">
        <v>39.700000000000003</v>
      </c>
      <c r="C406">
        <f t="shared" si="27"/>
        <v>0</v>
      </c>
      <c r="D406">
        <f t="shared" si="28"/>
        <v>-547.37076368587236</v>
      </c>
      <c r="E406" s="13">
        <f t="shared" si="25"/>
        <v>-500</v>
      </c>
      <c r="F406" s="13">
        <f t="shared" si="26"/>
        <v>0</v>
      </c>
    </row>
    <row r="407" spans="1:6">
      <c r="A407" s="6">
        <v>39.799999999999997</v>
      </c>
      <c r="C407">
        <f t="shared" si="27"/>
        <v>0</v>
      </c>
      <c r="D407">
        <f t="shared" si="28"/>
        <v>-547.99386384629008</v>
      </c>
      <c r="E407" s="13">
        <f t="shared" si="25"/>
        <v>-500</v>
      </c>
      <c r="F407" s="13">
        <f t="shared" si="26"/>
        <v>0</v>
      </c>
    </row>
    <row r="408" spans="1:6">
      <c r="A408" s="4">
        <v>39.9</v>
      </c>
      <c r="C408">
        <f t="shared" si="27"/>
        <v>0</v>
      </c>
      <c r="D408">
        <f t="shared" si="28"/>
        <v>-548.61696400670792</v>
      </c>
      <c r="E408" s="13">
        <f t="shared" si="25"/>
        <v>-500</v>
      </c>
      <c r="F408" s="13">
        <f t="shared" si="26"/>
        <v>0</v>
      </c>
    </row>
    <row r="409" spans="1:6">
      <c r="A409" s="6">
        <v>40</v>
      </c>
      <c r="C409">
        <f t="shared" si="27"/>
        <v>0</v>
      </c>
      <c r="D409">
        <f t="shared" si="28"/>
        <v>-549.24006416712575</v>
      </c>
      <c r="E409" s="13">
        <f t="shared" si="25"/>
        <v>-500</v>
      </c>
      <c r="F409" s="13">
        <f t="shared" si="26"/>
        <v>0</v>
      </c>
    </row>
    <row r="410" spans="1:6">
      <c r="A410" s="4">
        <v>40.1</v>
      </c>
      <c r="C410">
        <f t="shared" si="27"/>
        <v>0</v>
      </c>
      <c r="D410">
        <f t="shared" si="28"/>
        <v>-549.86316432754359</v>
      </c>
      <c r="E410" s="13">
        <f t="shared" si="25"/>
        <v>-500</v>
      </c>
      <c r="F410" s="13">
        <f t="shared" si="26"/>
        <v>0</v>
      </c>
    </row>
    <row r="411" spans="1:6">
      <c r="A411" s="6">
        <v>40.200000000000003</v>
      </c>
      <c r="C411">
        <f t="shared" si="27"/>
        <v>0</v>
      </c>
      <c r="D411">
        <f t="shared" si="28"/>
        <v>-550.48626448796131</v>
      </c>
      <c r="E411" s="13">
        <f t="shared" si="25"/>
        <v>-500</v>
      </c>
      <c r="F411" s="13">
        <f t="shared" si="26"/>
        <v>0</v>
      </c>
    </row>
    <row r="412" spans="1:6">
      <c r="A412" s="4">
        <v>40.299999999999997</v>
      </c>
      <c r="C412">
        <f t="shared" si="27"/>
        <v>0</v>
      </c>
      <c r="D412">
        <f t="shared" si="28"/>
        <v>-551.10936464837914</v>
      </c>
      <c r="E412" s="13">
        <f t="shared" si="25"/>
        <v>-500</v>
      </c>
      <c r="F412" s="13">
        <f t="shared" si="26"/>
        <v>0</v>
      </c>
    </row>
    <row r="413" spans="1:6">
      <c r="A413" s="6">
        <v>40.4</v>
      </c>
      <c r="C413">
        <f t="shared" si="27"/>
        <v>0</v>
      </c>
      <c r="D413">
        <f t="shared" si="28"/>
        <v>-551.73246480879698</v>
      </c>
      <c r="E413" s="13">
        <f t="shared" si="25"/>
        <v>-500</v>
      </c>
      <c r="F413" s="13">
        <f t="shared" si="26"/>
        <v>0</v>
      </c>
    </row>
    <row r="414" spans="1:6">
      <c r="A414" s="4">
        <v>40.5</v>
      </c>
      <c r="C414">
        <f t="shared" si="27"/>
        <v>0</v>
      </c>
      <c r="D414">
        <f t="shared" si="28"/>
        <v>-552.35556496921481</v>
      </c>
      <c r="E414" s="13">
        <f t="shared" si="25"/>
        <v>-500</v>
      </c>
      <c r="F414" s="13">
        <f t="shared" si="26"/>
        <v>0</v>
      </c>
    </row>
    <row r="415" spans="1:6">
      <c r="A415" s="6">
        <v>40.6</v>
      </c>
      <c r="C415">
        <f t="shared" si="27"/>
        <v>0</v>
      </c>
      <c r="D415">
        <f t="shared" si="28"/>
        <v>-552.97866512963265</v>
      </c>
      <c r="E415" s="13">
        <f t="shared" si="25"/>
        <v>-500</v>
      </c>
      <c r="F415" s="13">
        <f t="shared" si="26"/>
        <v>0</v>
      </c>
    </row>
    <row r="416" spans="1:6">
      <c r="A416" s="4">
        <v>40.700000000000003</v>
      </c>
      <c r="C416">
        <f t="shared" si="27"/>
        <v>0</v>
      </c>
      <c r="D416">
        <f t="shared" si="28"/>
        <v>-553.60176529005048</v>
      </c>
      <c r="E416" s="13">
        <f t="shared" si="25"/>
        <v>-500</v>
      </c>
      <c r="F416" s="13">
        <f t="shared" si="26"/>
        <v>0</v>
      </c>
    </row>
    <row r="417" spans="1:6">
      <c r="A417" s="6">
        <v>40.799999999999997</v>
      </c>
      <c r="C417">
        <f t="shared" si="27"/>
        <v>0</v>
      </c>
      <c r="D417">
        <f t="shared" si="28"/>
        <v>-554.2248654504682</v>
      </c>
      <c r="E417" s="13">
        <f t="shared" si="25"/>
        <v>-500</v>
      </c>
      <c r="F417" s="13">
        <f t="shared" si="26"/>
        <v>0</v>
      </c>
    </row>
    <row r="418" spans="1:6">
      <c r="A418" s="4">
        <v>40.9</v>
      </c>
      <c r="C418">
        <f t="shared" si="27"/>
        <v>0</v>
      </c>
      <c r="D418">
        <f t="shared" si="28"/>
        <v>-554.84796561088604</v>
      </c>
      <c r="E418" s="13">
        <f t="shared" si="25"/>
        <v>-500</v>
      </c>
      <c r="F418" s="13">
        <f t="shared" si="26"/>
        <v>0</v>
      </c>
    </row>
    <row r="419" spans="1:6">
      <c r="A419" s="6">
        <v>41</v>
      </c>
      <c r="C419">
        <f t="shared" si="27"/>
        <v>0</v>
      </c>
      <c r="D419">
        <f t="shared" si="28"/>
        <v>-555.47106577130387</v>
      </c>
      <c r="E419" s="13">
        <f t="shared" si="25"/>
        <v>-500</v>
      </c>
      <c r="F419" s="13">
        <f t="shared" si="26"/>
        <v>0</v>
      </c>
    </row>
    <row r="420" spans="1:6">
      <c r="A420" s="4">
        <v>41.1</v>
      </c>
      <c r="C420">
        <f t="shared" si="27"/>
        <v>0</v>
      </c>
      <c r="D420">
        <f t="shared" si="28"/>
        <v>-556.0941659317217</v>
      </c>
      <c r="E420" s="13">
        <f t="shared" si="25"/>
        <v>-500</v>
      </c>
      <c r="F420" s="13">
        <f t="shared" si="26"/>
        <v>0</v>
      </c>
    </row>
    <row r="421" spans="1:6">
      <c r="A421" s="6">
        <v>41.2</v>
      </c>
      <c r="C421">
        <f t="shared" si="27"/>
        <v>0</v>
      </c>
      <c r="D421">
        <f t="shared" si="28"/>
        <v>-556.71726609213954</v>
      </c>
      <c r="E421" s="13">
        <f t="shared" si="25"/>
        <v>-500</v>
      </c>
      <c r="F421" s="13">
        <f t="shared" si="26"/>
        <v>0</v>
      </c>
    </row>
    <row r="422" spans="1:6">
      <c r="A422" s="4">
        <v>41.3</v>
      </c>
      <c r="C422">
        <f t="shared" si="27"/>
        <v>0</v>
      </c>
      <c r="D422">
        <f t="shared" si="28"/>
        <v>-557.34036625255726</v>
      </c>
      <c r="E422" s="13">
        <f t="shared" si="25"/>
        <v>-500</v>
      </c>
      <c r="F422" s="13">
        <f t="shared" si="26"/>
        <v>0</v>
      </c>
    </row>
    <row r="423" spans="1:6">
      <c r="A423" s="6">
        <v>41.4</v>
      </c>
      <c r="C423">
        <f t="shared" si="27"/>
        <v>0</v>
      </c>
      <c r="D423">
        <f t="shared" si="28"/>
        <v>-557.96346641297509</v>
      </c>
      <c r="E423" s="13">
        <f t="shared" si="25"/>
        <v>-500</v>
      </c>
      <c r="F423" s="13">
        <f t="shared" si="26"/>
        <v>0</v>
      </c>
    </row>
    <row r="424" spans="1:6">
      <c r="A424" s="4">
        <v>41.5</v>
      </c>
      <c r="C424">
        <f t="shared" si="27"/>
        <v>0</v>
      </c>
      <c r="D424">
        <f t="shared" si="28"/>
        <v>-558.58656657339293</v>
      </c>
      <c r="E424" s="13">
        <f t="shared" si="25"/>
        <v>-500</v>
      </c>
      <c r="F424" s="13">
        <f t="shared" si="26"/>
        <v>0</v>
      </c>
    </row>
    <row r="425" spans="1:6">
      <c r="A425" s="6">
        <v>41.6</v>
      </c>
      <c r="C425">
        <f t="shared" si="27"/>
        <v>0</v>
      </c>
      <c r="D425">
        <f t="shared" si="28"/>
        <v>-559.20966673381076</v>
      </c>
      <c r="E425" s="13">
        <f t="shared" si="25"/>
        <v>-500</v>
      </c>
      <c r="F425" s="13">
        <f t="shared" si="26"/>
        <v>0</v>
      </c>
    </row>
    <row r="426" spans="1:6">
      <c r="A426" s="4">
        <v>41.7</v>
      </c>
      <c r="C426">
        <f t="shared" si="27"/>
        <v>0</v>
      </c>
      <c r="D426">
        <f t="shared" si="28"/>
        <v>-559.8327668942286</v>
      </c>
      <c r="E426" s="13">
        <f t="shared" si="25"/>
        <v>-500</v>
      </c>
      <c r="F426" s="13">
        <f t="shared" si="26"/>
        <v>0</v>
      </c>
    </row>
    <row r="427" spans="1:6">
      <c r="A427" s="6">
        <v>41.8</v>
      </c>
      <c r="C427">
        <f t="shared" si="27"/>
        <v>0</v>
      </c>
      <c r="D427">
        <f t="shared" si="28"/>
        <v>-560.45586705464643</v>
      </c>
      <c r="E427" s="13">
        <f t="shared" si="25"/>
        <v>-500</v>
      </c>
      <c r="F427" s="13">
        <f t="shared" si="26"/>
        <v>0</v>
      </c>
    </row>
    <row r="428" spans="1:6">
      <c r="A428" s="4">
        <v>41.9</v>
      </c>
      <c r="C428">
        <f t="shared" si="27"/>
        <v>0</v>
      </c>
      <c r="D428">
        <f t="shared" si="28"/>
        <v>-561.07896721506427</v>
      </c>
      <c r="E428" s="13">
        <f t="shared" si="25"/>
        <v>-500</v>
      </c>
      <c r="F428" s="13">
        <f t="shared" si="26"/>
        <v>0</v>
      </c>
    </row>
    <row r="429" spans="1:6">
      <c r="A429" s="6">
        <v>42</v>
      </c>
      <c r="C429">
        <f t="shared" si="27"/>
        <v>0</v>
      </c>
      <c r="D429">
        <f t="shared" si="28"/>
        <v>-561.70206737548199</v>
      </c>
      <c r="E429" s="13">
        <f t="shared" si="25"/>
        <v>-500</v>
      </c>
      <c r="F429" s="13">
        <f t="shared" si="26"/>
        <v>0</v>
      </c>
    </row>
    <row r="430" spans="1:6">
      <c r="A430" s="4">
        <v>42.1</v>
      </c>
      <c r="C430">
        <f t="shared" si="27"/>
        <v>0</v>
      </c>
      <c r="D430">
        <f t="shared" si="28"/>
        <v>-562.32516753589982</v>
      </c>
      <c r="E430" s="13">
        <f t="shared" si="25"/>
        <v>-500</v>
      </c>
      <c r="F430" s="13">
        <f t="shared" si="26"/>
        <v>0</v>
      </c>
    </row>
    <row r="431" spans="1:6">
      <c r="A431" s="6">
        <v>42.2</v>
      </c>
      <c r="C431">
        <f t="shared" si="27"/>
        <v>0</v>
      </c>
      <c r="D431">
        <f t="shared" si="28"/>
        <v>-562.94826769631766</v>
      </c>
      <c r="E431" s="13">
        <f t="shared" si="25"/>
        <v>-500</v>
      </c>
      <c r="F431" s="13">
        <f t="shared" si="26"/>
        <v>0</v>
      </c>
    </row>
    <row r="432" spans="1:6">
      <c r="A432" s="4">
        <v>42.3</v>
      </c>
      <c r="C432">
        <f t="shared" si="27"/>
        <v>0</v>
      </c>
      <c r="D432">
        <f t="shared" si="28"/>
        <v>-563.57136785673538</v>
      </c>
      <c r="E432" s="13">
        <f t="shared" si="25"/>
        <v>-500</v>
      </c>
      <c r="F432" s="13">
        <f t="shared" si="26"/>
        <v>0</v>
      </c>
    </row>
    <row r="433" spans="1:6">
      <c r="A433" s="6">
        <v>42.4</v>
      </c>
      <c r="C433">
        <f t="shared" si="27"/>
        <v>0</v>
      </c>
      <c r="D433">
        <f t="shared" si="28"/>
        <v>-564.19446801715321</v>
      </c>
      <c r="E433" s="13">
        <f t="shared" si="25"/>
        <v>-500</v>
      </c>
      <c r="F433" s="13">
        <f t="shared" si="26"/>
        <v>0</v>
      </c>
    </row>
    <row r="434" spans="1:6">
      <c r="A434" s="4">
        <v>42.5</v>
      </c>
      <c r="C434">
        <f t="shared" si="27"/>
        <v>0</v>
      </c>
      <c r="D434">
        <f t="shared" si="28"/>
        <v>-564.81756817757105</v>
      </c>
      <c r="E434" s="13">
        <f t="shared" si="25"/>
        <v>-500</v>
      </c>
      <c r="F434" s="13">
        <f t="shared" si="26"/>
        <v>0</v>
      </c>
    </row>
    <row r="435" spans="1:6">
      <c r="A435" s="6">
        <v>42.6</v>
      </c>
      <c r="C435">
        <f t="shared" si="27"/>
        <v>0</v>
      </c>
      <c r="D435">
        <f t="shared" si="28"/>
        <v>-565.44066833798888</v>
      </c>
      <c r="E435" s="13">
        <f t="shared" si="25"/>
        <v>-500</v>
      </c>
      <c r="F435" s="13">
        <f t="shared" si="26"/>
        <v>0</v>
      </c>
    </row>
    <row r="436" spans="1:6">
      <c r="A436" s="4">
        <v>42.7</v>
      </c>
      <c r="C436">
        <f t="shared" si="27"/>
        <v>0</v>
      </c>
      <c r="D436">
        <f t="shared" si="28"/>
        <v>-566.06376849840672</v>
      </c>
      <c r="E436" s="13">
        <f t="shared" si="25"/>
        <v>-500</v>
      </c>
      <c r="F436" s="13">
        <f t="shared" si="26"/>
        <v>0</v>
      </c>
    </row>
    <row r="437" spans="1:6">
      <c r="A437" s="6">
        <v>42.8</v>
      </c>
      <c r="C437">
        <f t="shared" si="27"/>
        <v>0</v>
      </c>
      <c r="D437">
        <f t="shared" si="28"/>
        <v>-566.68686865882455</v>
      </c>
      <c r="E437" s="13">
        <f t="shared" si="25"/>
        <v>-500</v>
      </c>
      <c r="F437" s="13">
        <f t="shared" si="26"/>
        <v>0</v>
      </c>
    </row>
    <row r="438" spans="1:6">
      <c r="A438" s="4">
        <v>42.9</v>
      </c>
      <c r="C438">
        <f t="shared" si="27"/>
        <v>0</v>
      </c>
      <c r="D438">
        <f t="shared" si="28"/>
        <v>-567.30996881924239</v>
      </c>
      <c r="E438" s="13">
        <f t="shared" si="25"/>
        <v>-500</v>
      </c>
      <c r="F438" s="13">
        <f t="shared" si="26"/>
        <v>0</v>
      </c>
    </row>
    <row r="439" spans="1:6">
      <c r="A439" s="6">
        <v>43</v>
      </c>
      <c r="C439">
        <f t="shared" si="27"/>
        <v>0</v>
      </c>
      <c r="D439">
        <f t="shared" si="28"/>
        <v>-567.93306897966022</v>
      </c>
      <c r="E439" s="13">
        <f t="shared" si="25"/>
        <v>-500</v>
      </c>
      <c r="F439" s="13">
        <f t="shared" si="26"/>
        <v>0</v>
      </c>
    </row>
    <row r="440" spans="1:6">
      <c r="A440" s="4">
        <v>43.1</v>
      </c>
      <c r="C440">
        <f t="shared" si="27"/>
        <v>0</v>
      </c>
      <c r="D440">
        <f t="shared" si="28"/>
        <v>-568.55616914007805</v>
      </c>
      <c r="E440" s="13">
        <f t="shared" si="25"/>
        <v>-500</v>
      </c>
      <c r="F440" s="13">
        <f t="shared" si="26"/>
        <v>0</v>
      </c>
    </row>
    <row r="441" spans="1:6">
      <c r="A441" s="6">
        <v>43.2</v>
      </c>
      <c r="C441">
        <f t="shared" si="27"/>
        <v>0</v>
      </c>
      <c r="D441">
        <f t="shared" si="28"/>
        <v>-569.17926930049578</v>
      </c>
      <c r="E441" s="13">
        <f t="shared" si="25"/>
        <v>-500</v>
      </c>
      <c r="F441" s="13">
        <f t="shared" si="26"/>
        <v>0</v>
      </c>
    </row>
    <row r="442" spans="1:6">
      <c r="A442" s="4">
        <v>43.3</v>
      </c>
      <c r="C442">
        <f t="shared" si="27"/>
        <v>0</v>
      </c>
      <c r="D442">
        <f t="shared" si="28"/>
        <v>-569.8023694609135</v>
      </c>
      <c r="E442" s="13">
        <f t="shared" si="25"/>
        <v>-500</v>
      </c>
      <c r="F442" s="13">
        <f t="shared" si="26"/>
        <v>0</v>
      </c>
    </row>
    <row r="443" spans="1:6">
      <c r="A443" s="6">
        <v>43.4</v>
      </c>
      <c r="C443">
        <f t="shared" si="27"/>
        <v>0</v>
      </c>
      <c r="D443">
        <f t="shared" si="28"/>
        <v>-570.42546962133133</v>
      </c>
      <c r="E443" s="13">
        <f t="shared" si="25"/>
        <v>-500</v>
      </c>
      <c r="F443" s="13">
        <f t="shared" si="26"/>
        <v>0</v>
      </c>
    </row>
    <row r="444" spans="1:6">
      <c r="A444" s="4">
        <v>43.5</v>
      </c>
      <c r="C444">
        <f t="shared" si="27"/>
        <v>0</v>
      </c>
      <c r="D444">
        <f t="shared" si="28"/>
        <v>-571.04856978174917</v>
      </c>
      <c r="E444" s="13">
        <f t="shared" si="25"/>
        <v>-500</v>
      </c>
      <c r="F444" s="13">
        <f t="shared" si="26"/>
        <v>0</v>
      </c>
    </row>
    <row r="445" spans="1:6">
      <c r="A445" s="6">
        <v>43.6</v>
      </c>
      <c r="C445">
        <f t="shared" si="27"/>
        <v>0</v>
      </c>
      <c r="D445">
        <f t="shared" si="28"/>
        <v>-571.671669942167</v>
      </c>
      <c r="E445" s="13">
        <f t="shared" ref="E445:E500" si="29">IF(D445&lt;$B$5,E444,IF(C445=C444,$B$5,D445))</f>
        <v>-500</v>
      </c>
      <c r="F445" s="13">
        <f t="shared" si="26"/>
        <v>0</v>
      </c>
    </row>
    <row r="446" spans="1:6">
      <c r="A446" s="4">
        <v>43.7</v>
      </c>
      <c r="C446">
        <f t="shared" si="27"/>
        <v>0</v>
      </c>
      <c r="D446">
        <f t="shared" si="28"/>
        <v>-572.29477010258483</v>
      </c>
      <c r="E446" s="13">
        <f t="shared" si="29"/>
        <v>-500</v>
      </c>
      <c r="F446" s="13">
        <f t="shared" si="26"/>
        <v>0</v>
      </c>
    </row>
    <row r="447" spans="1:6">
      <c r="A447" s="6">
        <v>43.8</v>
      </c>
      <c r="C447">
        <f t="shared" si="27"/>
        <v>0</v>
      </c>
      <c r="D447">
        <f t="shared" si="28"/>
        <v>-572.91787026300267</v>
      </c>
      <c r="E447" s="13">
        <f t="shared" si="29"/>
        <v>-500</v>
      </c>
      <c r="F447" s="13">
        <f t="shared" si="26"/>
        <v>0</v>
      </c>
    </row>
    <row r="448" spans="1:6">
      <c r="A448" s="4">
        <v>43.9</v>
      </c>
      <c r="C448">
        <f t="shared" si="27"/>
        <v>0</v>
      </c>
      <c r="D448">
        <f t="shared" si="28"/>
        <v>-573.5409704234205</v>
      </c>
      <c r="E448" s="13">
        <f t="shared" si="29"/>
        <v>-500</v>
      </c>
      <c r="F448" s="13">
        <f t="shared" si="26"/>
        <v>0</v>
      </c>
    </row>
    <row r="449" spans="1:6">
      <c r="A449" s="6">
        <v>44</v>
      </c>
      <c r="C449">
        <f t="shared" si="27"/>
        <v>0</v>
      </c>
      <c r="D449">
        <f t="shared" si="28"/>
        <v>-574.16407058383834</v>
      </c>
      <c r="E449" s="13">
        <f t="shared" si="29"/>
        <v>-500</v>
      </c>
      <c r="F449" s="13">
        <f t="shared" si="26"/>
        <v>0</v>
      </c>
    </row>
    <row r="450" spans="1:6">
      <c r="A450" s="4">
        <v>44.1</v>
      </c>
      <c r="C450">
        <f t="shared" si="27"/>
        <v>0</v>
      </c>
      <c r="D450">
        <f t="shared" si="28"/>
        <v>-574.78717074425617</v>
      </c>
      <c r="E450" s="13">
        <f t="shared" si="29"/>
        <v>-500</v>
      </c>
      <c r="F450" s="13">
        <f t="shared" si="26"/>
        <v>0</v>
      </c>
    </row>
    <row r="451" spans="1:6">
      <c r="A451" s="6">
        <v>44.2</v>
      </c>
      <c r="C451">
        <f t="shared" si="27"/>
        <v>0</v>
      </c>
      <c r="D451">
        <f t="shared" si="28"/>
        <v>-575.41027090467401</v>
      </c>
      <c r="E451" s="13">
        <f t="shared" si="29"/>
        <v>-500</v>
      </c>
      <c r="F451" s="13">
        <f t="shared" si="26"/>
        <v>0</v>
      </c>
    </row>
    <row r="452" spans="1:6">
      <c r="A452" s="4">
        <v>44.3</v>
      </c>
      <c r="C452">
        <f t="shared" si="27"/>
        <v>0</v>
      </c>
      <c r="D452">
        <f t="shared" si="28"/>
        <v>-576.03337106509173</v>
      </c>
      <c r="E452" s="13">
        <f t="shared" si="29"/>
        <v>-500</v>
      </c>
      <c r="F452" s="13">
        <f t="shared" si="26"/>
        <v>0</v>
      </c>
    </row>
    <row r="453" spans="1:6">
      <c r="A453" s="6">
        <v>44.4</v>
      </c>
      <c r="C453">
        <f t="shared" si="27"/>
        <v>0</v>
      </c>
      <c r="D453">
        <f t="shared" si="28"/>
        <v>-576.65647122550956</v>
      </c>
      <c r="E453" s="13">
        <f t="shared" si="29"/>
        <v>-500</v>
      </c>
      <c r="F453" s="13">
        <f t="shared" si="26"/>
        <v>0</v>
      </c>
    </row>
    <row r="454" spans="1:6">
      <c r="A454" s="4">
        <v>44.5</v>
      </c>
      <c r="C454">
        <f t="shared" si="27"/>
        <v>0</v>
      </c>
      <c r="D454">
        <f t="shared" si="28"/>
        <v>-577.27957138592728</v>
      </c>
      <c r="E454" s="13">
        <f t="shared" si="29"/>
        <v>-500</v>
      </c>
      <c r="F454" s="13">
        <f t="shared" si="26"/>
        <v>0</v>
      </c>
    </row>
    <row r="455" spans="1:6">
      <c r="A455" s="6">
        <v>44.6</v>
      </c>
      <c r="C455">
        <f t="shared" si="27"/>
        <v>0</v>
      </c>
      <c r="D455">
        <f t="shared" si="28"/>
        <v>-577.90267154634512</v>
      </c>
      <c r="E455" s="13">
        <f t="shared" si="29"/>
        <v>-500</v>
      </c>
      <c r="F455" s="13">
        <f t="shared" si="26"/>
        <v>0</v>
      </c>
    </row>
    <row r="456" spans="1:6">
      <c r="A456" s="4">
        <v>44.7</v>
      </c>
      <c r="C456">
        <f t="shared" si="27"/>
        <v>0</v>
      </c>
      <c r="D456">
        <f t="shared" si="28"/>
        <v>-578.52577170676295</v>
      </c>
      <c r="E456" s="13">
        <f t="shared" si="29"/>
        <v>-500</v>
      </c>
      <c r="F456" s="13">
        <f t="shared" ref="F456:F509" si="30">C456</f>
        <v>0</v>
      </c>
    </row>
    <row r="457" spans="1:6">
      <c r="A457" s="6">
        <v>44.8</v>
      </c>
      <c r="C457">
        <f t="shared" si="27"/>
        <v>0</v>
      </c>
      <c r="D457">
        <f t="shared" si="28"/>
        <v>-579.14887186718079</v>
      </c>
      <c r="E457" s="13">
        <f t="shared" si="29"/>
        <v>-500</v>
      </c>
      <c r="F457" s="13">
        <f t="shared" si="30"/>
        <v>0</v>
      </c>
    </row>
    <row r="458" spans="1:6">
      <c r="A458" s="4">
        <v>44.9</v>
      </c>
      <c r="C458">
        <f t="shared" si="27"/>
        <v>0</v>
      </c>
      <c r="D458">
        <f t="shared" si="28"/>
        <v>-579.77197202759862</v>
      </c>
      <c r="E458" s="13">
        <f t="shared" si="29"/>
        <v>-500</v>
      </c>
      <c r="F458" s="13">
        <f t="shared" si="30"/>
        <v>0</v>
      </c>
    </row>
    <row r="459" spans="1:6">
      <c r="A459" s="6">
        <v>45</v>
      </c>
      <c r="C459">
        <f t="shared" ref="C459:C509" si="31">IF(D459&lt;$B$5,C458,IF(A459&lt;$G$3,A459,IF(C458-0.1&lt;0,0,C458-0.1)))</f>
        <v>0</v>
      </c>
      <c r="D459">
        <f t="shared" ref="D459:D509" si="32">$H$3*A459-300</f>
        <v>-580.39507218801646</v>
      </c>
      <c r="E459" s="13">
        <f t="shared" si="29"/>
        <v>-500</v>
      </c>
      <c r="F459" s="13">
        <f t="shared" si="30"/>
        <v>0</v>
      </c>
    </row>
    <row r="460" spans="1:6">
      <c r="A460" s="4">
        <v>45.1</v>
      </c>
      <c r="C460">
        <f t="shared" si="31"/>
        <v>0</v>
      </c>
      <c r="D460">
        <f t="shared" si="32"/>
        <v>-581.01817234843429</v>
      </c>
      <c r="E460" s="13">
        <f t="shared" si="29"/>
        <v>-500</v>
      </c>
      <c r="F460" s="13">
        <f t="shared" si="30"/>
        <v>0</v>
      </c>
    </row>
    <row r="461" spans="1:6">
      <c r="A461" s="6">
        <v>45.2</v>
      </c>
      <c r="C461">
        <f t="shared" si="31"/>
        <v>0</v>
      </c>
      <c r="D461">
        <f t="shared" si="32"/>
        <v>-581.64127250885213</v>
      </c>
      <c r="E461" s="13">
        <f t="shared" si="29"/>
        <v>-500</v>
      </c>
      <c r="F461" s="13">
        <f t="shared" si="30"/>
        <v>0</v>
      </c>
    </row>
    <row r="462" spans="1:6">
      <c r="A462" s="4">
        <v>45.3</v>
      </c>
      <c r="C462">
        <f t="shared" si="31"/>
        <v>0</v>
      </c>
      <c r="D462">
        <f t="shared" si="32"/>
        <v>-582.26437266926985</v>
      </c>
      <c r="E462" s="13">
        <f t="shared" si="29"/>
        <v>-500</v>
      </c>
      <c r="F462" s="13">
        <f t="shared" si="30"/>
        <v>0</v>
      </c>
    </row>
    <row r="463" spans="1:6">
      <c r="A463" s="6">
        <v>45.4</v>
      </c>
      <c r="C463">
        <f t="shared" si="31"/>
        <v>0</v>
      </c>
      <c r="D463">
        <f t="shared" si="32"/>
        <v>-582.88747282968768</v>
      </c>
      <c r="E463" s="13">
        <f t="shared" si="29"/>
        <v>-500</v>
      </c>
      <c r="F463" s="13">
        <f t="shared" si="30"/>
        <v>0</v>
      </c>
    </row>
    <row r="464" spans="1:6">
      <c r="A464" s="4">
        <v>45.5</v>
      </c>
      <c r="C464">
        <f t="shared" si="31"/>
        <v>0</v>
      </c>
      <c r="D464">
        <f t="shared" si="32"/>
        <v>-583.51057299010552</v>
      </c>
      <c r="E464" s="13">
        <f t="shared" si="29"/>
        <v>-500</v>
      </c>
      <c r="F464" s="13">
        <f t="shared" si="30"/>
        <v>0</v>
      </c>
    </row>
    <row r="465" spans="1:6">
      <c r="A465" s="6">
        <v>45.6</v>
      </c>
      <c r="C465">
        <f t="shared" si="31"/>
        <v>0</v>
      </c>
      <c r="D465">
        <f t="shared" si="32"/>
        <v>-584.13367315052335</v>
      </c>
      <c r="E465" s="13">
        <f t="shared" si="29"/>
        <v>-500</v>
      </c>
      <c r="F465" s="13">
        <f t="shared" si="30"/>
        <v>0</v>
      </c>
    </row>
    <row r="466" spans="1:6">
      <c r="A466" s="4">
        <v>45.7</v>
      </c>
      <c r="C466">
        <f t="shared" si="31"/>
        <v>0</v>
      </c>
      <c r="D466">
        <f t="shared" si="32"/>
        <v>-584.75677331094118</v>
      </c>
      <c r="E466" s="13">
        <f t="shared" si="29"/>
        <v>-500</v>
      </c>
      <c r="F466" s="13">
        <f t="shared" si="30"/>
        <v>0</v>
      </c>
    </row>
    <row r="467" spans="1:6">
      <c r="A467" s="6">
        <v>45.8</v>
      </c>
      <c r="C467">
        <f t="shared" si="31"/>
        <v>0</v>
      </c>
      <c r="D467">
        <f t="shared" si="32"/>
        <v>-585.37987347135891</v>
      </c>
      <c r="E467" s="13">
        <f t="shared" si="29"/>
        <v>-500</v>
      </c>
      <c r="F467" s="13">
        <f t="shared" si="30"/>
        <v>0</v>
      </c>
    </row>
    <row r="468" spans="1:6">
      <c r="A468" s="4">
        <v>45.9</v>
      </c>
      <c r="C468">
        <f t="shared" si="31"/>
        <v>0</v>
      </c>
      <c r="D468">
        <f t="shared" si="32"/>
        <v>-586.00297363177674</v>
      </c>
      <c r="E468" s="13">
        <f t="shared" si="29"/>
        <v>-500</v>
      </c>
      <c r="F468" s="13">
        <f t="shared" si="30"/>
        <v>0</v>
      </c>
    </row>
    <row r="469" spans="1:6">
      <c r="A469" s="6">
        <v>46</v>
      </c>
      <c r="C469">
        <f t="shared" si="31"/>
        <v>0</v>
      </c>
      <c r="D469">
        <f t="shared" si="32"/>
        <v>-586.62607379219457</v>
      </c>
      <c r="E469" s="13">
        <f t="shared" si="29"/>
        <v>-500</v>
      </c>
      <c r="F469" s="13">
        <f t="shared" si="30"/>
        <v>0</v>
      </c>
    </row>
    <row r="470" spans="1:6">
      <c r="A470" s="4">
        <v>46.1</v>
      </c>
      <c r="C470">
        <f t="shared" si="31"/>
        <v>0</v>
      </c>
      <c r="D470">
        <f t="shared" si="32"/>
        <v>-587.24917395261241</v>
      </c>
      <c r="E470" s="13">
        <f t="shared" si="29"/>
        <v>-500</v>
      </c>
      <c r="F470" s="13">
        <f t="shared" si="30"/>
        <v>0</v>
      </c>
    </row>
    <row r="471" spans="1:6">
      <c r="A471" s="6">
        <v>46.2</v>
      </c>
      <c r="C471">
        <f t="shared" si="31"/>
        <v>0</v>
      </c>
      <c r="D471">
        <f t="shared" si="32"/>
        <v>-587.87227411303024</v>
      </c>
      <c r="E471" s="13">
        <f t="shared" si="29"/>
        <v>-500</v>
      </c>
      <c r="F471" s="13">
        <f t="shared" si="30"/>
        <v>0</v>
      </c>
    </row>
    <row r="472" spans="1:6">
      <c r="A472" s="4">
        <v>46.3</v>
      </c>
      <c r="C472">
        <f t="shared" si="31"/>
        <v>0</v>
      </c>
      <c r="D472">
        <f t="shared" si="32"/>
        <v>-588.49537427344808</v>
      </c>
      <c r="E472" s="13">
        <f t="shared" si="29"/>
        <v>-500</v>
      </c>
      <c r="F472" s="13">
        <f t="shared" si="30"/>
        <v>0</v>
      </c>
    </row>
    <row r="473" spans="1:6">
      <c r="A473" s="6">
        <v>46.4</v>
      </c>
      <c r="C473">
        <f t="shared" si="31"/>
        <v>0</v>
      </c>
      <c r="D473">
        <f t="shared" si="32"/>
        <v>-589.11847443386591</v>
      </c>
      <c r="E473" s="13">
        <f t="shared" si="29"/>
        <v>-500</v>
      </c>
      <c r="F473" s="13">
        <f t="shared" si="30"/>
        <v>0</v>
      </c>
    </row>
    <row r="474" spans="1:6">
      <c r="A474" s="4">
        <v>46.5</v>
      </c>
      <c r="C474">
        <f t="shared" si="31"/>
        <v>0</v>
      </c>
      <c r="D474">
        <f t="shared" si="32"/>
        <v>-589.74157459428363</v>
      </c>
      <c r="E474" s="13">
        <f t="shared" si="29"/>
        <v>-500</v>
      </c>
      <c r="F474" s="13">
        <f t="shared" si="30"/>
        <v>0</v>
      </c>
    </row>
    <row r="475" spans="1:6">
      <c r="A475" s="6">
        <v>46.6</v>
      </c>
      <c r="C475">
        <f t="shared" si="31"/>
        <v>0</v>
      </c>
      <c r="D475">
        <f t="shared" si="32"/>
        <v>-590.36467475470147</v>
      </c>
      <c r="E475" s="13">
        <f t="shared" si="29"/>
        <v>-500</v>
      </c>
      <c r="F475" s="13">
        <f t="shared" si="30"/>
        <v>0</v>
      </c>
    </row>
    <row r="476" spans="1:6">
      <c r="A476" s="4">
        <v>46.7</v>
      </c>
      <c r="C476">
        <f t="shared" si="31"/>
        <v>0</v>
      </c>
      <c r="D476">
        <f t="shared" si="32"/>
        <v>-590.9877749151193</v>
      </c>
      <c r="E476" s="13">
        <f t="shared" si="29"/>
        <v>-500</v>
      </c>
      <c r="F476" s="13">
        <f t="shared" si="30"/>
        <v>0</v>
      </c>
    </row>
    <row r="477" spans="1:6">
      <c r="A477" s="6">
        <v>46.8</v>
      </c>
      <c r="C477">
        <f t="shared" si="31"/>
        <v>0</v>
      </c>
      <c r="D477">
        <f t="shared" si="32"/>
        <v>-591.61087507553702</v>
      </c>
      <c r="E477" s="13">
        <f t="shared" si="29"/>
        <v>-500</v>
      </c>
      <c r="F477" s="13">
        <f t="shared" si="30"/>
        <v>0</v>
      </c>
    </row>
    <row r="478" spans="1:6">
      <c r="A478" s="4">
        <v>46.9</v>
      </c>
      <c r="C478">
        <f t="shared" si="31"/>
        <v>0</v>
      </c>
      <c r="D478">
        <f t="shared" si="32"/>
        <v>-592.23397523595486</v>
      </c>
      <c r="E478" s="13">
        <f t="shared" si="29"/>
        <v>-500</v>
      </c>
      <c r="F478" s="13">
        <f t="shared" si="30"/>
        <v>0</v>
      </c>
    </row>
    <row r="479" spans="1:6">
      <c r="A479" s="6">
        <v>47</v>
      </c>
      <c r="C479">
        <f t="shared" si="31"/>
        <v>0</v>
      </c>
      <c r="D479">
        <f t="shared" si="32"/>
        <v>-592.85707539637269</v>
      </c>
      <c r="E479" s="13">
        <f t="shared" si="29"/>
        <v>-500</v>
      </c>
      <c r="F479" s="13">
        <f t="shared" si="30"/>
        <v>0</v>
      </c>
    </row>
    <row r="480" spans="1:6">
      <c r="A480" s="4">
        <v>47.1</v>
      </c>
      <c r="C480">
        <f t="shared" si="31"/>
        <v>0</v>
      </c>
      <c r="D480">
        <f t="shared" si="32"/>
        <v>-593.48017555679053</v>
      </c>
      <c r="E480" s="13">
        <f t="shared" si="29"/>
        <v>-500</v>
      </c>
      <c r="F480" s="13">
        <f t="shared" si="30"/>
        <v>0</v>
      </c>
    </row>
    <row r="481" spans="1:6">
      <c r="A481" s="6">
        <v>47.2</v>
      </c>
      <c r="C481">
        <f t="shared" si="31"/>
        <v>0</v>
      </c>
      <c r="D481">
        <f t="shared" si="32"/>
        <v>-594.10327571720836</v>
      </c>
      <c r="E481" s="13">
        <f t="shared" si="29"/>
        <v>-500</v>
      </c>
      <c r="F481" s="13">
        <f t="shared" si="30"/>
        <v>0</v>
      </c>
    </row>
    <row r="482" spans="1:6">
      <c r="A482" s="4">
        <v>47.3</v>
      </c>
      <c r="C482">
        <f t="shared" si="31"/>
        <v>0</v>
      </c>
      <c r="D482">
        <f t="shared" si="32"/>
        <v>-594.7263758776262</v>
      </c>
      <c r="E482" s="13">
        <f t="shared" si="29"/>
        <v>-500</v>
      </c>
      <c r="F482" s="13">
        <f t="shared" si="30"/>
        <v>0</v>
      </c>
    </row>
    <row r="483" spans="1:6">
      <c r="A483" s="6">
        <v>47.4</v>
      </c>
      <c r="C483">
        <f t="shared" si="31"/>
        <v>0</v>
      </c>
      <c r="D483">
        <f t="shared" si="32"/>
        <v>-595.34947603804403</v>
      </c>
      <c r="E483" s="13">
        <f t="shared" si="29"/>
        <v>-500</v>
      </c>
      <c r="F483" s="13">
        <f t="shared" si="30"/>
        <v>0</v>
      </c>
    </row>
    <row r="484" spans="1:6">
      <c r="A484" s="4">
        <v>47.5</v>
      </c>
      <c r="C484">
        <f t="shared" si="31"/>
        <v>0</v>
      </c>
      <c r="D484">
        <f t="shared" si="32"/>
        <v>-595.97257619846187</v>
      </c>
      <c r="E484" s="13">
        <f t="shared" si="29"/>
        <v>-500</v>
      </c>
      <c r="F484" s="13">
        <f t="shared" si="30"/>
        <v>0</v>
      </c>
    </row>
    <row r="485" spans="1:6">
      <c r="A485" s="6">
        <v>47.6</v>
      </c>
      <c r="C485">
        <f t="shared" si="31"/>
        <v>0</v>
      </c>
      <c r="D485">
        <f t="shared" si="32"/>
        <v>-596.5956763588797</v>
      </c>
      <c r="E485" s="13">
        <f t="shared" si="29"/>
        <v>-500</v>
      </c>
      <c r="F485" s="13">
        <f t="shared" si="30"/>
        <v>0</v>
      </c>
    </row>
    <row r="486" spans="1:6">
      <c r="A486" s="4">
        <v>47.7</v>
      </c>
      <c r="C486">
        <f t="shared" si="31"/>
        <v>0</v>
      </c>
      <c r="D486">
        <f t="shared" si="32"/>
        <v>-597.21877651929742</v>
      </c>
      <c r="E486" s="13">
        <f t="shared" si="29"/>
        <v>-500</v>
      </c>
      <c r="F486" s="13">
        <f t="shared" si="30"/>
        <v>0</v>
      </c>
    </row>
    <row r="487" spans="1:6">
      <c r="A487" s="6">
        <v>47.8</v>
      </c>
      <c r="C487">
        <f t="shared" si="31"/>
        <v>0</v>
      </c>
      <c r="D487">
        <f t="shared" si="32"/>
        <v>-597.84187667971514</v>
      </c>
      <c r="E487" s="13">
        <f t="shared" si="29"/>
        <v>-500</v>
      </c>
      <c r="F487" s="13">
        <f t="shared" si="30"/>
        <v>0</v>
      </c>
    </row>
    <row r="488" spans="1:6">
      <c r="A488" s="4">
        <v>47.9</v>
      </c>
      <c r="C488">
        <f t="shared" si="31"/>
        <v>0</v>
      </c>
      <c r="D488">
        <f t="shared" si="32"/>
        <v>-598.46497684013298</v>
      </c>
      <c r="E488" s="13">
        <f t="shared" si="29"/>
        <v>-500</v>
      </c>
      <c r="F488" s="13">
        <f t="shared" si="30"/>
        <v>0</v>
      </c>
    </row>
    <row r="489" spans="1:6">
      <c r="A489" s="6">
        <v>48</v>
      </c>
      <c r="C489">
        <f t="shared" si="31"/>
        <v>0</v>
      </c>
      <c r="D489">
        <f t="shared" si="32"/>
        <v>-599.08807700055081</v>
      </c>
      <c r="E489" s="13">
        <f t="shared" si="29"/>
        <v>-500</v>
      </c>
      <c r="F489" s="13">
        <f t="shared" si="30"/>
        <v>0</v>
      </c>
    </row>
    <row r="490" spans="1:6">
      <c r="A490" s="4">
        <v>48.1</v>
      </c>
      <c r="C490">
        <f t="shared" si="31"/>
        <v>0</v>
      </c>
      <c r="D490">
        <f t="shared" si="32"/>
        <v>-599.71117716096865</v>
      </c>
      <c r="E490" s="13">
        <f t="shared" si="29"/>
        <v>-500</v>
      </c>
      <c r="F490" s="13">
        <f t="shared" si="30"/>
        <v>0</v>
      </c>
    </row>
    <row r="491" spans="1:6">
      <c r="A491" s="6">
        <v>48.2</v>
      </c>
      <c r="C491">
        <f t="shared" si="31"/>
        <v>0</v>
      </c>
      <c r="D491">
        <f t="shared" si="32"/>
        <v>-600.33427732138648</v>
      </c>
      <c r="E491" s="13">
        <f t="shared" si="29"/>
        <v>-500</v>
      </c>
      <c r="F491" s="13">
        <f t="shared" si="30"/>
        <v>0</v>
      </c>
    </row>
    <row r="492" spans="1:6">
      <c r="A492" s="4">
        <v>48.3</v>
      </c>
      <c r="C492">
        <f t="shared" si="31"/>
        <v>0</v>
      </c>
      <c r="D492">
        <f t="shared" si="32"/>
        <v>-600.95737748180431</v>
      </c>
      <c r="E492" s="13">
        <f t="shared" si="29"/>
        <v>-500</v>
      </c>
      <c r="F492" s="13">
        <f t="shared" si="30"/>
        <v>0</v>
      </c>
    </row>
    <row r="493" spans="1:6">
      <c r="A493" s="6">
        <v>48.4</v>
      </c>
      <c r="C493">
        <f t="shared" si="31"/>
        <v>0</v>
      </c>
      <c r="D493">
        <f t="shared" si="32"/>
        <v>-601.58047764222215</v>
      </c>
      <c r="E493" s="13">
        <f t="shared" si="29"/>
        <v>-500</v>
      </c>
      <c r="F493" s="13">
        <f t="shared" si="30"/>
        <v>0</v>
      </c>
    </row>
    <row r="494" spans="1:6">
      <c r="A494" s="4">
        <v>48.5</v>
      </c>
      <c r="C494">
        <f t="shared" si="31"/>
        <v>0</v>
      </c>
      <c r="D494">
        <f t="shared" si="32"/>
        <v>-602.20357780263998</v>
      </c>
      <c r="E494" s="13">
        <f t="shared" si="29"/>
        <v>-500</v>
      </c>
      <c r="F494" s="13">
        <f t="shared" si="30"/>
        <v>0</v>
      </c>
    </row>
    <row r="495" spans="1:6">
      <c r="A495" s="6">
        <v>48.6</v>
      </c>
      <c r="C495">
        <f t="shared" si="31"/>
        <v>0</v>
      </c>
      <c r="D495">
        <f t="shared" si="32"/>
        <v>-602.82667796305782</v>
      </c>
      <c r="E495" s="13">
        <f t="shared" si="29"/>
        <v>-500</v>
      </c>
      <c r="F495" s="13">
        <f t="shared" si="30"/>
        <v>0</v>
      </c>
    </row>
    <row r="496" spans="1:6">
      <c r="A496" s="4">
        <v>48.7</v>
      </c>
      <c r="C496">
        <f t="shared" si="31"/>
        <v>0</v>
      </c>
      <c r="D496">
        <f t="shared" si="32"/>
        <v>-603.44977812347565</v>
      </c>
      <c r="E496" s="13">
        <f t="shared" si="29"/>
        <v>-500</v>
      </c>
      <c r="F496" s="13">
        <f t="shared" si="30"/>
        <v>0</v>
      </c>
    </row>
    <row r="497" spans="1:6">
      <c r="A497" s="6">
        <v>48.8</v>
      </c>
      <c r="C497">
        <f t="shared" si="31"/>
        <v>0</v>
      </c>
      <c r="D497">
        <f t="shared" si="32"/>
        <v>-604.07287828389337</v>
      </c>
      <c r="E497" s="13">
        <f t="shared" si="29"/>
        <v>-500</v>
      </c>
      <c r="F497" s="13">
        <f t="shared" si="30"/>
        <v>0</v>
      </c>
    </row>
    <row r="498" spans="1:6">
      <c r="A498" s="4">
        <v>48.9</v>
      </c>
      <c r="C498">
        <f t="shared" si="31"/>
        <v>0</v>
      </c>
      <c r="D498">
        <f t="shared" si="32"/>
        <v>-604.69597844431121</v>
      </c>
      <c r="E498" s="13">
        <f t="shared" si="29"/>
        <v>-500</v>
      </c>
      <c r="F498" s="13">
        <f t="shared" si="30"/>
        <v>0</v>
      </c>
    </row>
    <row r="499" spans="1:6">
      <c r="A499" s="6">
        <v>49</v>
      </c>
      <c r="C499">
        <f t="shared" si="31"/>
        <v>0</v>
      </c>
      <c r="D499">
        <f t="shared" si="32"/>
        <v>-605.31907860472893</v>
      </c>
      <c r="E499" s="13">
        <f t="shared" si="29"/>
        <v>-500</v>
      </c>
      <c r="F499" s="13">
        <f t="shared" si="30"/>
        <v>0</v>
      </c>
    </row>
    <row r="500" spans="1:6">
      <c r="A500" s="4">
        <v>49.1</v>
      </c>
      <c r="C500">
        <f t="shared" si="31"/>
        <v>0</v>
      </c>
      <c r="D500">
        <f t="shared" si="32"/>
        <v>-605.94217876514676</v>
      </c>
      <c r="E500" s="13">
        <f t="shared" si="29"/>
        <v>-500</v>
      </c>
      <c r="F500" s="13">
        <f t="shared" si="30"/>
        <v>0</v>
      </c>
    </row>
    <row r="501" spans="1:6">
      <c r="A501" s="4">
        <v>49.2</v>
      </c>
      <c r="C501">
        <f t="shared" si="31"/>
        <v>0</v>
      </c>
      <c r="D501">
        <f t="shared" si="32"/>
        <v>-606.5652789255646</v>
      </c>
      <c r="E501" s="13">
        <f t="shared" ref="E501:E509" si="33">IF(D501&lt;$B$5,E500,IF(C501=C500,$B$5,D501))</f>
        <v>-500</v>
      </c>
      <c r="F501" s="13">
        <f t="shared" si="30"/>
        <v>0</v>
      </c>
    </row>
    <row r="502" spans="1:6">
      <c r="A502" s="6">
        <v>49.3</v>
      </c>
      <c r="C502">
        <f t="shared" si="31"/>
        <v>0</v>
      </c>
      <c r="D502">
        <f t="shared" si="32"/>
        <v>-607.18837908598243</v>
      </c>
      <c r="E502" s="13">
        <f t="shared" si="33"/>
        <v>-500</v>
      </c>
      <c r="F502" s="13">
        <f t="shared" si="30"/>
        <v>0</v>
      </c>
    </row>
    <row r="503" spans="1:6">
      <c r="A503" s="4">
        <v>49.4</v>
      </c>
      <c r="C503">
        <f t="shared" si="31"/>
        <v>0</v>
      </c>
      <c r="D503">
        <f t="shared" si="32"/>
        <v>-607.81147924640027</v>
      </c>
      <c r="E503" s="13">
        <f t="shared" si="33"/>
        <v>-500</v>
      </c>
      <c r="F503" s="13">
        <f t="shared" si="30"/>
        <v>0</v>
      </c>
    </row>
    <row r="504" spans="1:6">
      <c r="A504" s="6">
        <v>49.5</v>
      </c>
      <c r="C504">
        <f t="shared" si="31"/>
        <v>0</v>
      </c>
      <c r="D504">
        <f t="shared" si="32"/>
        <v>-608.4345794068181</v>
      </c>
      <c r="E504" s="13">
        <f t="shared" si="33"/>
        <v>-500</v>
      </c>
      <c r="F504" s="13">
        <f t="shared" si="30"/>
        <v>0</v>
      </c>
    </row>
    <row r="505" spans="1:6">
      <c r="A505" s="4">
        <v>49.6</v>
      </c>
      <c r="C505">
        <f t="shared" si="31"/>
        <v>0</v>
      </c>
      <c r="D505">
        <f t="shared" si="32"/>
        <v>-609.05767956723594</v>
      </c>
      <c r="E505" s="13">
        <f t="shared" si="33"/>
        <v>-500</v>
      </c>
      <c r="F505" s="13">
        <f t="shared" si="30"/>
        <v>0</v>
      </c>
    </row>
    <row r="506" spans="1:6">
      <c r="A506" s="6">
        <v>49.7</v>
      </c>
      <c r="C506">
        <f t="shared" si="31"/>
        <v>0</v>
      </c>
      <c r="D506">
        <f t="shared" si="32"/>
        <v>-609.68077972765377</v>
      </c>
      <c r="E506" s="13">
        <f t="shared" si="33"/>
        <v>-500</v>
      </c>
      <c r="F506" s="13">
        <f t="shared" si="30"/>
        <v>0</v>
      </c>
    </row>
    <row r="507" spans="1:6">
      <c r="A507" s="4">
        <v>49.8</v>
      </c>
      <c r="C507">
        <f t="shared" si="31"/>
        <v>0</v>
      </c>
      <c r="D507">
        <f t="shared" si="32"/>
        <v>-610.30387988807149</v>
      </c>
      <c r="E507" s="13">
        <f t="shared" si="33"/>
        <v>-500</v>
      </c>
      <c r="F507" s="13">
        <f t="shared" si="30"/>
        <v>0</v>
      </c>
    </row>
    <row r="508" spans="1:6">
      <c r="A508" s="6">
        <v>49.9</v>
      </c>
      <c r="C508">
        <f t="shared" si="31"/>
        <v>0</v>
      </c>
      <c r="D508">
        <f t="shared" si="32"/>
        <v>-610.92698004848933</v>
      </c>
      <c r="E508" s="13">
        <f t="shared" si="33"/>
        <v>-500</v>
      </c>
      <c r="F508" s="13">
        <f t="shared" si="30"/>
        <v>0</v>
      </c>
    </row>
    <row r="509" spans="1:6">
      <c r="A509" s="4">
        <v>50</v>
      </c>
      <c r="C509">
        <f t="shared" si="31"/>
        <v>0</v>
      </c>
      <c r="D509">
        <f t="shared" si="32"/>
        <v>-611.55008020890716</v>
      </c>
      <c r="E509" s="13">
        <f t="shared" si="33"/>
        <v>-500</v>
      </c>
      <c r="F509" s="13">
        <f t="shared" si="30"/>
        <v>0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3:H19"/>
  <sheetViews>
    <sheetView workbookViewId="0">
      <selection activeCell="F14" sqref="F14"/>
    </sheetView>
  </sheetViews>
  <sheetFormatPr defaultRowHeight="15"/>
  <cols>
    <col min="1" max="1" width="31.85546875" bestFit="1" customWidth="1"/>
    <col min="2" max="2" width="17.28515625" bestFit="1" customWidth="1"/>
    <col min="3" max="3" width="9.28515625" bestFit="1" customWidth="1"/>
    <col min="4" max="4" width="20.5703125" bestFit="1" customWidth="1"/>
    <col min="5" max="5" width="30.7109375" bestFit="1" customWidth="1"/>
    <col min="6" max="8" width="9.28515625" bestFit="1" customWidth="1"/>
  </cols>
  <sheetData>
    <row r="3" spans="1:8" ht="18.75">
      <c r="A3" s="3" t="s">
        <v>2</v>
      </c>
      <c r="B3" s="1" t="s">
        <v>0</v>
      </c>
      <c r="D3" s="20" t="s">
        <v>18</v>
      </c>
      <c r="E3" s="20"/>
    </row>
    <row r="4" spans="1:8" ht="27.75">
      <c r="A4" s="8">
        <v>0.05</v>
      </c>
      <c r="B4" s="14">
        <f>(A4*1000)*0.0803648626617462</f>
        <v>4.0182431330873101</v>
      </c>
      <c r="C4" s="15"/>
      <c r="D4" s="16" t="s">
        <v>19</v>
      </c>
      <c r="E4" s="17" t="s">
        <v>20</v>
      </c>
      <c r="F4" s="15"/>
      <c r="G4" s="15"/>
      <c r="H4" s="15"/>
    </row>
    <row r="5" spans="1:8" ht="26.25">
      <c r="A5" s="9" t="s">
        <v>3</v>
      </c>
      <c r="B5" s="9">
        <v>-150</v>
      </c>
      <c r="D5" s="19">
        <v>0.01</v>
      </c>
      <c r="E5" s="19">
        <v>0.81</v>
      </c>
    </row>
    <row r="6" spans="1:8" ht="26.25">
      <c r="A6" s="9" t="s">
        <v>4</v>
      </c>
      <c r="B6" s="12">
        <v>-500</v>
      </c>
      <c r="D6" s="19">
        <v>0.02</v>
      </c>
      <c r="E6" s="19">
        <v>1.61</v>
      </c>
    </row>
    <row r="7" spans="1:8">
      <c r="D7" s="19">
        <v>0.03</v>
      </c>
      <c r="E7" s="19">
        <v>2.41</v>
      </c>
    </row>
    <row r="8" spans="1:8">
      <c r="D8" s="19">
        <v>0.04</v>
      </c>
      <c r="E8" s="19">
        <v>3.21</v>
      </c>
    </row>
    <row r="9" spans="1:8">
      <c r="D9" s="19">
        <v>0.05</v>
      </c>
      <c r="E9" s="19">
        <v>4.0199999999999996</v>
      </c>
    </row>
    <row r="16" spans="1:8">
      <c r="D16" s="18"/>
      <c r="E16" s="18"/>
    </row>
    <row r="17" spans="4:5">
      <c r="D17" s="18"/>
      <c r="E17" s="18"/>
    </row>
    <row r="18" spans="4:5">
      <c r="D18" s="18"/>
      <c r="E18" s="18"/>
    </row>
    <row r="19" spans="4:5">
      <c r="D19" s="18"/>
      <c r="E19" s="18"/>
    </row>
  </sheetData>
  <mergeCells count="1">
    <mergeCell ref="D3:E3"/>
  </mergeCells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Polarogram</vt:lpstr>
      <vt:lpstr>Derivative graph</vt:lpstr>
      <vt:lpstr>calibration plot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2016-05-03T04:04:45Z</dcterms:modified>
</cp:coreProperties>
</file>