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0490" windowHeight="7755"/>
  </bookViews>
  <sheets>
    <sheet name="mini-v1.10-smash" sheetId="1" r:id="rId1"/>
    <sheet name="Digikey Kitting" sheetId="2" r:id="rId2"/>
  </sheets>
  <calcPr calcId="152511"/>
</workbook>
</file>

<file path=xl/calcChain.xml><?xml version="1.0" encoding="utf-8"?>
<calcChain xmlns="http://schemas.openxmlformats.org/spreadsheetml/2006/main">
  <c r="C3" i="2" l="1"/>
  <c r="C7" i="2"/>
  <c r="C6" i="2"/>
  <c r="C4" i="2"/>
  <c r="C5" i="2"/>
  <c r="C2" i="2"/>
  <c r="B33" i="1"/>
  <c r="B2" i="1"/>
  <c r="B3" i="1"/>
  <c r="B4" i="1"/>
  <c r="B29" i="1"/>
  <c r="B5" i="1"/>
  <c r="B30" i="1"/>
  <c r="B6" i="1"/>
  <c r="B7" i="1"/>
  <c r="B25" i="1"/>
  <c r="B8" i="1"/>
  <c r="B9" i="1"/>
  <c r="B31" i="1"/>
  <c r="B10" i="1"/>
  <c r="B11" i="1"/>
  <c r="B12" i="1"/>
  <c r="B13" i="1"/>
  <c r="B14" i="1"/>
  <c r="B15" i="1"/>
  <c r="B16" i="1"/>
  <c r="B35" i="1"/>
  <c r="B17" i="1"/>
  <c r="B36" i="1"/>
  <c r="B34" i="1"/>
  <c r="B18" i="1"/>
  <c r="B19" i="1"/>
  <c r="B26" i="1"/>
  <c r="B27" i="1"/>
  <c r="B20" i="1"/>
  <c r="B32" i="1"/>
  <c r="B21" i="1"/>
  <c r="B22" i="1"/>
  <c r="B23" i="1"/>
  <c r="B24" i="1"/>
  <c r="B28" i="1"/>
</calcChain>
</file>

<file path=xl/sharedStrings.xml><?xml version="1.0" encoding="utf-8"?>
<sst xmlns="http://schemas.openxmlformats.org/spreadsheetml/2006/main" count="149" uniqueCount="99">
  <si>
    <t>Qty</t>
  </si>
  <si>
    <t>Value</t>
  </si>
  <si>
    <t>Device</t>
  </si>
  <si>
    <t>Package</t>
  </si>
  <si>
    <t>LEDCHIP-LED0603</t>
  </si>
  <si>
    <t>CHIP-LED0603</t>
  </si>
  <si>
    <t>R-US_R0603</t>
  </si>
  <si>
    <t>R0603</t>
  </si>
  <si>
    <t>100k</t>
  </si>
  <si>
    <t>100n</t>
  </si>
  <si>
    <t>C-USC0603</t>
  </si>
  <si>
    <t>C0603</t>
  </si>
  <si>
    <t>10k</t>
  </si>
  <si>
    <t>10n</t>
  </si>
  <si>
    <t>10uF</t>
  </si>
  <si>
    <t>13k3</t>
  </si>
  <si>
    <t>1M</t>
  </si>
  <si>
    <t>1k</t>
  </si>
  <si>
    <t>1k96</t>
  </si>
  <si>
    <t>1u</t>
  </si>
  <si>
    <t>2.2u</t>
  </si>
  <si>
    <t>4.7n</t>
  </si>
  <si>
    <t>470n</t>
  </si>
  <si>
    <t>470p</t>
  </si>
  <si>
    <t>52k3</t>
  </si>
  <si>
    <t>560pF/50V</t>
  </si>
  <si>
    <t>74S04D</t>
  </si>
  <si>
    <t>SO14</t>
  </si>
  <si>
    <t>820n</t>
  </si>
  <si>
    <t>9k9</t>
  </si>
  <si>
    <t>BAT60A</t>
  </si>
  <si>
    <t>SOD323</t>
  </si>
  <si>
    <t>FCI-MICRO-USB</t>
  </si>
  <si>
    <t>FCI-MICROUSB</t>
  </si>
  <si>
    <t>IRLR3105TR</t>
  </si>
  <si>
    <t>FET-N-IRLR3105TRIRLR3105TR</t>
  </si>
  <si>
    <t>DPAK</t>
  </si>
  <si>
    <t>LD3985M33R</t>
  </si>
  <si>
    <t>LD3985MXXR</t>
  </si>
  <si>
    <t>SOT23-5L</t>
  </si>
  <si>
    <t>LMC7101</t>
  </si>
  <si>
    <t>SOT23-5</t>
  </si>
  <si>
    <t>LMH6645MF</t>
  </si>
  <si>
    <t>OPAMP-SINGLELMH6645MF</t>
  </si>
  <si>
    <t>LMR62014</t>
  </si>
  <si>
    <t>MBR0520</t>
  </si>
  <si>
    <t>SOD123</t>
  </si>
  <si>
    <t>SDR0403-100ML</t>
  </si>
  <si>
    <t>SDR0403</t>
  </si>
  <si>
    <t>SMF6.0A</t>
  </si>
  <si>
    <t>SP3002</t>
  </si>
  <si>
    <t>SC70-6</t>
  </si>
  <si>
    <t>STM32F042-LQFP48</t>
  </si>
  <si>
    <t>LQFP48</t>
  </si>
  <si>
    <t>ferrite</t>
  </si>
  <si>
    <t>L-US</t>
  </si>
  <si>
    <t>Digikey Part</t>
  </si>
  <si>
    <t>399-1095-1-ND</t>
  </si>
  <si>
    <t>587-1242-1-ND</t>
  </si>
  <si>
    <t>490-10475-1-ND</t>
  </si>
  <si>
    <t>399-1076-1-ND</t>
  </si>
  <si>
    <t>587-2983-1-ND</t>
  </si>
  <si>
    <t>587-1252-1-ND</t>
  </si>
  <si>
    <t>399-1087-1-ND</t>
  </si>
  <si>
    <t>399-1075-1-ND</t>
  </si>
  <si>
    <t>399-3117-1-ND</t>
  </si>
  <si>
    <t>BAT60AE6327INCT-ND</t>
  </si>
  <si>
    <t>568-1384-1-ND</t>
  </si>
  <si>
    <t>475-2512-1-ND</t>
  </si>
  <si>
    <t>IRLR3105TRPBFCT-ND</t>
  </si>
  <si>
    <t>541-10.0KHCT-ND</t>
  </si>
  <si>
    <t>541-1.00HHCT-ND</t>
  </si>
  <si>
    <t>541-100HCT-ND</t>
  </si>
  <si>
    <t>541-52.3KHCT-ND</t>
  </si>
  <si>
    <t>541-13.3KHCT-ND</t>
  </si>
  <si>
    <t>541-1.00KHCT-ND</t>
  </si>
  <si>
    <t>541-100KHCT-ND</t>
  </si>
  <si>
    <t>541-1.96KHCT-ND</t>
  </si>
  <si>
    <t>541-1.00MHCT-ND</t>
  </si>
  <si>
    <t>497-14648-ND</t>
  </si>
  <si>
    <t>F5749CT-ND</t>
  </si>
  <si>
    <t>F2916CT-ND</t>
  </si>
  <si>
    <t>SDR0403-100MLCT-ND</t>
  </si>
  <si>
    <t>576-2575-1-ND</t>
  </si>
  <si>
    <t>609-4613-1-ND</t>
  </si>
  <si>
    <t>LMR62014XMF/NOPBCT-ND</t>
  </si>
  <si>
    <t>LMH6645MF/NOPBCT-ND</t>
  </si>
  <si>
    <t>445-1565-1-ND</t>
  </si>
  <si>
    <t>Number of Boards</t>
  </si>
  <si>
    <t>Breakage</t>
  </si>
  <si>
    <t>Total Qty</t>
  </si>
  <si>
    <t>LP3985IM5-3.3/NOPBCT-ND</t>
  </si>
  <si>
    <t>Substituted</t>
  </si>
  <si>
    <t>399-1091-1-ND</t>
  </si>
  <si>
    <t>MBR0520LCT-ND</t>
  </si>
  <si>
    <t>Cost</t>
  </si>
  <si>
    <t>Cost/Board</t>
  </si>
  <si>
    <t>#Kits</t>
  </si>
  <si>
    <t>541-9.09KHCT-ND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</si>
</sst>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16" activePane="bottomLeft" state="frozen"/>
      <selection pane="bottomLeft" activeCell="D22" sqref="D22"/>
    </sheetView>
  </sheetViews>
  <sheetFormatPr defaultRowHeight="15" x14ac:dyDescent="0.25"/>
  <cols>
    <col min="4" max="4" width="21" customWidth="1"/>
    <col min="5" max="5" width="15.7109375" customWidth="1"/>
    <col min="6" max="6" width="28.5703125" customWidth="1"/>
    <col min="8" max="8" width="19" customWidth="1"/>
  </cols>
  <sheetData>
    <row r="1" spans="1:9" x14ac:dyDescent="0.25">
      <c r="A1" t="s">
        <v>0</v>
      </c>
      <c r="B1" t="s">
        <v>90</v>
      </c>
      <c r="C1" t="s">
        <v>1</v>
      </c>
      <c r="D1" t="s">
        <v>2</v>
      </c>
      <c r="E1" t="s">
        <v>3</v>
      </c>
      <c r="F1" t="s">
        <v>56</v>
      </c>
    </row>
    <row r="2" spans="1:9" x14ac:dyDescent="0.25">
      <c r="A2">
        <v>1</v>
      </c>
      <c r="B2">
        <f>($I$2*(1+$I$3))*A2</f>
        <v>15</v>
      </c>
      <c r="C2" t="s">
        <v>14</v>
      </c>
      <c r="D2" t="s">
        <v>10</v>
      </c>
      <c r="E2" t="s">
        <v>11</v>
      </c>
      <c r="F2" t="s">
        <v>59</v>
      </c>
      <c r="H2" s="1" t="s">
        <v>88</v>
      </c>
      <c r="I2">
        <v>15</v>
      </c>
    </row>
    <row r="3" spans="1:9" x14ac:dyDescent="0.25">
      <c r="A3">
        <v>1</v>
      </c>
      <c r="B3">
        <f>($I$2*(1+$I$3))*A3</f>
        <v>15</v>
      </c>
      <c r="C3" t="s">
        <v>25</v>
      </c>
      <c r="D3" t="s">
        <v>10</v>
      </c>
      <c r="E3" t="s">
        <v>11</v>
      </c>
      <c r="F3" t="s">
        <v>60</v>
      </c>
      <c r="H3" t="s">
        <v>89</v>
      </c>
      <c r="I3" s="2">
        <v>0</v>
      </c>
    </row>
    <row r="4" spans="1:9" x14ac:dyDescent="0.25">
      <c r="A4">
        <v>1</v>
      </c>
      <c r="B4">
        <f>($I$2*(1+$I$3))*A4</f>
        <v>15</v>
      </c>
      <c r="C4" t="s">
        <v>20</v>
      </c>
      <c r="D4" t="s">
        <v>10</v>
      </c>
      <c r="E4" t="s">
        <v>11</v>
      </c>
      <c r="F4" t="s">
        <v>61</v>
      </c>
    </row>
    <row r="5" spans="1:9" x14ac:dyDescent="0.25">
      <c r="A5">
        <v>1</v>
      </c>
      <c r="B5">
        <f>($I$2*(1+$I$3))*A5</f>
        <v>15</v>
      </c>
      <c r="C5" t="s">
        <v>13</v>
      </c>
      <c r="D5" t="s">
        <v>10</v>
      </c>
      <c r="E5" t="s">
        <v>11</v>
      </c>
      <c r="F5" t="s">
        <v>93</v>
      </c>
    </row>
    <row r="6" spans="1:9" x14ac:dyDescent="0.25">
      <c r="A6">
        <v>1</v>
      </c>
      <c r="B6">
        <f>($I$2*(1+$I$3))*A6</f>
        <v>15</v>
      </c>
      <c r="C6" t="s">
        <v>23</v>
      </c>
      <c r="D6" t="s">
        <v>10</v>
      </c>
      <c r="E6" t="s">
        <v>11</v>
      </c>
      <c r="F6" t="s">
        <v>64</v>
      </c>
    </row>
    <row r="7" spans="1:9" x14ac:dyDescent="0.25">
      <c r="A7">
        <v>1</v>
      </c>
      <c r="B7">
        <f>($I$2*(1+$I$3))*A7</f>
        <v>15</v>
      </c>
      <c r="C7" t="s">
        <v>28</v>
      </c>
      <c r="D7" t="s">
        <v>10</v>
      </c>
      <c r="E7" t="s">
        <v>11</v>
      </c>
      <c r="F7" t="s">
        <v>65</v>
      </c>
    </row>
    <row r="8" spans="1:9" x14ac:dyDescent="0.25">
      <c r="A8">
        <v>1</v>
      </c>
      <c r="B8">
        <f>($I$2*(1+$I$3))*A8</f>
        <v>15</v>
      </c>
      <c r="C8" t="s">
        <v>26</v>
      </c>
      <c r="D8" t="s">
        <v>26</v>
      </c>
      <c r="E8" t="s">
        <v>27</v>
      </c>
      <c r="F8" t="s">
        <v>67</v>
      </c>
    </row>
    <row r="9" spans="1:9" x14ac:dyDescent="0.25">
      <c r="A9">
        <v>1</v>
      </c>
      <c r="B9">
        <f>($I$2*(1+$I$3))*A9</f>
        <v>15</v>
      </c>
      <c r="C9" t="s">
        <v>54</v>
      </c>
      <c r="D9" t="s">
        <v>55</v>
      </c>
      <c r="E9" t="s">
        <v>11</v>
      </c>
      <c r="F9" t="s">
        <v>87</v>
      </c>
    </row>
    <row r="10" spans="1:9" x14ac:dyDescent="0.25">
      <c r="A10">
        <v>1</v>
      </c>
      <c r="B10">
        <f>($I$2*(1+$I$3))*A10</f>
        <v>15</v>
      </c>
      <c r="C10" t="s">
        <v>34</v>
      </c>
      <c r="D10" t="s">
        <v>35</v>
      </c>
      <c r="E10" t="s">
        <v>36</v>
      </c>
      <c r="F10" t="s">
        <v>69</v>
      </c>
    </row>
    <row r="11" spans="1:9" x14ac:dyDescent="0.25">
      <c r="A11">
        <v>1</v>
      </c>
      <c r="B11">
        <f>($I$2*(1+$I$3))*A11</f>
        <v>15</v>
      </c>
      <c r="C11" t="s">
        <v>12</v>
      </c>
      <c r="D11" t="s">
        <v>6</v>
      </c>
      <c r="E11" t="s">
        <v>7</v>
      </c>
      <c r="F11" t="s">
        <v>70</v>
      </c>
    </row>
    <row r="12" spans="1:9" x14ac:dyDescent="0.25">
      <c r="A12">
        <v>1</v>
      </c>
      <c r="B12">
        <f>($I$2*(1+$I$3))*A12</f>
        <v>15</v>
      </c>
      <c r="C12">
        <v>1</v>
      </c>
      <c r="D12" t="s">
        <v>6</v>
      </c>
      <c r="E12" t="s">
        <v>7</v>
      </c>
      <c r="F12" t="s">
        <v>71</v>
      </c>
    </row>
    <row r="13" spans="1:9" x14ac:dyDescent="0.25">
      <c r="A13">
        <v>1</v>
      </c>
      <c r="B13">
        <f>($I$2*(1+$I$3))*A13</f>
        <v>15</v>
      </c>
      <c r="C13">
        <v>100</v>
      </c>
      <c r="D13" t="s">
        <v>6</v>
      </c>
      <c r="E13" t="s">
        <v>7</v>
      </c>
      <c r="F13" t="s">
        <v>72</v>
      </c>
    </row>
    <row r="14" spans="1:9" x14ac:dyDescent="0.25">
      <c r="A14">
        <v>1</v>
      </c>
      <c r="B14">
        <f>($I$2*(1+$I$3))*A14</f>
        <v>15</v>
      </c>
      <c r="C14" t="s">
        <v>29</v>
      </c>
      <c r="D14" t="s">
        <v>6</v>
      </c>
      <c r="E14" t="s">
        <v>7</v>
      </c>
      <c r="F14" t="s">
        <v>98</v>
      </c>
    </row>
    <row r="15" spans="1:9" x14ac:dyDescent="0.25">
      <c r="A15">
        <v>1</v>
      </c>
      <c r="B15">
        <f>($I$2*(1+$I$3))*A15</f>
        <v>15</v>
      </c>
      <c r="C15" t="s">
        <v>24</v>
      </c>
      <c r="D15" t="s">
        <v>6</v>
      </c>
      <c r="E15" t="s">
        <v>7</v>
      </c>
      <c r="F15" t="s">
        <v>73</v>
      </c>
    </row>
    <row r="16" spans="1:9" x14ac:dyDescent="0.25">
      <c r="A16">
        <v>1</v>
      </c>
      <c r="B16">
        <f>($I$2*(1+$I$3))*A16</f>
        <v>15</v>
      </c>
      <c r="C16" t="s">
        <v>15</v>
      </c>
      <c r="D16" t="s">
        <v>6</v>
      </c>
      <c r="E16" t="s">
        <v>7</v>
      </c>
      <c r="F16" t="s">
        <v>74</v>
      </c>
    </row>
    <row r="17" spans="1:7" x14ac:dyDescent="0.25">
      <c r="A17">
        <v>1</v>
      </c>
      <c r="B17">
        <f>($I$2*(1+$I$3))*A17</f>
        <v>15</v>
      </c>
      <c r="C17" t="s">
        <v>8</v>
      </c>
      <c r="D17" t="s">
        <v>6</v>
      </c>
      <c r="E17" t="s">
        <v>7</v>
      </c>
      <c r="F17" t="s">
        <v>76</v>
      </c>
    </row>
    <row r="18" spans="1:7" x14ac:dyDescent="0.25">
      <c r="A18">
        <v>1</v>
      </c>
      <c r="B18">
        <f>($I$2*(1+$I$3))*A18</f>
        <v>15</v>
      </c>
      <c r="C18" t="s">
        <v>37</v>
      </c>
      <c r="D18" t="s">
        <v>38</v>
      </c>
      <c r="E18" t="s">
        <v>39</v>
      </c>
      <c r="F18" t="s">
        <v>91</v>
      </c>
    </row>
    <row r="19" spans="1:7" x14ac:dyDescent="0.25">
      <c r="A19">
        <v>1</v>
      </c>
      <c r="B19">
        <f>($I$2*(1+$I$3))*A19</f>
        <v>15</v>
      </c>
      <c r="C19" t="s">
        <v>52</v>
      </c>
      <c r="D19" t="s">
        <v>52</v>
      </c>
      <c r="E19" t="s">
        <v>53</v>
      </c>
      <c r="F19" t="s">
        <v>79</v>
      </c>
    </row>
    <row r="20" spans="1:7" x14ac:dyDescent="0.25">
      <c r="A20">
        <v>1</v>
      </c>
      <c r="B20">
        <f>($I$2*(1+$I$3))*A20</f>
        <v>15</v>
      </c>
      <c r="C20" t="s">
        <v>47</v>
      </c>
      <c r="D20" t="s">
        <v>48</v>
      </c>
      <c r="E20" t="s">
        <v>48</v>
      </c>
      <c r="F20" t="s">
        <v>82</v>
      </c>
    </row>
    <row r="21" spans="1:7" x14ac:dyDescent="0.25">
      <c r="A21">
        <v>1</v>
      </c>
      <c r="B21">
        <f>($I$2*(1+$I$3))*A21</f>
        <v>15</v>
      </c>
      <c r="C21" t="s">
        <v>32</v>
      </c>
      <c r="D21" t="s">
        <v>32</v>
      </c>
      <c r="E21" t="s">
        <v>33</v>
      </c>
      <c r="F21" t="s">
        <v>84</v>
      </c>
    </row>
    <row r="22" spans="1:7" x14ac:dyDescent="0.25">
      <c r="A22">
        <v>1</v>
      </c>
      <c r="B22">
        <f>($I$2*(1+$I$3))*A22</f>
        <v>15</v>
      </c>
      <c r="C22" t="s">
        <v>44</v>
      </c>
      <c r="D22" t="s">
        <v>44</v>
      </c>
      <c r="E22" t="s">
        <v>41</v>
      </c>
      <c r="F22" t="s">
        <v>85</v>
      </c>
    </row>
    <row r="23" spans="1:7" x14ac:dyDescent="0.25">
      <c r="A23">
        <v>1</v>
      </c>
      <c r="B23">
        <f>($I$2*(1+$I$3))*A23</f>
        <v>15</v>
      </c>
      <c r="C23" t="s">
        <v>45</v>
      </c>
      <c r="D23" t="s">
        <v>45</v>
      </c>
      <c r="E23" t="s">
        <v>46</v>
      </c>
      <c r="F23" t="s">
        <v>94</v>
      </c>
    </row>
    <row r="24" spans="1:7" x14ac:dyDescent="0.25">
      <c r="A24">
        <v>1</v>
      </c>
      <c r="B24">
        <f>($I$2*(1+$I$3))*A24</f>
        <v>15</v>
      </c>
      <c r="C24" t="s">
        <v>42</v>
      </c>
      <c r="D24" t="s">
        <v>43</v>
      </c>
      <c r="E24" t="s">
        <v>41</v>
      </c>
      <c r="F24" t="s">
        <v>86</v>
      </c>
    </row>
    <row r="25" spans="1:7" x14ac:dyDescent="0.25">
      <c r="A25">
        <v>2</v>
      </c>
      <c r="B25">
        <f>($I$2*(1+$I$3))*A25</f>
        <v>30</v>
      </c>
      <c r="C25" t="s">
        <v>30</v>
      </c>
      <c r="D25" t="s">
        <v>30</v>
      </c>
      <c r="E25" t="s">
        <v>31</v>
      </c>
      <c r="F25" t="s">
        <v>66</v>
      </c>
    </row>
    <row r="26" spans="1:7" x14ac:dyDescent="0.25">
      <c r="A26">
        <v>2</v>
      </c>
      <c r="B26">
        <f>($I$2*(1+$I$3))*A26</f>
        <v>30</v>
      </c>
      <c r="C26" t="s">
        <v>49</v>
      </c>
      <c r="D26" t="s">
        <v>45</v>
      </c>
      <c r="E26" t="s">
        <v>46</v>
      </c>
      <c r="F26" t="s">
        <v>80</v>
      </c>
    </row>
    <row r="27" spans="1:7" x14ac:dyDescent="0.25">
      <c r="A27">
        <v>2</v>
      </c>
      <c r="B27">
        <f>($I$2*(1+$I$3))*A27</f>
        <v>30</v>
      </c>
      <c r="C27" t="s">
        <v>50</v>
      </c>
      <c r="D27" t="s">
        <v>50</v>
      </c>
      <c r="E27" t="s">
        <v>51</v>
      </c>
      <c r="F27" t="s">
        <v>81</v>
      </c>
      <c r="G27" t="s">
        <v>92</v>
      </c>
    </row>
    <row r="28" spans="1:7" x14ac:dyDescent="0.25">
      <c r="A28">
        <v>3</v>
      </c>
      <c r="B28">
        <f>($I$2*(1+$I$3))*A28</f>
        <v>45</v>
      </c>
      <c r="C28" t="s">
        <v>19</v>
      </c>
      <c r="D28" t="s">
        <v>10</v>
      </c>
      <c r="E28" t="s">
        <v>11</v>
      </c>
      <c r="F28" t="s">
        <v>58</v>
      </c>
    </row>
    <row r="29" spans="1:7" x14ac:dyDescent="0.25">
      <c r="A29">
        <v>4</v>
      </c>
      <c r="B29">
        <f>($I$2*(1+$I$3))*A29</f>
        <v>60</v>
      </c>
      <c r="C29" t="s">
        <v>22</v>
      </c>
      <c r="D29" t="s">
        <v>10</v>
      </c>
      <c r="E29" t="s">
        <v>11</v>
      </c>
      <c r="F29" t="s">
        <v>62</v>
      </c>
    </row>
    <row r="30" spans="1:7" x14ac:dyDescent="0.25">
      <c r="A30">
        <v>4</v>
      </c>
      <c r="B30">
        <f>($I$2*(1+$I$3))*A30</f>
        <v>60</v>
      </c>
      <c r="C30" t="s">
        <v>21</v>
      </c>
      <c r="D30" t="s">
        <v>10</v>
      </c>
      <c r="E30" t="s">
        <v>11</v>
      </c>
      <c r="F30" t="s">
        <v>63</v>
      </c>
    </row>
    <row r="31" spans="1:7" x14ac:dyDescent="0.25">
      <c r="A31">
        <v>4</v>
      </c>
      <c r="B31">
        <f>($I$2*(1+$I$3))*A31</f>
        <v>60</v>
      </c>
      <c r="D31" t="s">
        <v>4</v>
      </c>
      <c r="E31" t="s">
        <v>5</v>
      </c>
      <c r="F31" t="s">
        <v>68</v>
      </c>
    </row>
    <row r="32" spans="1:7" x14ac:dyDescent="0.25">
      <c r="A32">
        <v>4</v>
      </c>
      <c r="B32">
        <f>($I$2*(1+$I$3))*A32</f>
        <v>60</v>
      </c>
      <c r="C32" t="s">
        <v>40</v>
      </c>
      <c r="D32" t="s">
        <v>40</v>
      </c>
      <c r="E32" t="s">
        <v>41</v>
      </c>
      <c r="F32" t="s">
        <v>83</v>
      </c>
    </row>
    <row r="33" spans="1:6" x14ac:dyDescent="0.25">
      <c r="A33">
        <v>5</v>
      </c>
      <c r="B33">
        <f>($I$2*(1+$I$3))*A33</f>
        <v>75</v>
      </c>
      <c r="C33" t="s">
        <v>9</v>
      </c>
      <c r="D33" t="s">
        <v>10</v>
      </c>
      <c r="E33" t="s">
        <v>11</v>
      </c>
      <c r="F33" t="s">
        <v>57</v>
      </c>
    </row>
    <row r="34" spans="1:6" x14ac:dyDescent="0.25">
      <c r="A34">
        <v>5</v>
      </c>
      <c r="B34">
        <f>($I$2*(1+$I$3))*A34</f>
        <v>75</v>
      </c>
      <c r="C34" t="s">
        <v>16</v>
      </c>
      <c r="D34" t="s">
        <v>6</v>
      </c>
      <c r="E34" t="s">
        <v>7</v>
      </c>
      <c r="F34" t="s">
        <v>78</v>
      </c>
    </row>
    <row r="35" spans="1:6" x14ac:dyDescent="0.25">
      <c r="A35">
        <v>6</v>
      </c>
      <c r="B35">
        <f>($I$2*(1+$I$3))*A35</f>
        <v>90</v>
      </c>
      <c r="C35" t="s">
        <v>17</v>
      </c>
      <c r="D35" t="s">
        <v>6</v>
      </c>
      <c r="E35" t="s">
        <v>7</v>
      </c>
      <c r="F35" t="s">
        <v>75</v>
      </c>
    </row>
    <row r="36" spans="1:6" x14ac:dyDescent="0.25">
      <c r="A36">
        <v>12</v>
      </c>
      <c r="B36">
        <f>($I$2*(1+$I$3))*A36</f>
        <v>180</v>
      </c>
      <c r="C36" t="s">
        <v>18</v>
      </c>
      <c r="D36" t="s">
        <v>6</v>
      </c>
      <c r="E36" t="s">
        <v>7</v>
      </c>
      <c r="F36" t="s">
        <v>77</v>
      </c>
    </row>
  </sheetData>
  <sortState ref="A2:F36">
    <sortCondition ref="A2:A36"/>
  </sortState>
  <conditionalFormatting sqref="F30">
    <cfRule type="expression" dxfId="89" priority="21">
      <formula>"EXACT($F2,""x"")"</formula>
    </cfRule>
  </conditionalFormatting>
  <conditionalFormatting sqref="F30">
    <cfRule type="containsText" dxfId="88" priority="19" operator="containsText" text=" ">
      <formula>NOT(ISERROR(SEARCH(" ",F30)))</formula>
    </cfRule>
    <cfRule type="cellIs" dxfId="87" priority="20" operator="equal">
      <formula>"x"</formula>
    </cfRule>
  </conditionalFormatting>
  <conditionalFormatting sqref="F2">
    <cfRule type="expression" dxfId="86" priority="93">
      <formula>"EXACT($F2,""x"")"</formula>
    </cfRule>
  </conditionalFormatting>
  <conditionalFormatting sqref="F2">
    <cfRule type="containsText" dxfId="85" priority="91" operator="containsText" text=" ">
      <formula>NOT(ISERROR(SEARCH(" ",F2)))</formula>
    </cfRule>
    <cfRule type="cellIs" dxfId="84" priority="92" operator="equal">
      <formula>"x"</formula>
    </cfRule>
  </conditionalFormatting>
  <conditionalFormatting sqref="F4">
    <cfRule type="expression" dxfId="83" priority="90">
      <formula>"EXACT($F2,""x"")"</formula>
    </cfRule>
  </conditionalFormatting>
  <conditionalFormatting sqref="F4">
    <cfRule type="containsText" dxfId="82" priority="88" operator="containsText" text=" ">
      <formula>NOT(ISERROR(SEARCH(" ",F4)))</formula>
    </cfRule>
    <cfRule type="cellIs" dxfId="81" priority="89" operator="equal">
      <formula>"x"</formula>
    </cfRule>
  </conditionalFormatting>
  <conditionalFormatting sqref="F5">
    <cfRule type="expression" dxfId="80" priority="87">
      <formula>"EXACT($F2,""x"")"</formula>
    </cfRule>
  </conditionalFormatting>
  <conditionalFormatting sqref="F5">
    <cfRule type="containsText" dxfId="79" priority="85" operator="containsText" text=" ">
      <formula>NOT(ISERROR(SEARCH(" ",F5)))</formula>
    </cfRule>
    <cfRule type="cellIs" dxfId="78" priority="86" operator="equal">
      <formula>"x"</formula>
    </cfRule>
  </conditionalFormatting>
  <conditionalFormatting sqref="F6">
    <cfRule type="expression" dxfId="77" priority="84">
      <formula>"EXACT($F2,""x"")"</formula>
    </cfRule>
  </conditionalFormatting>
  <conditionalFormatting sqref="F6">
    <cfRule type="containsText" dxfId="76" priority="82" operator="containsText" text=" ">
      <formula>NOT(ISERROR(SEARCH(" ",F6)))</formula>
    </cfRule>
    <cfRule type="cellIs" dxfId="75" priority="83" operator="equal">
      <formula>"x"</formula>
    </cfRule>
  </conditionalFormatting>
  <conditionalFormatting sqref="F7">
    <cfRule type="expression" dxfId="74" priority="81">
      <formula>"EXACT($F2,""x"")"</formula>
    </cfRule>
  </conditionalFormatting>
  <conditionalFormatting sqref="F7">
    <cfRule type="containsText" dxfId="73" priority="79" operator="containsText" text=" ">
      <formula>NOT(ISERROR(SEARCH(" ",F7)))</formula>
    </cfRule>
    <cfRule type="cellIs" dxfId="72" priority="80" operator="equal">
      <formula>"x"</formula>
    </cfRule>
  </conditionalFormatting>
  <conditionalFormatting sqref="F8">
    <cfRule type="expression" dxfId="71" priority="78">
      <formula>"EXACT($F2,""x"")"</formula>
    </cfRule>
  </conditionalFormatting>
  <conditionalFormatting sqref="F8">
    <cfRule type="containsText" dxfId="70" priority="76" operator="containsText" text=" ">
      <formula>NOT(ISERROR(SEARCH(" ",F8)))</formula>
    </cfRule>
    <cfRule type="cellIs" dxfId="69" priority="77" operator="equal">
      <formula>"x"</formula>
    </cfRule>
  </conditionalFormatting>
  <conditionalFormatting sqref="F9">
    <cfRule type="expression" dxfId="68" priority="75">
      <formula>"EXACT($F2,""x"")"</formula>
    </cfRule>
  </conditionalFormatting>
  <conditionalFormatting sqref="F9">
    <cfRule type="containsText" dxfId="67" priority="73" operator="containsText" text=" ">
      <formula>NOT(ISERROR(SEARCH(" ",F9)))</formula>
    </cfRule>
    <cfRule type="cellIs" dxfId="66" priority="74" operator="equal">
      <formula>"x"</formula>
    </cfRule>
  </conditionalFormatting>
  <conditionalFormatting sqref="F10">
    <cfRule type="expression" dxfId="65" priority="72">
      <formula>"EXACT($F2,""x"")"</formula>
    </cfRule>
  </conditionalFormatting>
  <conditionalFormatting sqref="F10">
    <cfRule type="containsText" dxfId="64" priority="70" operator="containsText" text=" ">
      <formula>NOT(ISERROR(SEARCH(" ",F10)))</formula>
    </cfRule>
    <cfRule type="cellIs" dxfId="63" priority="71" operator="equal">
      <formula>"x"</formula>
    </cfRule>
  </conditionalFormatting>
  <conditionalFormatting sqref="F11">
    <cfRule type="expression" dxfId="62" priority="69">
      <formula>"EXACT($F2,""x"")"</formula>
    </cfRule>
  </conditionalFormatting>
  <conditionalFormatting sqref="F11">
    <cfRule type="containsText" dxfId="61" priority="67" operator="containsText" text=" ">
      <formula>NOT(ISERROR(SEARCH(" ",F11)))</formula>
    </cfRule>
    <cfRule type="cellIs" dxfId="60" priority="68" operator="equal">
      <formula>"x"</formula>
    </cfRule>
  </conditionalFormatting>
  <conditionalFormatting sqref="F12">
    <cfRule type="expression" dxfId="59" priority="66">
      <formula>"EXACT($F2,""x"")"</formula>
    </cfRule>
  </conditionalFormatting>
  <conditionalFormatting sqref="F12">
    <cfRule type="containsText" dxfId="58" priority="64" operator="containsText" text=" ">
      <formula>NOT(ISERROR(SEARCH(" ",F12)))</formula>
    </cfRule>
    <cfRule type="cellIs" dxfId="57" priority="65" operator="equal">
      <formula>"x"</formula>
    </cfRule>
  </conditionalFormatting>
  <conditionalFormatting sqref="F13">
    <cfRule type="expression" dxfId="56" priority="63">
      <formula>"EXACT($F2,""x"")"</formula>
    </cfRule>
  </conditionalFormatting>
  <conditionalFormatting sqref="F13">
    <cfRule type="containsText" dxfId="55" priority="61" operator="containsText" text=" ">
      <formula>NOT(ISERROR(SEARCH(" ",F13)))</formula>
    </cfRule>
    <cfRule type="cellIs" dxfId="54" priority="62" operator="equal">
      <formula>"x"</formula>
    </cfRule>
  </conditionalFormatting>
  <conditionalFormatting sqref="F15">
    <cfRule type="expression" dxfId="53" priority="60">
      <formula>"EXACT($F2,""x"")"</formula>
    </cfRule>
  </conditionalFormatting>
  <conditionalFormatting sqref="F15">
    <cfRule type="containsText" dxfId="52" priority="58" operator="containsText" text=" ">
      <formula>NOT(ISERROR(SEARCH(" ",F15)))</formula>
    </cfRule>
    <cfRule type="cellIs" dxfId="51" priority="59" operator="equal">
      <formula>"x"</formula>
    </cfRule>
  </conditionalFormatting>
  <conditionalFormatting sqref="F16">
    <cfRule type="expression" dxfId="50" priority="57">
      <formula>"EXACT($F2,""x"")"</formula>
    </cfRule>
  </conditionalFormatting>
  <conditionalFormatting sqref="F16">
    <cfRule type="containsText" dxfId="49" priority="55" operator="containsText" text=" ">
      <formula>NOT(ISERROR(SEARCH(" ",F16)))</formula>
    </cfRule>
    <cfRule type="cellIs" dxfId="48" priority="56" operator="equal">
      <formula>"x"</formula>
    </cfRule>
  </conditionalFormatting>
  <conditionalFormatting sqref="F17">
    <cfRule type="expression" dxfId="47" priority="54">
      <formula>"EXACT($F2,""x"")"</formula>
    </cfRule>
  </conditionalFormatting>
  <conditionalFormatting sqref="F17">
    <cfRule type="containsText" dxfId="46" priority="52" operator="containsText" text=" ">
      <formula>NOT(ISERROR(SEARCH(" ",F17)))</formula>
    </cfRule>
    <cfRule type="cellIs" dxfId="45" priority="53" operator="equal">
      <formula>"x"</formula>
    </cfRule>
  </conditionalFormatting>
  <conditionalFormatting sqref="F18">
    <cfRule type="expression" dxfId="44" priority="51">
      <formula>"EXACT($F2,""x"")"</formula>
    </cfRule>
  </conditionalFormatting>
  <conditionalFormatting sqref="F18">
    <cfRule type="containsText" dxfId="43" priority="49" operator="containsText" text=" ">
      <formula>NOT(ISERROR(SEARCH(" ",F18)))</formula>
    </cfRule>
    <cfRule type="cellIs" dxfId="42" priority="50" operator="equal">
      <formula>"x"</formula>
    </cfRule>
  </conditionalFormatting>
  <conditionalFormatting sqref="F19">
    <cfRule type="expression" dxfId="41" priority="48">
      <formula>"EXACT($F2,""x"")"</formula>
    </cfRule>
  </conditionalFormatting>
  <conditionalFormatting sqref="F19">
    <cfRule type="containsText" dxfId="40" priority="46" operator="containsText" text=" ">
      <formula>NOT(ISERROR(SEARCH(" ",F19)))</formula>
    </cfRule>
    <cfRule type="cellIs" dxfId="39" priority="47" operator="equal">
      <formula>"x"</formula>
    </cfRule>
  </conditionalFormatting>
  <conditionalFormatting sqref="F20">
    <cfRule type="expression" dxfId="38" priority="45">
      <formula>"EXACT($F2,""x"")"</formula>
    </cfRule>
  </conditionalFormatting>
  <conditionalFormatting sqref="F20">
    <cfRule type="containsText" dxfId="37" priority="43" operator="containsText" text=" ">
      <formula>NOT(ISERROR(SEARCH(" ",F20)))</formula>
    </cfRule>
    <cfRule type="cellIs" dxfId="36" priority="44" operator="equal">
      <formula>"x"</formula>
    </cfRule>
  </conditionalFormatting>
  <conditionalFormatting sqref="F21">
    <cfRule type="expression" dxfId="35" priority="42">
      <formula>"EXACT($F2,""x"")"</formula>
    </cfRule>
  </conditionalFormatting>
  <conditionalFormatting sqref="F21">
    <cfRule type="containsText" dxfId="34" priority="40" operator="containsText" text=" ">
      <formula>NOT(ISERROR(SEARCH(" ",F21)))</formula>
    </cfRule>
    <cfRule type="cellIs" dxfId="33" priority="41" operator="equal">
      <formula>"x"</formula>
    </cfRule>
  </conditionalFormatting>
  <conditionalFormatting sqref="F22">
    <cfRule type="expression" dxfId="32" priority="39">
      <formula>"EXACT($F2,""x"")"</formula>
    </cfRule>
  </conditionalFormatting>
  <conditionalFormatting sqref="F22">
    <cfRule type="containsText" dxfId="31" priority="37" operator="containsText" text=" ">
      <formula>NOT(ISERROR(SEARCH(" ",F22)))</formula>
    </cfRule>
    <cfRule type="cellIs" dxfId="30" priority="38" operator="equal">
      <formula>"x"</formula>
    </cfRule>
  </conditionalFormatting>
  <conditionalFormatting sqref="F23">
    <cfRule type="expression" dxfId="29" priority="36">
      <formula>"EXACT($F2,""x"")"</formula>
    </cfRule>
  </conditionalFormatting>
  <conditionalFormatting sqref="F23">
    <cfRule type="containsText" dxfId="28" priority="34" operator="containsText" text=" ">
      <formula>NOT(ISERROR(SEARCH(" ",F23)))</formula>
    </cfRule>
    <cfRule type="cellIs" dxfId="27" priority="35" operator="equal">
      <formula>"x"</formula>
    </cfRule>
  </conditionalFormatting>
  <conditionalFormatting sqref="F24">
    <cfRule type="expression" dxfId="26" priority="33">
      <formula>"EXACT($F2,""x"")"</formula>
    </cfRule>
  </conditionalFormatting>
  <conditionalFormatting sqref="F24">
    <cfRule type="containsText" dxfId="25" priority="31" operator="containsText" text=" ">
      <formula>NOT(ISERROR(SEARCH(" ",F24)))</formula>
    </cfRule>
    <cfRule type="cellIs" dxfId="24" priority="32" operator="equal">
      <formula>"x"</formula>
    </cfRule>
  </conditionalFormatting>
  <conditionalFormatting sqref="F26">
    <cfRule type="expression" dxfId="23" priority="30">
      <formula>"EXACT($F2,""x"")"</formula>
    </cfRule>
  </conditionalFormatting>
  <conditionalFormatting sqref="F26">
    <cfRule type="containsText" dxfId="22" priority="28" operator="containsText" text=" ">
      <formula>NOT(ISERROR(SEARCH(" ",F26)))</formula>
    </cfRule>
    <cfRule type="cellIs" dxfId="21" priority="29" operator="equal">
      <formula>"x"</formula>
    </cfRule>
  </conditionalFormatting>
  <conditionalFormatting sqref="F28">
    <cfRule type="expression" dxfId="20" priority="24">
      <formula>"EXACT($F2,""x"")"</formula>
    </cfRule>
  </conditionalFormatting>
  <conditionalFormatting sqref="F28">
    <cfRule type="containsText" dxfId="19" priority="22" operator="containsText" text=" ">
      <formula>NOT(ISERROR(SEARCH(" ",F28)))</formula>
    </cfRule>
    <cfRule type="cellIs" dxfId="18" priority="23" operator="equal">
      <formula>"x"</formula>
    </cfRule>
  </conditionalFormatting>
  <conditionalFormatting sqref="F31">
    <cfRule type="expression" dxfId="17" priority="18">
      <formula>"EXACT($F2,""x"")"</formula>
    </cfRule>
  </conditionalFormatting>
  <conditionalFormatting sqref="F31">
    <cfRule type="containsText" dxfId="16" priority="16" operator="containsText" text=" ">
      <formula>NOT(ISERROR(SEARCH(" ",F31)))</formula>
    </cfRule>
    <cfRule type="cellIs" dxfId="15" priority="17" operator="equal">
      <formula>"x"</formula>
    </cfRule>
  </conditionalFormatting>
  <conditionalFormatting sqref="F32">
    <cfRule type="expression" dxfId="14" priority="15">
      <formula>"EXACT($F2,""x"")"</formula>
    </cfRule>
  </conditionalFormatting>
  <conditionalFormatting sqref="F32">
    <cfRule type="containsText" dxfId="13" priority="13" operator="containsText" text=" ">
      <formula>NOT(ISERROR(SEARCH(" ",F32)))</formula>
    </cfRule>
    <cfRule type="cellIs" dxfId="12" priority="14" operator="equal">
      <formula>"x"</formula>
    </cfRule>
  </conditionalFormatting>
  <conditionalFormatting sqref="F33">
    <cfRule type="expression" dxfId="11" priority="12">
      <formula>"EXACT($F2,""x"")"</formula>
    </cfRule>
  </conditionalFormatting>
  <conditionalFormatting sqref="F33">
    <cfRule type="containsText" dxfId="10" priority="10" operator="containsText" text=" ">
      <formula>NOT(ISERROR(SEARCH(" ",F33)))</formula>
    </cfRule>
    <cfRule type="cellIs" dxfId="9" priority="11" operator="equal">
      <formula>"x"</formula>
    </cfRule>
  </conditionalFormatting>
  <conditionalFormatting sqref="F34">
    <cfRule type="expression" dxfId="8" priority="9">
      <formula>"EXACT($F2,""x"")"</formula>
    </cfRule>
  </conditionalFormatting>
  <conditionalFormatting sqref="F34">
    <cfRule type="containsText" dxfId="7" priority="7" operator="containsText" text=" ">
      <formula>NOT(ISERROR(SEARCH(" ",F34)))</formula>
    </cfRule>
    <cfRule type="cellIs" dxfId="6" priority="8" operator="equal">
      <formula>"x"</formula>
    </cfRule>
  </conditionalFormatting>
  <conditionalFormatting sqref="F35">
    <cfRule type="expression" dxfId="5" priority="6">
      <formula>"EXACT($F2,""x"")"</formula>
    </cfRule>
  </conditionalFormatting>
  <conditionalFormatting sqref="F35">
    <cfRule type="containsText" dxfId="4" priority="4" operator="containsText" text=" ">
      <formula>NOT(ISERROR(SEARCH(" ",F35)))</formula>
    </cfRule>
    <cfRule type="cellIs" dxfId="3" priority="5" operator="equal">
      <formula>"x"</formula>
    </cfRule>
  </conditionalFormatting>
  <conditionalFormatting sqref="F36">
    <cfRule type="expression" dxfId="2" priority="3">
      <formula>"EXACT($F2,""x"")"</formula>
    </cfRule>
  </conditionalFormatting>
  <conditionalFormatting sqref="F36">
    <cfRule type="containsText" dxfId="1" priority="1" operator="containsText" text=" ">
      <formula>NOT(ISERROR(SEARCH(" ",F36)))</formula>
    </cfRule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5" x14ac:dyDescent="0.25"/>
  <cols>
    <col min="1" max="1" width="19.5703125" customWidth="1"/>
    <col min="3" max="3" width="12" customWidth="1"/>
  </cols>
  <sheetData>
    <row r="1" spans="1:3" x14ac:dyDescent="0.25">
      <c r="A1" t="s">
        <v>97</v>
      </c>
      <c r="B1" t="s">
        <v>95</v>
      </c>
      <c r="C1" t="s">
        <v>96</v>
      </c>
    </row>
    <row r="2" spans="1:3" x14ac:dyDescent="0.25">
      <c r="A2">
        <v>1</v>
      </c>
      <c r="B2">
        <v>40</v>
      </c>
      <c r="C2">
        <f>B2/A2</f>
        <v>40</v>
      </c>
    </row>
    <row r="3" spans="1:3" x14ac:dyDescent="0.25">
      <c r="A3">
        <v>15</v>
      </c>
      <c r="B3">
        <v>338.33</v>
      </c>
      <c r="C3">
        <f>B3/A3</f>
        <v>22.555333333333333</v>
      </c>
    </row>
    <row r="4" spans="1:3" x14ac:dyDescent="0.25">
      <c r="A4">
        <v>20</v>
      </c>
      <c r="B4">
        <v>440</v>
      </c>
      <c r="C4">
        <f t="shared" ref="C4:C7" si="0">B4/A4</f>
        <v>22</v>
      </c>
    </row>
    <row r="5" spans="1:3" x14ac:dyDescent="0.25">
      <c r="A5">
        <v>1000</v>
      </c>
      <c r="B5">
        <v>10118.43</v>
      </c>
      <c r="C5">
        <f t="shared" si="0"/>
        <v>10.11843</v>
      </c>
    </row>
    <row r="6" spans="1:3" x14ac:dyDescent="0.25">
      <c r="A6">
        <v>2500</v>
      </c>
      <c r="B6">
        <v>27284.62</v>
      </c>
      <c r="C6">
        <f t="shared" si="0"/>
        <v>10.913848</v>
      </c>
    </row>
    <row r="7" spans="1:3" x14ac:dyDescent="0.25">
      <c r="A7">
        <v>5000</v>
      </c>
      <c r="B7">
        <v>47519.85</v>
      </c>
      <c r="C7">
        <f t="shared" si="0"/>
        <v>9.5039699999999989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mini-v1.10-smash</vt:lpstr>
      <vt:lpstr>Digikey Kitting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2015-04-13T16:17:12Z</dcterms:created>
  <dcterms:modified xsi:type="dcterms:W3CDTF">2015-05-01T22:31:33Z</dcterms:modified>
</cp:coreProperties>
</file>