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Outstanding</t>
        </is>
      </c>
      <c r="B3" s="7" t="n">
        <v>1</v>
      </c>
      <c r="C3" s="8" t="n">
        <v>1</v>
      </c>
      <c r="D3" s="8" t="n">
        <v>1</v>
      </c>
      <c r="E3" s="8" t="n">
        <v>1</v>
      </c>
      <c r="F3" s="8" t="n">
        <v>1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Very Good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8" t="n">
        <v>1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Good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8" t="n">
        <v>1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1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Unsatisfactory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G12" s="6" t="inlineStr">
        <is>
          <t>Line Sum</t>
        </is>
      </c>
      <c r="H12" s="6" t="inlineStr">
        <is>
          <t>Est. Normal Priorities</t>
        </is>
      </c>
      <c r="I12" s="6" t="inlineStr">
        <is>
          <t>Est. Ideal Priorities</t>
        </is>
      </c>
    </row>
    <row r="13">
      <c r="A13" s="4" t="inlineStr">
        <is>
          <t>Doctorate</t>
        </is>
      </c>
      <c r="B13" s="7" t="n">
        <v>1</v>
      </c>
      <c r="C13" s="8" t="n">
        <v>2.309468822170901</v>
      </c>
      <c r="D13" s="8" t="n">
        <v>5.649717514124294</v>
      </c>
      <c r="E13" s="8" t="n">
        <v>11.23595505617978</v>
      </c>
      <c r="F13" s="9" t="n"/>
      <c r="G13" s="10">
        <f>+B13+C13+D13+E13</f>
        <v/>
      </c>
      <c r="H13" s="11">
        <f>G13/G17</f>
        <v/>
      </c>
      <c r="I13" s="11">
        <f>H13/MAX(H13:H17)</f>
        <v/>
      </c>
    </row>
    <row r="14">
      <c r="A14" s="4" t="inlineStr">
        <is>
          <t>Masters</t>
        </is>
      </c>
      <c r="B14" s="12">
        <f>1/C13</f>
        <v/>
      </c>
      <c r="C14" s="7" t="n">
        <v>1</v>
      </c>
      <c r="D14" s="8" t="n">
        <v>2.446327683615819</v>
      </c>
      <c r="E14" s="8" t="n">
        <v>4.865168539325843</v>
      </c>
      <c r="F14" s="9" t="n"/>
      <c r="G14" s="10">
        <f>+B14+C14+D14+E14</f>
        <v/>
      </c>
      <c r="H14" s="11">
        <f>G14/G17</f>
        <v/>
      </c>
      <c r="I14" s="11">
        <f>H14/MAX(H13:H17)</f>
        <v/>
      </c>
    </row>
    <row r="15">
      <c r="A15" s="4" t="inlineStr">
        <is>
          <t>Bachelors</t>
        </is>
      </c>
      <c r="B15" s="12">
        <f>1/D13</f>
        <v/>
      </c>
      <c r="C15" s="12">
        <f>1/D14</f>
        <v/>
      </c>
      <c r="D15" s="7" t="n">
        <v>1</v>
      </c>
      <c r="E15" s="8" t="n">
        <v>1.98876404494382</v>
      </c>
      <c r="F15" s="9" t="n"/>
      <c r="G15" s="10">
        <f>+B15+C15+D15+E15</f>
        <v/>
      </c>
      <c r="H15" s="11">
        <f>G15/G17</f>
        <v/>
      </c>
      <c r="I15" s="11">
        <f>H15/MAX(H13:H17)</f>
        <v/>
      </c>
    </row>
    <row r="16">
      <c r="A16" s="4" t="inlineStr">
        <is>
          <t>High School</t>
        </is>
      </c>
      <c r="B16" s="12">
        <f>1/E13</f>
        <v/>
      </c>
      <c r="C16" s="12">
        <f>1/E14</f>
        <v/>
      </c>
      <c r="D16" s="12">
        <f>1/E15</f>
        <v/>
      </c>
      <c r="E16" s="7" t="n">
        <v>1</v>
      </c>
      <c r="F16" s="9" t="n"/>
      <c r="G16" s="10">
        <f>+B16+C16+D16+E16</f>
        <v/>
      </c>
      <c r="H16" s="11">
        <f>G16/G17</f>
        <v/>
      </c>
      <c r="I16" s="11">
        <f>H16/MAX(H13:H17)</f>
        <v/>
      </c>
    </row>
    <row r="17">
      <c r="A17" s="13" t="inlineStr">
        <is>
          <t>Sum of Col</t>
        </is>
      </c>
      <c r="B17" s="14">
        <f>sum(B13:B16)</f>
        <v/>
      </c>
      <c r="C17" s="14">
        <f>sum(C13:C16)</f>
        <v/>
      </c>
      <c r="D17" s="14">
        <f>sum(D13:D16)</f>
        <v/>
      </c>
      <c r="E17" s="14">
        <f>sum(E13:E16)</f>
        <v/>
      </c>
      <c r="G17" s="10">
        <f>sum(G13:G16)</f>
        <v/>
      </c>
    </row>
    <row r="18">
      <c r="G18" s="13" t="inlineStr">
        <is>
          <t>Est. Incons.</t>
        </is>
      </c>
      <c r="H18" s="14">
        <f>((MMULT(B17:E17,H13:H16)-4)/(4-1))/0.89</f>
        <v/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G21" s="6" t="inlineStr">
        <is>
          <t>Line Sum</t>
        </is>
      </c>
      <c r="H21" s="6" t="inlineStr">
        <is>
          <t>Est. Normal Priorities</t>
        </is>
      </c>
      <c r="I21" s="6" t="inlineStr">
        <is>
          <t>Est. Ideal Priorities</t>
        </is>
      </c>
    </row>
    <row r="22">
      <c r="A22" s="4" t="inlineStr">
        <is>
          <t>More than 15 Years</t>
        </is>
      </c>
      <c r="B22" s="7" t="n">
        <v>1</v>
      </c>
      <c r="C22" s="8" t="n">
        <v>2.336448598130841</v>
      </c>
      <c r="D22" s="8" t="n">
        <v>5.952380952380952</v>
      </c>
      <c r="E22" s="8" t="n">
        <v>14.28571428571428</v>
      </c>
      <c r="F22" s="9" t="n"/>
      <c r="G22" s="10">
        <f>+B22+C22+D22+E22</f>
        <v/>
      </c>
      <c r="H22" s="11">
        <f>G22/G26</f>
        <v/>
      </c>
      <c r="I22" s="11">
        <f>H22/MAX(H22:H26)</f>
        <v/>
      </c>
    </row>
    <row r="23">
      <c r="A23" s="4" t="inlineStr">
        <is>
          <t>6 up to 15 years</t>
        </is>
      </c>
      <c r="B23" s="12">
        <f>1/C22</f>
        <v/>
      </c>
      <c r="C23" s="7" t="n">
        <v>1</v>
      </c>
      <c r="D23" s="8" t="n">
        <v>2.547619047619047</v>
      </c>
      <c r="E23" s="8" t="n">
        <v>6.114285714285714</v>
      </c>
      <c r="F23" s="9" t="n"/>
      <c r="G23" s="10">
        <f>+B23+C23+D23+E23</f>
        <v/>
      </c>
      <c r="H23" s="11">
        <f>G23/G26</f>
        <v/>
      </c>
      <c r="I23" s="11">
        <f>H23/MAX(H22:H26)</f>
        <v/>
      </c>
    </row>
    <row r="24">
      <c r="A24" s="4" t="inlineStr">
        <is>
          <t>3 up to 6 years</t>
        </is>
      </c>
      <c r="B24" s="12">
        <f>1/D22</f>
        <v/>
      </c>
      <c r="C24" s="12">
        <f>1/D23</f>
        <v/>
      </c>
      <c r="D24" s="7" t="n">
        <v>1</v>
      </c>
      <c r="E24" s="8" t="n">
        <v>2.4</v>
      </c>
      <c r="F24" s="9" t="n"/>
      <c r="G24" s="10">
        <f>+B24+C24+D24+E24</f>
        <v/>
      </c>
      <c r="H24" s="11">
        <f>G24/G26</f>
        <v/>
      </c>
      <c r="I24" s="11">
        <f>H24/MAX(H22:H26)</f>
        <v/>
      </c>
    </row>
    <row r="25">
      <c r="A25" s="4" t="inlineStr">
        <is>
          <t>1 up to 3 years</t>
        </is>
      </c>
      <c r="B25" s="12">
        <f>1/E22</f>
        <v/>
      </c>
      <c r="C25" s="12">
        <f>1/E23</f>
        <v/>
      </c>
      <c r="D25" s="12">
        <f>1/E24</f>
        <v/>
      </c>
      <c r="E25" s="7" t="n">
        <v>1</v>
      </c>
      <c r="F25" s="9" t="n"/>
      <c r="G25" s="10">
        <f>+B25+C25+D25+E25</f>
        <v/>
      </c>
      <c r="H25" s="11">
        <f>G25/G26</f>
        <v/>
      </c>
      <c r="I25" s="11">
        <f>H25/MAX(H22:H26)</f>
        <v/>
      </c>
    </row>
    <row r="26">
      <c r="A26" s="13" t="inlineStr">
        <is>
          <t>Sum of Col</t>
        </is>
      </c>
      <c r="B26" s="14">
        <f>sum(B22:B25)</f>
        <v/>
      </c>
      <c r="C26" s="14">
        <f>sum(C22:C25)</f>
        <v/>
      </c>
      <c r="D26" s="14">
        <f>sum(D22:D25)</f>
        <v/>
      </c>
      <c r="E26" s="14">
        <f>sum(E22:E25)</f>
        <v/>
      </c>
      <c r="G26" s="10">
        <f>sum(G22:G25)</f>
        <v/>
      </c>
    </row>
    <row r="27">
      <c r="G27" s="13" t="inlineStr">
        <is>
          <t>Est. Incons.</t>
        </is>
      </c>
      <c r="H27" s="14">
        <f>((MMULT(B26:E26,H22:H25)-4)/(4-1))/0.89</f>
        <v/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Enthused</t>
        </is>
      </c>
      <c r="B31" s="7" t="n">
        <v>1</v>
      </c>
      <c r="C31" s="8" t="n">
        <v>2.785515320334262</v>
      </c>
      <c r="D31" s="8" t="n">
        <v>6.535947712418301</v>
      </c>
      <c r="E31" s="8" t="n">
        <v>17.5438596491228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Above Average</t>
        </is>
      </c>
      <c r="B32" s="12">
        <f>1/C31</f>
        <v/>
      </c>
      <c r="C32" s="7" t="n">
        <v>1</v>
      </c>
      <c r="D32" s="8" t="n">
        <v>2.34640522875817</v>
      </c>
      <c r="E32" s="8" t="n">
        <v>6.298245614035087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Average</t>
        </is>
      </c>
      <c r="B33" s="12">
        <f>1/D31</f>
        <v/>
      </c>
      <c r="C33" s="12">
        <f>1/D32</f>
        <v/>
      </c>
      <c r="D33" s="7" t="n">
        <v>1</v>
      </c>
      <c r="E33" s="8" t="n">
        <v>2.684210526315789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Negative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H39" s="6" t="inlineStr">
        <is>
          <t>Line Sum</t>
        </is>
      </c>
      <c r="I39" s="6" t="inlineStr">
        <is>
          <t>Est. Normal Priorities</t>
        </is>
      </c>
      <c r="J39" s="6" t="inlineStr">
        <is>
          <t>Est. Ideal Priorities</t>
        </is>
      </c>
    </row>
    <row r="40">
      <c r="A40" s="4" t="inlineStr">
        <is>
          <t>Outstanding</t>
        </is>
      </c>
      <c r="B40" s="7" t="n">
        <v>1</v>
      </c>
      <c r="C40" s="8" t="n">
        <v>1</v>
      </c>
      <c r="D40" s="8" t="n">
        <v>1</v>
      </c>
      <c r="E40" s="8" t="n">
        <v>1</v>
      </c>
      <c r="F40" s="8" t="n">
        <v>1</v>
      </c>
      <c r="G40" s="9" t="n"/>
      <c r="H40" s="10">
        <f>+B40+C40+D40+E40+F40</f>
        <v/>
      </c>
      <c r="I40" s="11">
        <f>H40/H45</f>
        <v/>
      </c>
      <c r="J40" s="11">
        <f>I40/MAX(I40:I45)</f>
        <v/>
      </c>
    </row>
    <row r="41">
      <c r="A41" s="4" t="inlineStr">
        <is>
          <t>Very Good</t>
        </is>
      </c>
      <c r="B41" s="12">
        <f>1/C40</f>
        <v/>
      </c>
      <c r="C41" s="7" t="n">
        <v>1</v>
      </c>
      <c r="D41" s="8" t="n">
        <v>1</v>
      </c>
      <c r="E41" s="8" t="n">
        <v>1</v>
      </c>
      <c r="F41" s="8" t="n">
        <v>1</v>
      </c>
      <c r="G41" s="9" t="n"/>
      <c r="H41" s="10">
        <f>+B41+C41+D41+E41+F41</f>
        <v/>
      </c>
      <c r="I41" s="11">
        <f>H41/H45</f>
        <v/>
      </c>
      <c r="J41" s="11">
        <f>I41/MAX(I40:I45)</f>
        <v/>
      </c>
    </row>
    <row r="42">
      <c r="A42" s="4" t="inlineStr">
        <is>
          <t>Good</t>
        </is>
      </c>
      <c r="B42" s="12">
        <f>1/D40</f>
        <v/>
      </c>
      <c r="C42" s="12">
        <f>1/D41</f>
        <v/>
      </c>
      <c r="D42" s="7" t="n">
        <v>1</v>
      </c>
      <c r="E42" s="8" t="n">
        <v>1</v>
      </c>
      <c r="F42" s="8" t="n">
        <v>1</v>
      </c>
      <c r="G42" s="9" t="n"/>
      <c r="H42" s="10">
        <f>+B42+C42+D42+E42+F42</f>
        <v/>
      </c>
      <c r="I42" s="11">
        <f>H42/H45</f>
        <v/>
      </c>
      <c r="J42" s="11">
        <f>I42/MAX(I40:I45)</f>
        <v/>
      </c>
    </row>
    <row r="43">
      <c r="A43" s="4" t="inlineStr">
        <is>
          <t>Below Average</t>
        </is>
      </c>
      <c r="B43" s="12">
        <f>1/E40</f>
        <v/>
      </c>
      <c r="C43" s="12">
        <f>1/E41</f>
        <v/>
      </c>
      <c r="D43" s="12">
        <f>1/E42</f>
        <v/>
      </c>
      <c r="E43" s="7" t="n">
        <v>1</v>
      </c>
      <c r="F43" s="8" t="n">
        <v>1</v>
      </c>
      <c r="G43" s="9" t="n"/>
      <c r="H43" s="10">
        <f>+B43+C43+D43+E43+F43</f>
        <v/>
      </c>
      <c r="I43" s="11">
        <f>H43/H45</f>
        <v/>
      </c>
      <c r="J43" s="11">
        <f>I43/MAX(I40:I45)</f>
        <v/>
      </c>
    </row>
    <row r="44">
      <c r="A44" s="4" t="inlineStr">
        <is>
          <t>Unsatisfactory</t>
        </is>
      </c>
      <c r="B44" s="12">
        <f>1/F40</f>
        <v/>
      </c>
      <c r="C44" s="12">
        <f>1/F41</f>
        <v/>
      </c>
      <c r="D44" s="12">
        <f>1/F42</f>
        <v/>
      </c>
      <c r="E44" s="12">
        <f>1/F43</f>
        <v/>
      </c>
      <c r="F44" s="7" t="n">
        <v>1</v>
      </c>
      <c r="G44" s="9" t="n"/>
      <c r="H44" s="10">
        <f>+B44+C44+D44+E44+F44</f>
        <v/>
      </c>
      <c r="I44" s="11">
        <f>H44/H45</f>
        <v/>
      </c>
      <c r="J44" s="11">
        <f>I44/MAX(I40:I45)</f>
        <v/>
      </c>
    </row>
    <row r="45">
      <c r="A45" s="13" t="inlineStr">
        <is>
          <t>Sum of Col</t>
        </is>
      </c>
      <c r="B45" s="14">
        <f>sum(B40:B44)</f>
        <v/>
      </c>
      <c r="C45" s="14">
        <f>sum(C40:C44)</f>
        <v/>
      </c>
      <c r="D45" s="14">
        <f>sum(D40:D44)</f>
        <v/>
      </c>
      <c r="E45" s="14">
        <f>sum(E40:E44)</f>
        <v/>
      </c>
      <c r="F45" s="14">
        <f>sum(F40:F44)</f>
        <v/>
      </c>
      <c r="H45" s="10">
        <f>sum(H40:H44)</f>
        <v/>
      </c>
    </row>
    <row r="46">
      <c r="H46" s="13" t="inlineStr">
        <is>
          <t>Est. Incons.</t>
        </is>
      </c>
      <c r="I46" s="14">
        <f>((MMULT(B45:F45,I40:I44)-5)/(5-1))/1.12</f>
        <v/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G49" s="6" t="inlineStr">
        <is>
          <t>Line Sum</t>
        </is>
      </c>
      <c r="H49" s="6" t="inlineStr">
        <is>
          <t>Est. Normal Priorities</t>
        </is>
      </c>
      <c r="I49" s="6" t="inlineStr">
        <is>
          <t>Est. Ideal Priorities</t>
        </is>
      </c>
    </row>
    <row r="50">
      <c r="A50" s="4" t="inlineStr">
        <is>
          <t>Excellent</t>
        </is>
      </c>
      <c r="B50" s="7" t="n">
        <v>1</v>
      </c>
      <c r="C50" s="8" t="n">
        <v>1.831502</v>
      </c>
      <c r="D50" s="8" t="n">
        <v>2.739726</v>
      </c>
      <c r="E50" s="8" t="n">
        <v>7.8125</v>
      </c>
      <c r="F50" s="9" t="n"/>
      <c r="G50" s="10">
        <f>+B50+C50+D50+E50</f>
        <v/>
      </c>
      <c r="H50" s="11">
        <f>G50/G54</f>
        <v/>
      </c>
      <c r="I50" s="11">
        <f>H50/MAX(H50:H54)</f>
        <v/>
      </c>
    </row>
    <row r="51">
      <c r="A51" s="4" t="inlineStr">
        <is>
          <t>Good</t>
        </is>
      </c>
      <c r="B51" s="12">
        <f>1/C50</f>
        <v/>
      </c>
      <c r="C51" s="7" t="n">
        <v>1</v>
      </c>
      <c r="D51" s="8" t="n">
        <v>1.49589</v>
      </c>
      <c r="E51" s="8" t="n">
        <v>4.265625</v>
      </c>
      <c r="F51" s="9" t="n"/>
      <c r="G51" s="10">
        <f>+B51+C51+D51+E51</f>
        <v/>
      </c>
      <c r="H51" s="11">
        <f>G51/G54</f>
        <v/>
      </c>
      <c r="I51" s="11">
        <f>H51/MAX(H50:H54)</f>
        <v/>
      </c>
    </row>
    <row r="52">
      <c r="A52" s="4" t="inlineStr">
        <is>
          <t>Very Good</t>
        </is>
      </c>
      <c r="B52" s="12">
        <f>1/D50</f>
        <v/>
      </c>
      <c r="C52" s="12">
        <f>1/D51</f>
        <v/>
      </c>
      <c r="D52" s="7" t="n">
        <v>1</v>
      </c>
      <c r="E52" s="8" t="n">
        <v>2.851563</v>
      </c>
      <c r="F52" s="9" t="n"/>
      <c r="G52" s="10">
        <f>+B52+C52+D52+E52</f>
        <v/>
      </c>
      <c r="H52" s="11">
        <f>G52/G54</f>
        <v/>
      </c>
      <c r="I52" s="11">
        <f>H52/MAX(H50:H54)</f>
        <v/>
      </c>
    </row>
    <row r="53">
      <c r="A53" s="4" t="inlineStr">
        <is>
          <t>Poor</t>
        </is>
      </c>
      <c r="B53" s="12">
        <f>1/E50</f>
        <v/>
      </c>
      <c r="C53" s="12">
        <f>1/E51</f>
        <v/>
      </c>
      <c r="D53" s="12">
        <f>1/E52</f>
        <v/>
      </c>
      <c r="E53" s="7" t="n">
        <v>1</v>
      </c>
      <c r="F53" s="9" t="n"/>
      <c r="G53" s="10">
        <f>+B53+C53+D53+E53</f>
        <v/>
      </c>
      <c r="H53" s="11">
        <f>G53/G54</f>
        <v/>
      </c>
      <c r="I53" s="11">
        <f>H53/MAX(H50:H54)</f>
        <v/>
      </c>
    </row>
    <row r="54">
      <c r="A54" s="13" t="inlineStr">
        <is>
          <t>Sum of Col</t>
        </is>
      </c>
      <c r="B54" s="14">
        <f>sum(B50:B53)</f>
        <v/>
      </c>
      <c r="C54" s="14">
        <f>sum(C50:C53)</f>
        <v/>
      </c>
      <c r="D54" s="14">
        <f>sum(D50:D53)</f>
        <v/>
      </c>
      <c r="E54" s="14">
        <f>sum(E50:E53)</f>
        <v/>
      </c>
      <c r="G54" s="10">
        <f>sum(G50:G53)</f>
        <v/>
      </c>
    </row>
    <row r="55">
      <c r="G55" s="13" t="inlineStr">
        <is>
          <t>Est. Incons.</t>
        </is>
      </c>
      <c r="H55" s="14">
        <f>((MMULT(B54:E54,H50:H53)-4)/(4-1))/0.89</f>
        <v/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G58" s="6" t="inlineStr">
        <is>
          <t>Line Sum</t>
        </is>
      </c>
      <c r="H58" s="6" t="inlineStr">
        <is>
          <t>Est. Normal Priorities</t>
        </is>
      </c>
      <c r="I58" s="6" t="inlineStr">
        <is>
          <t>Est. Ideal Priorities</t>
        </is>
      </c>
    </row>
    <row r="59">
      <c r="A59" s="4" t="inlineStr">
        <is>
          <t>Excellent</t>
        </is>
      </c>
      <c r="B59" s="7" t="n">
        <v>1</v>
      </c>
      <c r="C59" s="8" t="n">
        <v>3.125</v>
      </c>
      <c r="D59" s="8" t="n">
        <v>6.024096</v>
      </c>
      <c r="E59" s="8" t="n">
        <v>16.666667</v>
      </c>
      <c r="F59" s="9" t="n"/>
      <c r="G59" s="10">
        <f>+B59+C59+D59+E59</f>
        <v/>
      </c>
      <c r="H59" s="11">
        <f>G59/G63</f>
        <v/>
      </c>
      <c r="I59" s="11">
        <f>H59/MAX(H59:H63)</f>
        <v/>
      </c>
    </row>
    <row r="60">
      <c r="A60" s="4" t="inlineStr">
        <is>
          <t>Very Good</t>
        </is>
      </c>
      <c r="B60" s="12">
        <f>1/C59</f>
        <v/>
      </c>
      <c r="C60" s="7" t="n">
        <v>1</v>
      </c>
      <c r="D60" s="8" t="n">
        <v>1.927711</v>
      </c>
      <c r="E60" s="8" t="n">
        <v>5.333333</v>
      </c>
      <c r="F60" s="9" t="n"/>
      <c r="G60" s="10">
        <f>+B60+C60+D60+E60</f>
        <v/>
      </c>
      <c r="H60" s="11">
        <f>G60/G63</f>
        <v/>
      </c>
      <c r="I60" s="11">
        <f>H60/MAX(H59:H63)</f>
        <v/>
      </c>
    </row>
    <row r="61">
      <c r="A61" s="4" t="inlineStr">
        <is>
          <t>Good</t>
        </is>
      </c>
      <c r="B61" s="12">
        <f>1/D59</f>
        <v/>
      </c>
      <c r="C61" s="12">
        <f>1/D60</f>
        <v/>
      </c>
      <c r="D61" s="7" t="n">
        <v>1</v>
      </c>
      <c r="E61" s="8" t="n">
        <v>2.766667</v>
      </c>
      <c r="F61" s="9" t="n"/>
      <c r="G61" s="10">
        <f>+B61+C61+D61+E61</f>
        <v/>
      </c>
      <c r="H61" s="11">
        <f>G61/G63</f>
        <v/>
      </c>
      <c r="I61" s="11">
        <f>H61/MAX(H59:H63)</f>
        <v/>
      </c>
    </row>
    <row r="62">
      <c r="A62" s="4" t="inlineStr">
        <is>
          <t>Poor</t>
        </is>
      </c>
      <c r="B62" s="12">
        <f>1/E59</f>
        <v/>
      </c>
      <c r="C62" s="12">
        <f>1/E60</f>
        <v/>
      </c>
      <c r="D62" s="12">
        <f>1/E61</f>
        <v/>
      </c>
      <c r="E62" s="7" t="n">
        <v>1</v>
      </c>
      <c r="F62" s="9" t="n"/>
      <c r="G62" s="10">
        <f>+B62+C62+D62+E62</f>
        <v/>
      </c>
      <c r="H62" s="11">
        <f>G62/G63</f>
        <v/>
      </c>
      <c r="I62" s="11">
        <f>H62/MAX(H59:H63)</f>
        <v/>
      </c>
    </row>
    <row r="63">
      <c r="A63" s="13" t="inlineStr">
        <is>
          <t>Sum of Col</t>
        </is>
      </c>
      <c r="B63" s="14">
        <f>sum(B59:B62)</f>
        <v/>
      </c>
      <c r="C63" s="14">
        <f>sum(C59:C62)</f>
        <v/>
      </c>
      <c r="D63" s="14">
        <f>sum(D59:D62)</f>
        <v/>
      </c>
      <c r="E63" s="14">
        <f>sum(E59:E62)</f>
        <v/>
      </c>
      <c r="G63" s="10">
        <f>sum(G59:G62)</f>
        <v/>
      </c>
    </row>
    <row r="64">
      <c r="G64" s="13" t="inlineStr">
        <is>
          <t>Est. Incons.</t>
        </is>
      </c>
      <c r="H64" s="14">
        <f>((MMULT(B63:E63,H59:H62)-4)/(4-1))/0.89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n"/>
      <c r="C2" s="16" t="n"/>
      <c r="D2" s="16" t="n"/>
      <c r="E2" s="16" t="n"/>
      <c r="F2" s="16" t="n"/>
      <c r="G2" s="16" t="n"/>
      <c r="H2" s="16" t="n"/>
    </row>
    <row r="3">
      <c r="A3" s="15" t="inlineStr">
        <is>
          <t>Sally Brown</t>
        </is>
      </c>
      <c r="B3" s="16" t="n"/>
      <c r="C3" s="16" t="n"/>
      <c r="D3" s="16" t="n"/>
      <c r="E3" s="16" t="n"/>
      <c r="F3" s="16" t="n"/>
      <c r="G3" s="16" t="n"/>
      <c r="H3" s="16" t="n"/>
    </row>
    <row r="4">
      <c r="A4" s="15" t="inlineStr">
        <is>
          <t>John Carter</t>
        </is>
      </c>
      <c r="B4" s="16" t="n"/>
      <c r="C4" s="16" t="n"/>
      <c r="D4" s="16" t="n"/>
      <c r="E4" s="16" t="n"/>
      <c r="F4" s="16" t="n"/>
      <c r="G4" s="16" t="n"/>
      <c r="H4" s="16" t="n"/>
    </row>
    <row r="5">
      <c r="A5" s="15" t="inlineStr">
        <is>
          <t>Mi Sung</t>
        </is>
      </c>
      <c r="B5" s="16" t="n"/>
      <c r="C5" s="16" t="n"/>
      <c r="D5" s="16" t="n"/>
      <c r="E5" s="16" t="n"/>
      <c r="F5" s="16" t="n"/>
      <c r="G5" s="16" t="n"/>
      <c r="H5" s="16" t="n"/>
    </row>
    <row r="6">
      <c r="A6" s="15" t="inlineStr">
        <is>
          <t>Arturo Chavez</t>
        </is>
      </c>
      <c r="B6" s="16" t="n"/>
      <c r="C6" s="16" t="n"/>
      <c r="D6" s="16" t="n"/>
      <c r="E6" s="16" t="n"/>
      <c r="F6" s="16" t="n"/>
      <c r="G6" s="16" t="n"/>
      <c r="H6" s="16" t="n"/>
    </row>
    <row r="7"/>
    <row r="8"/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0"/>
    <row r="11">
      <c r="B11" s="15" t="inlineStr">
        <is>
          <t>Dependability</t>
        </is>
      </c>
      <c r="C11" s="15" t="inlineStr">
        <is>
          <t>Education</t>
        </is>
      </c>
      <c r="D11" s="15" t="inlineStr">
        <is>
          <t>Experience</t>
        </is>
      </c>
      <c r="E11" s="15" t="inlineStr">
        <is>
          <t>Attitude</t>
        </is>
      </c>
      <c r="F11" s="15" t="inlineStr">
        <is>
          <t>Leadership</t>
        </is>
      </c>
      <c r="G11" s="15" t="inlineStr">
        <is>
          <t>Quantity</t>
        </is>
      </c>
      <c r="H11" s="15" t="inlineStr">
        <is>
          <t>Quality</t>
        </is>
      </c>
      <c r="I11" s="18" t="inlineStr">
        <is>
          <t>TOTALS</t>
        </is>
      </c>
      <c r="J11" s="18" t="inlineStr">
        <is>
          <t>PRIORITIES</t>
        </is>
      </c>
    </row>
    <row r="12"/>
    <row r="13">
      <c r="B13" s="8" t="n">
        <v>0.07727187447510635</v>
      </c>
      <c r="C13" s="8" t="n">
        <v>0.1925982192678802</v>
      </c>
      <c r="D13" s="8" t="n">
        <v>0.04879821520584188</v>
      </c>
      <c r="E13" s="8" t="n">
        <v>0.3626604749641593</v>
      </c>
      <c r="F13" s="8" t="n">
        <v>0.2353880186521438</v>
      </c>
      <c r="G13" s="8" t="n">
        <v>0.05080275595694478</v>
      </c>
      <c r="H13" s="8" t="n">
        <v>0.03248044147792362</v>
      </c>
    </row>
    <row r="14"/>
    <row r="15">
      <c r="A15" s="15" t="inlineStr">
        <is>
          <t>Jim Kendall</t>
        </is>
      </c>
      <c r="B15" s="8">
        <f>INDEX(rating_scales!J3:J7, MATCH(B2,rating_scales!A3:A7, 0))</f>
        <v/>
      </c>
      <c r="C15" s="8">
        <f>INDEX(rating_scales!I13:I16, MATCH(C2,rating_scales!A13:A16, 0))</f>
        <v/>
      </c>
      <c r="D15" s="8">
        <f>INDEX(rating_scales!I22:I25, MATCH(D2,rating_scales!A22:A25, 0))</f>
        <v/>
      </c>
      <c r="E15" s="8">
        <f>INDEX(rating_scales!I31:I34, MATCH(E2,rating_scales!A31:A34, 0))</f>
        <v/>
      </c>
      <c r="F15" s="8">
        <f>INDEX(rating_scales!J40:J44, MATCH(F2,rating_scales!A40:A44, 0))</f>
        <v/>
      </c>
      <c r="G15" s="8">
        <f>INDEX(rating_scales!I50:I53, MATCH(G2,rating_scales!A50:A53, 0))</f>
        <v/>
      </c>
      <c r="H15" s="8">
        <f>INDEX(rating_scales!I59:I62, MATCH(H2,rating_scales!A59:A62, 0))</f>
        <v/>
      </c>
      <c r="I15" s="19">
        <f>sumproduct(B15:H15,B13:H13)</f>
        <v/>
      </c>
      <c r="J15" s="20">
        <f>I15/sum(I15:I19)</f>
        <v/>
      </c>
    </row>
    <row r="16">
      <c r="A16" s="15" t="inlineStr">
        <is>
          <t>Sally Brown</t>
        </is>
      </c>
      <c r="B16" s="8">
        <f>INDEX(rating_scales!J3:J7, MATCH(B3,rating_scales!A3:A7, 0))</f>
        <v/>
      </c>
      <c r="C16" s="8">
        <f>INDEX(rating_scales!I13:I16, MATCH(C3,rating_scales!A13:A16, 0))</f>
        <v/>
      </c>
      <c r="D16" s="8">
        <f>INDEX(rating_scales!I22:I25, MATCH(D3,rating_scales!A22:A25, 0))</f>
        <v/>
      </c>
      <c r="E16" s="8">
        <f>INDEX(rating_scales!I31:I34, MATCH(E3,rating_scales!A31:A34, 0))</f>
        <v/>
      </c>
      <c r="F16" s="8">
        <f>INDEX(rating_scales!J40:J44, MATCH(F3,rating_scales!A40:A44, 0))</f>
        <v/>
      </c>
      <c r="G16" s="8">
        <f>INDEX(rating_scales!I50:I53, MATCH(G3,rating_scales!A50:A53, 0))</f>
        <v/>
      </c>
      <c r="H16" s="8">
        <f>INDEX(rating_scales!I59:I62, MATCH(H3,rating_scales!A59:A62, 0))</f>
        <v/>
      </c>
      <c r="I16" s="19">
        <f>sumproduct(B16:H16,B13:H13)</f>
        <v/>
      </c>
      <c r="J16" s="20">
        <f>I16/sum(I15:I19)</f>
        <v/>
      </c>
    </row>
    <row r="17">
      <c r="A17" s="15" t="inlineStr">
        <is>
          <t>John Carter</t>
        </is>
      </c>
      <c r="B17" s="8">
        <f>INDEX(rating_scales!J3:J7, MATCH(B4,rating_scales!A3:A7, 0))</f>
        <v/>
      </c>
      <c r="C17" s="8">
        <f>INDEX(rating_scales!I13:I16, MATCH(C4,rating_scales!A13:A16, 0))</f>
        <v/>
      </c>
      <c r="D17" s="8">
        <f>INDEX(rating_scales!I22:I25, MATCH(D4,rating_scales!A22:A25, 0))</f>
        <v/>
      </c>
      <c r="E17" s="8">
        <f>INDEX(rating_scales!I31:I34, MATCH(E4,rating_scales!A31:A34, 0))</f>
        <v/>
      </c>
      <c r="F17" s="8">
        <f>INDEX(rating_scales!J40:J44, MATCH(F4,rating_scales!A40:A44, 0))</f>
        <v/>
      </c>
      <c r="G17" s="8">
        <f>INDEX(rating_scales!I50:I53, MATCH(G4,rating_scales!A50:A53, 0))</f>
        <v/>
      </c>
      <c r="H17" s="8">
        <f>INDEX(rating_scales!I59:I62, MATCH(H4,rating_scales!A59:A62, 0))</f>
        <v/>
      </c>
      <c r="I17" s="19">
        <f>sumproduct(B17:H17,B13:H13)</f>
        <v/>
      </c>
      <c r="J17" s="20">
        <f>I17/sum(I15:I19)</f>
        <v/>
      </c>
    </row>
    <row r="18">
      <c r="A18" s="15" t="inlineStr">
        <is>
          <t>Mi Sung</t>
        </is>
      </c>
      <c r="B18" s="8">
        <f>INDEX(rating_scales!J3:J7, MATCH(B5,rating_scales!A3:A7, 0))</f>
        <v/>
      </c>
      <c r="C18" s="8">
        <f>INDEX(rating_scales!I13:I16, MATCH(C5,rating_scales!A13:A16, 0))</f>
        <v/>
      </c>
      <c r="D18" s="8">
        <f>INDEX(rating_scales!I22:I25, MATCH(D5,rating_scales!A22:A25, 0))</f>
        <v/>
      </c>
      <c r="E18" s="8">
        <f>INDEX(rating_scales!I31:I34, MATCH(E5,rating_scales!A31:A34, 0))</f>
        <v/>
      </c>
      <c r="F18" s="8">
        <f>INDEX(rating_scales!J40:J44, MATCH(F5,rating_scales!A40:A44, 0))</f>
        <v/>
      </c>
      <c r="G18" s="8">
        <f>INDEX(rating_scales!I50:I53, MATCH(G5,rating_scales!A50:A53, 0))</f>
        <v/>
      </c>
      <c r="H18" s="8">
        <f>INDEX(rating_scales!I59:I62, MATCH(H5,rating_scales!A59:A62, 0))</f>
        <v/>
      </c>
      <c r="I18" s="19">
        <f>sumproduct(B18:H18,B13:H13)</f>
        <v/>
      </c>
      <c r="J18" s="20">
        <f>I18/sum(I15:I19)</f>
        <v/>
      </c>
    </row>
    <row r="19">
      <c r="A19" s="15" t="inlineStr">
        <is>
          <t>Arturo Chavez</t>
        </is>
      </c>
      <c r="B19" s="8">
        <f>INDEX(rating_scales!J3:J7, MATCH(B6,rating_scales!A3:A7, 0))</f>
        <v/>
      </c>
      <c r="C19" s="8">
        <f>INDEX(rating_scales!I13:I16, MATCH(C6,rating_scales!A13:A16, 0))</f>
        <v/>
      </c>
      <c r="D19" s="8">
        <f>INDEX(rating_scales!I22:I25, MATCH(D6,rating_scales!A22:A25, 0))</f>
        <v/>
      </c>
      <c r="E19" s="8">
        <f>INDEX(rating_scales!I31:I34, MATCH(E6,rating_scales!A31:A34, 0))</f>
        <v/>
      </c>
      <c r="F19" s="8">
        <f>INDEX(rating_scales!J40:J44, MATCH(F6,rating_scales!A40:A44, 0))</f>
        <v/>
      </c>
      <c r="G19" s="8">
        <f>INDEX(rating_scales!I50:I53, MATCH(G6,rating_scales!A50:A53, 0))</f>
        <v/>
      </c>
      <c r="H19" s="8">
        <f>INDEX(rating_scales!I59:I62, MATCH(H6,rating_scales!A59:A62, 0))</f>
        <v/>
      </c>
      <c r="I19" s="19">
        <f>sumproduct(B19:H19,B13:H13)</f>
        <v/>
      </c>
      <c r="J19" s="20">
        <f>I19/sum(I15:I19)</f>
        <v/>
      </c>
    </row>
  </sheetData>
  <dataValidations count="10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2023-09-07T07:46:31Z</dcterms:created>
  <dcterms:modified xsi:type="dcterms:W3CDTF">2023-09-07T10:56:02Z</dcterms:modified>
</cp:coreProperties>
</file>