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CODE\cdfAHPANPLib\Examples\"/>
    </mc:Choice>
  </mc:AlternateContent>
  <xr:revisionPtr revIDLastSave="0" documentId="8_{AF88B030-4DD5-4217-B9B2-398A0693D832}" xr6:coauthVersionLast="47" xr6:coauthVersionMax="47" xr10:uidLastSave="{00000000-0000-0000-0000-000000000000}"/>
  <bookViews>
    <workbookView xWindow="3120" yWindow="1785" windowWidth="12000" windowHeight="14415" xr2:uid="{00000000-000D-0000-FFFF-FFFF00000000}"/>
  </bookViews>
  <sheets>
    <sheet name="pairwise_co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D13" i="1"/>
  <c r="D40" i="1"/>
  <c r="C39" i="1"/>
  <c r="C40" i="1" s="1"/>
  <c r="B39" i="1"/>
  <c r="B38" i="1"/>
  <c r="F38" i="1" s="1"/>
  <c r="F37" i="1"/>
  <c r="D32" i="1"/>
  <c r="C31" i="1"/>
  <c r="C32" i="1" s="1"/>
  <c r="B31" i="1"/>
  <c r="B30" i="1"/>
  <c r="B32" i="1" s="1"/>
  <c r="F29" i="1"/>
  <c r="D24" i="1"/>
  <c r="C24" i="1"/>
  <c r="B24" i="1"/>
  <c r="C23" i="1"/>
  <c r="B23" i="1"/>
  <c r="F23" i="1" s="1"/>
  <c r="B22" i="1"/>
  <c r="F22" i="1" s="1"/>
  <c r="F21" i="1"/>
  <c r="D16" i="1"/>
  <c r="C15" i="1"/>
  <c r="F15" i="1" s="1"/>
  <c r="B15" i="1"/>
  <c r="B14" i="1"/>
  <c r="F14" i="1" s="1"/>
  <c r="F13" i="1"/>
  <c r="E8" i="1"/>
  <c r="D7" i="1"/>
  <c r="D8" i="1" s="1"/>
  <c r="C7" i="1"/>
  <c r="B7" i="1"/>
  <c r="C6" i="1"/>
  <c r="C8" i="1" s="1"/>
  <c r="B6" i="1"/>
  <c r="B5" i="1"/>
  <c r="G5" i="1" s="1"/>
  <c r="G4" i="1"/>
  <c r="F39" i="1" l="1"/>
  <c r="F40" i="1" s="1"/>
  <c r="G38" i="1" s="1"/>
  <c r="B40" i="1"/>
  <c r="F30" i="1"/>
  <c r="C16" i="1"/>
  <c r="B8" i="1"/>
  <c r="F16" i="1"/>
  <c r="G14" i="1" s="1"/>
  <c r="F24" i="1"/>
  <c r="G21" i="1" s="1"/>
  <c r="G25" i="1" s="1"/>
  <c r="G22" i="1"/>
  <c r="G7" i="1"/>
  <c r="B16" i="1"/>
  <c r="G6" i="1"/>
  <c r="F31" i="1"/>
  <c r="G37" i="1" l="1"/>
  <c r="G41" i="1" s="1"/>
  <c r="G39" i="1"/>
  <c r="F32" i="1"/>
  <c r="G29" i="1" s="1"/>
  <c r="G17" i="1"/>
  <c r="G15" i="1"/>
  <c r="G13" i="1"/>
  <c r="G8" i="1"/>
  <c r="H6" i="1" s="1"/>
  <c r="G23" i="1"/>
  <c r="G31" i="1" l="1"/>
  <c r="G30" i="1"/>
  <c r="G33" i="1" s="1"/>
  <c r="H4" i="1"/>
  <c r="H5" i="1"/>
  <c r="H7" i="1"/>
  <c r="H9" i="1" l="1"/>
</calcChain>
</file>

<file path=xl/sharedStrings.xml><?xml version="1.0" encoding="utf-8"?>
<sst xmlns="http://schemas.openxmlformats.org/spreadsheetml/2006/main" count="72" uniqueCount="16">
  <si>
    <t>GoalNode</t>
  </si>
  <si>
    <t>Enter judgments for the paiwise comparisons in the matrix or direct values in the green cells</t>
  </si>
  <si>
    <t>2Criteria</t>
  </si>
  <si>
    <t>1Quality</t>
  </si>
  <si>
    <t>Direct values</t>
  </si>
  <si>
    <t>2Price</t>
  </si>
  <si>
    <t>3Menu</t>
  </si>
  <si>
    <t>4Speed</t>
  </si>
  <si>
    <t>Line Sum</t>
  </si>
  <si>
    <t>Estimated Priority</t>
  </si>
  <si>
    <t>Sum of Col</t>
  </si>
  <si>
    <t>Est. Incons.</t>
  </si>
  <si>
    <t>3Alternatives</t>
  </si>
  <si>
    <t>1Primanti</t>
  </si>
  <si>
    <t>2Panera</t>
  </si>
  <si>
    <t>3Piada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</si>
</sst>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2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2" fontId="0" fillId="8" borderId="1" xfId="0" applyNumberFormat="1" applyFill="1" applyBorder="1"/>
    <xf numFmtId="13" fontId="0" fillId="6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topLeftCell="A11" workbookViewId="0">
      <selection activeCell="D38" sqref="D38"/>
    </sheetView>
  </sheetViews>
  <sheetFormatPr defaultRowHeight="15" x14ac:dyDescent="0.25"/>
  <cols>
    <col min="1" max="21" width="15.7109375" customWidth="1"/>
  </cols>
  <sheetData>
    <row r="1" spans="1:8" ht="21" x14ac:dyDescent="0.35">
      <c r="A1" s="1" t="s">
        <v>0</v>
      </c>
    </row>
    <row r="2" spans="1:8" x14ac:dyDescent="0.25">
      <c r="A2" s="2" t="s">
        <v>1</v>
      </c>
    </row>
    <row r="3" spans="1:8" x14ac:dyDescent="0.25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 x14ac:dyDescent="0.25">
      <c r="A4" s="4" t="s">
        <v>3</v>
      </c>
      <c r="B4" s="6">
        <v>1</v>
      </c>
      <c r="C4" s="7">
        <v>2</v>
      </c>
      <c r="D4" s="7">
        <v>4</v>
      </c>
      <c r="E4" s="7">
        <v>1</v>
      </c>
      <c r="F4" s="8"/>
      <c r="G4" s="9">
        <f>+B4+C4+D4+E4</f>
        <v>8</v>
      </c>
      <c r="H4" s="9">
        <f>G4/G8</f>
        <v>0.37944664031620551</v>
      </c>
    </row>
    <row r="5" spans="1:8" x14ac:dyDescent="0.25">
      <c r="A5" s="4" t="s">
        <v>5</v>
      </c>
      <c r="B5" s="10">
        <f>1/C4</f>
        <v>0.5</v>
      </c>
      <c r="C5" s="6">
        <v>1</v>
      </c>
      <c r="D5" s="7">
        <v>2</v>
      </c>
      <c r="E5" s="7">
        <v>0.5</v>
      </c>
      <c r="F5" s="8"/>
      <c r="G5" s="9">
        <f>+B5+C5+D5+E5</f>
        <v>4</v>
      </c>
      <c r="H5" s="9">
        <f>G5/G8</f>
        <v>0.18972332015810275</v>
      </c>
    </row>
    <row r="6" spans="1:8" x14ac:dyDescent="0.25">
      <c r="A6" s="4" t="s">
        <v>6</v>
      </c>
      <c r="B6" s="10">
        <f>1/D4</f>
        <v>0.25</v>
      </c>
      <c r="C6" s="10">
        <f>1/D5</f>
        <v>0.5</v>
      </c>
      <c r="D6" s="6">
        <v>1</v>
      </c>
      <c r="E6" s="7">
        <v>3</v>
      </c>
      <c r="F6" s="8"/>
      <c r="G6" s="9">
        <f>+B6+C6+D6+E6</f>
        <v>4.75</v>
      </c>
      <c r="H6" s="9">
        <f>G6/G8</f>
        <v>0.22529644268774701</v>
      </c>
    </row>
    <row r="7" spans="1:8" x14ac:dyDescent="0.25">
      <c r="A7" s="4" t="s">
        <v>7</v>
      </c>
      <c r="B7" s="10">
        <f>1/E4</f>
        <v>1</v>
      </c>
      <c r="C7" s="10">
        <f>1/E5</f>
        <v>2</v>
      </c>
      <c r="D7" s="10">
        <f>1/E6</f>
        <v>0.33333333333333331</v>
      </c>
      <c r="E7" s="6">
        <v>1</v>
      </c>
      <c r="F7" s="8"/>
      <c r="G7" s="9">
        <f>+B7+C7+D7+E7</f>
        <v>4.3333333333333339</v>
      </c>
      <c r="H7" s="9">
        <f>G7/G8</f>
        <v>0.20553359683794467</v>
      </c>
    </row>
    <row r="8" spans="1:8" x14ac:dyDescent="0.25">
      <c r="A8" s="11" t="s">
        <v>10</v>
      </c>
      <c r="B8" s="12">
        <f>SUM(B4:B7)</f>
        <v>2.75</v>
      </c>
      <c r="C8" s="12">
        <f>SUM(C4:C7)</f>
        <v>5.5</v>
      </c>
      <c r="D8" s="12">
        <f>SUM(D4:D7)</f>
        <v>7.333333333333333</v>
      </c>
      <c r="E8" s="12">
        <f>SUM(E4:E7)</f>
        <v>5.5</v>
      </c>
      <c r="G8" s="9">
        <f>SUM(G4:G7)</f>
        <v>21.083333333333336</v>
      </c>
    </row>
    <row r="9" spans="1:8" x14ac:dyDescent="0.25">
      <c r="G9" s="11" t="s">
        <v>11</v>
      </c>
      <c r="H9" s="12">
        <f>((MMULT(B8:E8,H4:H7)-4)/(4-1))/0.89</f>
        <v>0.32567985670086319</v>
      </c>
    </row>
    <row r="10" spans="1:8" ht="21" x14ac:dyDescent="0.35">
      <c r="A10" s="1" t="s">
        <v>3</v>
      </c>
    </row>
    <row r="11" spans="1:8" x14ac:dyDescent="0.25">
      <c r="A11" s="2" t="s">
        <v>1</v>
      </c>
    </row>
    <row r="12" spans="1:8" x14ac:dyDescent="0.25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4</v>
      </c>
      <c r="F12" s="5" t="s">
        <v>8</v>
      </c>
      <c r="G12" s="5" t="s">
        <v>9</v>
      </c>
    </row>
    <row r="13" spans="1:8" x14ac:dyDescent="0.25">
      <c r="A13" s="4" t="s">
        <v>13</v>
      </c>
      <c r="B13" s="6">
        <v>1</v>
      </c>
      <c r="C13" s="7">
        <v>0.5</v>
      </c>
      <c r="D13" s="7">
        <f>1/3</f>
        <v>0.33333333333333331</v>
      </c>
      <c r="E13" s="8"/>
      <c r="F13" s="9">
        <f>+B13+C13+D13</f>
        <v>1.8333333333333333</v>
      </c>
      <c r="G13" s="9">
        <f>F13/F16</f>
        <v>0.16176470588235295</v>
      </c>
    </row>
    <row r="14" spans="1:8" x14ac:dyDescent="0.25">
      <c r="A14" s="4" t="s">
        <v>14</v>
      </c>
      <c r="B14" s="10">
        <f>1/C13</f>
        <v>2</v>
      </c>
      <c r="C14" s="6">
        <v>1</v>
      </c>
      <c r="D14" s="7">
        <v>2</v>
      </c>
      <c r="E14" s="8"/>
      <c r="F14" s="9">
        <f>+B14+C14+D14</f>
        <v>5</v>
      </c>
      <c r="G14" s="9">
        <f>F14/F16</f>
        <v>0.44117647058823534</v>
      </c>
    </row>
    <row r="15" spans="1:8" x14ac:dyDescent="0.25">
      <c r="A15" s="4" t="s">
        <v>15</v>
      </c>
      <c r="B15" s="10">
        <f>1/D13</f>
        <v>3</v>
      </c>
      <c r="C15" s="10">
        <f>1/D14</f>
        <v>0.5</v>
      </c>
      <c r="D15" s="6">
        <v>1</v>
      </c>
      <c r="E15" s="8"/>
      <c r="F15" s="9">
        <f>+B15+C15+D15</f>
        <v>4.5</v>
      </c>
      <c r="G15" s="9">
        <f>F15/F16</f>
        <v>0.3970588235294118</v>
      </c>
    </row>
    <row r="16" spans="1:8" x14ac:dyDescent="0.25">
      <c r="A16" s="11" t="s">
        <v>10</v>
      </c>
      <c r="B16" s="12">
        <f>SUM(B13:B15)</f>
        <v>6</v>
      </c>
      <c r="C16" s="12">
        <f>SUM(C13:C15)</f>
        <v>2</v>
      </c>
      <c r="D16" s="12">
        <f>SUM(D13:D15)</f>
        <v>3.3333333333333335</v>
      </c>
      <c r="F16" s="9">
        <f>SUM(F13:F15)</f>
        <v>11.333333333333332</v>
      </c>
    </row>
    <row r="17" spans="1:7" x14ac:dyDescent="0.25">
      <c r="F17" s="11" t="s">
        <v>11</v>
      </c>
      <c r="G17" s="12">
        <f>((MMULT(B16:D16,G13:G15)-3)/(3-1))/0.52</f>
        <v>0.16968325791855229</v>
      </c>
    </row>
    <row r="18" spans="1:7" ht="21" x14ac:dyDescent="0.35">
      <c r="A18" s="1" t="s">
        <v>5</v>
      </c>
    </row>
    <row r="19" spans="1:7" x14ac:dyDescent="0.25">
      <c r="A19" s="2" t="s">
        <v>1</v>
      </c>
    </row>
    <row r="20" spans="1:7" x14ac:dyDescent="0.25">
      <c r="A20" s="3" t="s">
        <v>12</v>
      </c>
      <c r="B20" s="4" t="s">
        <v>13</v>
      </c>
      <c r="C20" s="4" t="s">
        <v>14</v>
      </c>
      <c r="D20" s="4" t="s">
        <v>15</v>
      </c>
      <c r="E20" s="4" t="s">
        <v>4</v>
      </c>
      <c r="F20" s="5" t="s">
        <v>8</v>
      </c>
      <c r="G20" s="5" t="s">
        <v>9</v>
      </c>
    </row>
    <row r="21" spans="1:7" x14ac:dyDescent="0.25">
      <c r="A21" s="4" t="s">
        <v>13</v>
      </c>
      <c r="B21" s="6">
        <v>1</v>
      </c>
      <c r="C21" s="7"/>
      <c r="D21" s="7"/>
      <c r="E21" s="13">
        <v>0.1</v>
      </c>
      <c r="F21" s="9">
        <f>+B21+C21+D21</f>
        <v>1</v>
      </c>
      <c r="G21" s="9" t="e">
        <f>F21/F24</f>
        <v>#DIV/0!</v>
      </c>
    </row>
    <row r="22" spans="1:7" x14ac:dyDescent="0.25">
      <c r="A22" s="4" t="s">
        <v>14</v>
      </c>
      <c r="B22" s="10" t="e">
        <f>1/C21</f>
        <v>#DIV/0!</v>
      </c>
      <c r="C22" s="6">
        <v>1</v>
      </c>
      <c r="D22" s="7"/>
      <c r="E22" s="13">
        <f>1/11</f>
        <v>9.0909090909090912E-2</v>
      </c>
      <c r="F22" s="9" t="e">
        <f>+B22+C22+D22</f>
        <v>#DIV/0!</v>
      </c>
      <c r="G22" s="9" t="e">
        <f>F22/F24</f>
        <v>#DIV/0!</v>
      </c>
    </row>
    <row r="23" spans="1:7" x14ac:dyDescent="0.25">
      <c r="A23" s="4" t="s">
        <v>15</v>
      </c>
      <c r="B23" s="10" t="e">
        <f>1/D21</f>
        <v>#DIV/0!</v>
      </c>
      <c r="C23" s="10" t="e">
        <f>1/D22</f>
        <v>#DIV/0!</v>
      </c>
      <c r="D23" s="6">
        <v>1</v>
      </c>
      <c r="E23" s="13">
        <f>1/14</f>
        <v>7.1428571428571425E-2</v>
      </c>
      <c r="F23" s="9" t="e">
        <f>+B23+C23+D23</f>
        <v>#DIV/0!</v>
      </c>
      <c r="G23" s="9" t="e">
        <f>F23/F24</f>
        <v>#DIV/0!</v>
      </c>
    </row>
    <row r="24" spans="1:7" x14ac:dyDescent="0.25">
      <c r="A24" s="11" t="s">
        <v>10</v>
      </c>
      <c r="B24" s="12" t="e">
        <f>SUM(B21:B23)</f>
        <v>#DIV/0!</v>
      </c>
      <c r="C24" s="12" t="e">
        <f>SUM(C21:C23)</f>
        <v>#DIV/0!</v>
      </c>
      <c r="D24" s="12">
        <f>SUM(D21:D23)</f>
        <v>1</v>
      </c>
      <c r="F24" s="9" t="e">
        <f>SUM(F21:F23)</f>
        <v>#DIV/0!</v>
      </c>
    </row>
    <row r="25" spans="1:7" x14ac:dyDescent="0.25">
      <c r="F25" s="11" t="s">
        <v>11</v>
      </c>
      <c r="G25" s="12" t="e">
        <f>((MMULT(B24:D24,G21:G23)-3)/(3-1))/0.52</f>
        <v>#DIV/0!</v>
      </c>
    </row>
    <row r="26" spans="1:7" ht="21" x14ac:dyDescent="0.35">
      <c r="A26" s="1" t="s">
        <v>6</v>
      </c>
    </row>
    <row r="27" spans="1:7" x14ac:dyDescent="0.25">
      <c r="A27" s="2" t="s">
        <v>1</v>
      </c>
    </row>
    <row r="28" spans="1:7" x14ac:dyDescent="0.25">
      <c r="A28" s="3" t="s">
        <v>12</v>
      </c>
      <c r="B28" s="4" t="s">
        <v>13</v>
      </c>
      <c r="C28" s="4" t="s">
        <v>14</v>
      </c>
      <c r="D28" s="4" t="s">
        <v>15</v>
      </c>
      <c r="E28" s="4" t="s">
        <v>4</v>
      </c>
      <c r="F28" s="5" t="s">
        <v>8</v>
      </c>
      <c r="G28" s="5" t="s">
        <v>9</v>
      </c>
    </row>
    <row r="29" spans="1:7" x14ac:dyDescent="0.25">
      <c r="A29" s="4" t="s">
        <v>13</v>
      </c>
      <c r="B29" s="6">
        <v>1</v>
      </c>
      <c r="C29" s="7">
        <v>0.25</v>
      </c>
      <c r="D29" s="7">
        <v>0.2</v>
      </c>
      <c r="E29" s="8"/>
      <c r="F29" s="9">
        <f>+B29+C29+D29</f>
        <v>1.45</v>
      </c>
      <c r="G29" s="9">
        <f>F29/F32</f>
        <v>9.1869060190073931E-2</v>
      </c>
    </row>
    <row r="30" spans="1:7" x14ac:dyDescent="0.25">
      <c r="A30" s="4" t="s">
        <v>14</v>
      </c>
      <c r="B30" s="10">
        <f>1/C29</f>
        <v>4</v>
      </c>
      <c r="C30" s="6">
        <v>1</v>
      </c>
      <c r="D30" s="7">
        <v>3</v>
      </c>
      <c r="E30" s="8"/>
      <c r="F30" s="9">
        <f>+B30+C30+D30</f>
        <v>8</v>
      </c>
      <c r="G30" s="9">
        <f>F30/F32</f>
        <v>0.50686378035902857</v>
      </c>
    </row>
    <row r="31" spans="1:7" x14ac:dyDescent="0.25">
      <c r="A31" s="4" t="s">
        <v>15</v>
      </c>
      <c r="B31" s="10">
        <f>1/D29</f>
        <v>5</v>
      </c>
      <c r="C31" s="10">
        <f>1/D30</f>
        <v>0.33333333333333331</v>
      </c>
      <c r="D31" s="6">
        <v>1</v>
      </c>
      <c r="E31" s="8"/>
      <c r="F31" s="9">
        <f>+B31+C31+D31</f>
        <v>6.333333333333333</v>
      </c>
      <c r="G31" s="9">
        <f>F31/F32</f>
        <v>0.40126715945089758</v>
      </c>
    </row>
    <row r="32" spans="1:7" x14ac:dyDescent="0.25">
      <c r="A32" s="11" t="s">
        <v>10</v>
      </c>
      <c r="B32" s="12">
        <f>SUM(B29:B31)</f>
        <v>10</v>
      </c>
      <c r="C32" s="12">
        <f>SUM(C29:C31)</f>
        <v>1.5833333333333333</v>
      </c>
      <c r="D32" s="12">
        <f>SUM(D29:D31)</f>
        <v>4.2</v>
      </c>
      <c r="F32" s="9">
        <f>SUM(F29:F31)</f>
        <v>15.783333333333331</v>
      </c>
    </row>
    <row r="33" spans="1:7" x14ac:dyDescent="0.25">
      <c r="F33" s="11" t="s">
        <v>11</v>
      </c>
      <c r="G33" s="12">
        <f>((MMULT(B32:D32,G29:G31)-3)/(3-1))/0.52</f>
        <v>0.39091056778490785</v>
      </c>
    </row>
    <row r="34" spans="1:7" ht="21" x14ac:dyDescent="0.35">
      <c r="A34" s="1" t="s">
        <v>7</v>
      </c>
    </row>
    <row r="35" spans="1:7" x14ac:dyDescent="0.25">
      <c r="A35" s="2" t="s">
        <v>1</v>
      </c>
    </row>
    <row r="36" spans="1:7" x14ac:dyDescent="0.25">
      <c r="A36" s="3" t="s">
        <v>12</v>
      </c>
      <c r="B36" s="4" t="s">
        <v>13</v>
      </c>
      <c r="C36" s="4" t="s">
        <v>14</v>
      </c>
      <c r="D36" s="4" t="s">
        <v>15</v>
      </c>
      <c r="E36" s="4" t="s">
        <v>4</v>
      </c>
      <c r="F36" s="5" t="s">
        <v>8</v>
      </c>
      <c r="G36" s="5" t="s">
        <v>9</v>
      </c>
    </row>
    <row r="37" spans="1:7" x14ac:dyDescent="0.25">
      <c r="A37" s="4" t="s">
        <v>13</v>
      </c>
      <c r="B37" s="6">
        <v>1</v>
      </c>
      <c r="C37" s="7">
        <v>3</v>
      </c>
      <c r="D37" s="7">
        <v>2</v>
      </c>
      <c r="E37" s="8"/>
      <c r="F37" s="9">
        <f>+B37+C37+D37</f>
        <v>6</v>
      </c>
      <c r="G37" s="9">
        <f>F37/F40</f>
        <v>0.55384615384615388</v>
      </c>
    </row>
    <row r="38" spans="1:7" x14ac:dyDescent="0.25">
      <c r="A38" s="4" t="s">
        <v>14</v>
      </c>
      <c r="B38" s="10">
        <f>1/C37</f>
        <v>0.33333333333333331</v>
      </c>
      <c r="C38" s="6">
        <v>1</v>
      </c>
      <c r="D38" s="7">
        <v>1</v>
      </c>
      <c r="E38" s="8"/>
      <c r="F38" s="9">
        <f>+B38+C38+D38</f>
        <v>2.333333333333333</v>
      </c>
      <c r="G38" s="9">
        <f>F38/F40</f>
        <v>0.21538461538461537</v>
      </c>
    </row>
    <row r="39" spans="1:7" x14ac:dyDescent="0.25">
      <c r="A39" s="4" t="s">
        <v>15</v>
      </c>
      <c r="B39" s="10">
        <f>1/D37</f>
        <v>0.5</v>
      </c>
      <c r="C39" s="10">
        <f>1/D38</f>
        <v>1</v>
      </c>
      <c r="D39" s="6">
        <v>1</v>
      </c>
      <c r="E39" s="8"/>
      <c r="F39" s="9">
        <f>+B39+C39+D39</f>
        <v>2.5</v>
      </c>
      <c r="G39" s="9">
        <f>F39/F40</f>
        <v>0.23076923076923078</v>
      </c>
    </row>
    <row r="40" spans="1:7" x14ac:dyDescent="0.25">
      <c r="A40" s="11" t="s">
        <v>10</v>
      </c>
      <c r="B40" s="12">
        <f>SUM(B37:B39)</f>
        <v>1.8333333333333333</v>
      </c>
      <c r="C40" s="12">
        <f>SUM(C37:C39)</f>
        <v>5</v>
      </c>
      <c r="D40" s="12">
        <f>SUM(D37:D39)</f>
        <v>4</v>
      </c>
      <c r="F40" s="9">
        <f>SUM(F37:F39)</f>
        <v>10.833333333333332</v>
      </c>
    </row>
    <row r="41" spans="1:7" x14ac:dyDescent="0.25">
      <c r="F41" s="11" t="s">
        <v>11</v>
      </c>
      <c r="G41" s="12">
        <f>((MMULT(B40:D40,G37:G39)-3)/(3-1))/0.52</f>
        <v>1.4792899408283971E-2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ERok</cp:lastModifiedBy>
  <dcterms:created xsi:type="dcterms:W3CDTF">2023-08-22T15:05:43Z</dcterms:created>
  <dcterms:modified xsi:type="dcterms:W3CDTF">2023-08-22T15:42:40Z</dcterms:modified>
</cp:coreProperties>
</file>