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Shared/GITHUB/AhpAnpLib/Examples/ANP_Water_Reservoir/"/>
    </mc:Choice>
  </mc:AlternateContent>
  <xr:revisionPtr revIDLastSave="0" documentId="13_ncr:1_{C94D2ACF-714C-9A4B-A73B-7B30AF2EC2AE}" xr6:coauthVersionLast="47" xr6:coauthVersionMax="47" xr10:uidLastSave="{00000000-0000-0000-0000-000000000000}"/>
  <bookViews>
    <workbookView xWindow="9000" yWindow="2880" windowWidth="18500" windowHeight="12240" xr2:uid="{00000000-000D-0000-FFFF-FFFF00000000}"/>
  </bookViews>
  <sheets>
    <sheet name="pairwise_comp"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6" i="1" l="1"/>
  <c r="B46" i="1"/>
  <c r="B45" i="1"/>
  <c r="C38" i="1"/>
  <c r="B38" i="1"/>
  <c r="B37" i="1"/>
  <c r="B39" i="1" s="1"/>
  <c r="C30" i="1"/>
  <c r="C31" i="1" s="1"/>
  <c r="B30" i="1"/>
  <c r="B29" i="1"/>
  <c r="B14" i="1"/>
  <c r="B13" i="1"/>
  <c r="C22" i="1"/>
  <c r="C23" i="1" s="1"/>
  <c r="B22" i="1"/>
  <c r="B21" i="1"/>
  <c r="F21" i="1" s="1"/>
  <c r="C14" i="1"/>
  <c r="C15" i="1" s="1"/>
  <c r="G4" i="1"/>
  <c r="C6" i="1"/>
  <c r="B6" i="1"/>
  <c r="B5" i="1"/>
  <c r="D47" i="1"/>
  <c r="C47" i="1"/>
  <c r="F46" i="1"/>
  <c r="F45" i="1"/>
  <c r="F44" i="1"/>
  <c r="F47" i="1" s="1"/>
  <c r="G44" i="1" s="1"/>
  <c r="D39" i="1"/>
  <c r="C39" i="1"/>
  <c r="F38" i="1"/>
  <c r="F36" i="1"/>
  <c r="D31" i="1"/>
  <c r="B31" i="1"/>
  <c r="F29" i="1"/>
  <c r="F28" i="1"/>
  <c r="D23" i="1"/>
  <c r="B23" i="1"/>
  <c r="F20" i="1"/>
  <c r="D15" i="1"/>
  <c r="F13" i="1"/>
  <c r="F12" i="1"/>
  <c r="D7" i="1"/>
  <c r="B7" i="1"/>
  <c r="F6" i="1"/>
  <c r="C7" i="1"/>
  <c r="F5" i="1"/>
  <c r="F4" i="1"/>
  <c r="F7" i="1" s="1"/>
  <c r="F37" i="1" l="1"/>
  <c r="F30" i="1"/>
  <c r="F31" i="1" s="1"/>
  <c r="B15" i="1"/>
  <c r="F22" i="1"/>
  <c r="F23" i="1" s="1"/>
  <c r="F14" i="1"/>
  <c r="F15" i="1" s="1"/>
  <c r="G12" i="1" s="1"/>
  <c r="G6" i="1"/>
  <c r="G46" i="1"/>
  <c r="G45" i="1"/>
  <c r="G5" i="1"/>
  <c r="F39" i="1"/>
  <c r="G36" i="1" s="1"/>
  <c r="G8" i="1"/>
  <c r="B47" i="1"/>
  <c r="G48" i="1" l="1"/>
  <c r="G28" i="1"/>
  <c r="G32" i="1" s="1"/>
  <c r="G29" i="1"/>
  <c r="G30" i="1"/>
  <c r="G20" i="1"/>
  <c r="G24" i="1" s="1"/>
  <c r="G21" i="1"/>
  <c r="G22" i="1"/>
  <c r="G13" i="1"/>
  <c r="G16" i="1" s="1"/>
  <c r="G14" i="1"/>
  <c r="G38" i="1"/>
  <c r="G37" i="1"/>
  <c r="G40" i="1" s="1"/>
</calcChain>
</file>

<file path=xl/sharedStrings.xml><?xml version="1.0" encoding="utf-8"?>
<sst xmlns="http://schemas.openxmlformats.org/spreadsheetml/2006/main" count="84" uniqueCount="14">
  <si>
    <t>1FloodControl</t>
  </si>
  <si>
    <t>2Alternative Water Levels</t>
  </si>
  <si>
    <t>1Lo</t>
  </si>
  <si>
    <t>Direct values</t>
  </si>
  <si>
    <t>2Med</t>
  </si>
  <si>
    <t>3Hi</t>
  </si>
  <si>
    <t>Line Sum</t>
  </si>
  <si>
    <t>Estimated Priority</t>
  </si>
  <si>
    <t>Sum of Col</t>
  </si>
  <si>
    <t>Est. Incons.</t>
  </si>
  <si>
    <t>2Recreation</t>
  </si>
  <si>
    <t>3Hydroelectric Power</t>
  </si>
  <si>
    <t>1Purposes</t>
  </si>
  <si>
    <t>Enter pairwise comparisons in the white cells of the table or numerical data in the green cells. For the Direct Values column, if the smallest value is best, invert the value before entering it (e.g., $10 as =1/10)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</si>
</sst>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6"/>
      <color rgb="FFFF0000"/>
      <name val="Calibri"/>
      <family val="2"/>
      <scheme val="minor"/>
    </font>
    <font>
      <b/>
      <sz val="11"/>
      <color rgb="FFFF0000"/>
      <name val="Calibri"/>
      <family val="2"/>
      <scheme val="minor"/>
    </font>
    <font>
      <b/>
      <sz val="11"/>
      <color rgb="FF0000FF"/>
      <name val="Calibri"/>
      <family val="2"/>
      <scheme val="minor"/>
    </font>
    <font>
      <b/>
      <sz val="11"/>
      <color rgb="FFFF6600"/>
      <name val="Calibri"/>
      <family val="2"/>
      <scheme val="minor"/>
    </font>
  </fonts>
  <fills count="9">
    <fill>
      <patternFill patternType="none"/>
    </fill>
    <fill>
      <patternFill patternType="gray125"/>
    </fill>
    <fill>
      <patternFill patternType="solid">
        <fgColor rgb="FFC3D5FF"/>
        <bgColor indexed="64"/>
      </patternFill>
    </fill>
    <fill>
      <patternFill patternType="solid">
        <fgColor rgb="FFD5FFC3"/>
        <bgColor indexed="64"/>
      </patternFill>
    </fill>
    <fill>
      <patternFill patternType="solid">
        <fgColor rgb="FFACCBE8"/>
        <bgColor indexed="64"/>
      </patternFill>
    </fill>
    <fill>
      <patternFill patternType="solid">
        <fgColor rgb="FFFFFF6B"/>
        <bgColor indexed="64"/>
      </patternFill>
    </fill>
    <fill>
      <patternFill patternType="solid">
        <fgColor rgb="FFCEEBD6"/>
        <bgColor indexed="64"/>
      </patternFill>
    </fill>
    <fill>
      <patternFill patternType="solid">
        <fgColor rgb="FF808080"/>
        <bgColor indexed="64"/>
      </patternFill>
    </fill>
    <fill>
      <patternFill patternType="solid">
        <fgColor rgb="FFF9D5B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2" borderId="0" xfId="0" applyFont="1" applyFill="1"/>
    <xf numFmtId="0" fontId="2" fillId="0" borderId="0" xfId="0" applyFont="1"/>
    <xf numFmtId="0" fontId="2" fillId="3" borderId="0" xfId="0" applyFont="1" applyFill="1"/>
    <xf numFmtId="0" fontId="3" fillId="0" borderId="1" xfId="0" applyFont="1" applyBorder="1"/>
    <xf numFmtId="0" fontId="3" fillId="4" borderId="1" xfId="0" applyFont="1" applyFill="1" applyBorder="1"/>
    <xf numFmtId="0" fontId="0" fillId="5" borderId="1" xfId="0" applyFill="1" applyBorder="1"/>
    <xf numFmtId="0" fontId="0" fillId="6" borderId="1" xfId="0" applyFill="1" applyBorder="1"/>
    <xf numFmtId="2" fontId="0" fillId="4" borderId="1" xfId="0" applyNumberFormat="1" applyFill="1" applyBorder="1"/>
    <xf numFmtId="0" fontId="0" fillId="7" borderId="1" xfId="0" applyFill="1" applyBorder="1"/>
    <xf numFmtId="0" fontId="4" fillId="8" borderId="1" xfId="0" applyFont="1" applyFill="1" applyBorder="1"/>
    <xf numFmtId="2" fontId="0" fillId="8" borderId="1"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
  <sheetViews>
    <sheetView tabSelected="1" topLeftCell="A30" workbookViewId="0">
      <selection activeCell="A42" sqref="A42"/>
    </sheetView>
  </sheetViews>
  <sheetFormatPr baseColWidth="10" defaultColWidth="8.83203125" defaultRowHeight="15" x14ac:dyDescent="0.2"/>
  <cols>
    <col min="1" max="21" width="15.6640625" customWidth="1"/>
  </cols>
  <sheetData>
    <row r="1" spans="1:7" ht="21" x14ac:dyDescent="0.25">
      <c r="A1" s="1" t="s">
        <v>0</v>
      </c>
    </row>
    <row r="2" spans="1:7" x14ac:dyDescent="0.2">
      <c r="A2" s="2" t="s">
        <v>13</v>
      </c>
    </row>
    <row r="3" spans="1:7" x14ac:dyDescent="0.2">
      <c r="A3" s="3" t="s">
        <v>1</v>
      </c>
      <c r="B3" s="4" t="s">
        <v>2</v>
      </c>
      <c r="C3" s="4" t="s">
        <v>4</v>
      </c>
      <c r="D3" s="4" t="s">
        <v>5</v>
      </c>
      <c r="E3" s="4" t="s">
        <v>3</v>
      </c>
      <c r="F3" s="5" t="s">
        <v>6</v>
      </c>
      <c r="G3" s="5" t="s">
        <v>7</v>
      </c>
    </row>
    <row r="4" spans="1:7" x14ac:dyDescent="0.2">
      <c r="A4" s="4" t="s">
        <v>2</v>
      </c>
      <c r="B4" s="6">
        <v>1</v>
      </c>
      <c r="C4">
        <v>3.5219510000000001</v>
      </c>
      <c r="D4">
        <v>9.8904110000000003</v>
      </c>
      <c r="E4" s="7"/>
      <c r="F4" s="8">
        <f>+B4+C4+D4</f>
        <v>14.412362</v>
      </c>
      <c r="G4" s="8">
        <f>F4/F7</f>
        <v>0.72200000251470642</v>
      </c>
    </row>
    <row r="5" spans="1:7" x14ac:dyDescent="0.2">
      <c r="A5" s="4" t="s">
        <v>4</v>
      </c>
      <c r="B5" s="9">
        <f>1/C4</f>
        <v>0.28393353570222868</v>
      </c>
      <c r="C5" s="6">
        <v>1</v>
      </c>
      <c r="D5">
        <v>2.8082189999999998</v>
      </c>
      <c r="E5" s="7"/>
      <c r="F5" s="8">
        <f>+B5+C5+D5</f>
        <v>4.0921525357022279</v>
      </c>
      <c r="G5" s="8">
        <f>F5/F7</f>
        <v>0.20499999521713172</v>
      </c>
    </row>
    <row r="6" spans="1:7" x14ac:dyDescent="0.2">
      <c r="A6" s="4" t="s">
        <v>5</v>
      </c>
      <c r="B6" s="9">
        <f>1/D4</f>
        <v>0.10110803282088075</v>
      </c>
      <c r="C6" s="9">
        <f>1/D5</f>
        <v>0.35609758355740778</v>
      </c>
      <c r="D6" s="6">
        <v>1</v>
      </c>
      <c r="E6" s="7"/>
      <c r="F6" s="8">
        <f>+B6+C6+D6</f>
        <v>1.4572056163782885</v>
      </c>
      <c r="G6" s="8">
        <f>F6/F7</f>
        <v>7.3000002268161779E-2</v>
      </c>
    </row>
    <row r="7" spans="1:7" x14ac:dyDescent="0.2">
      <c r="A7" s="10" t="s">
        <v>8</v>
      </c>
      <c r="B7" s="11">
        <f>SUM(B4:B6)</f>
        <v>1.3850415685231092</v>
      </c>
      <c r="C7" s="11">
        <f>SUM(C4:C6)</f>
        <v>4.8780485835574074</v>
      </c>
      <c r="D7" s="11">
        <f>SUM(D4:D6)</f>
        <v>13.69863</v>
      </c>
      <c r="F7" s="8">
        <f>SUM(F4:F6)</f>
        <v>19.961720152080517</v>
      </c>
    </row>
    <row r="8" spans="1:7" x14ac:dyDescent="0.2">
      <c r="F8" s="10" t="s">
        <v>9</v>
      </c>
      <c r="G8" s="11">
        <f>((MMULT(B7:D7,G4:G6)-3)/(3-1))/0.52</f>
        <v>-2.5648489315316805E-8</v>
      </c>
    </row>
    <row r="9" spans="1:7" ht="21" x14ac:dyDescent="0.25">
      <c r="A9" s="1" t="s">
        <v>10</v>
      </c>
    </row>
    <row r="10" spans="1:7" x14ac:dyDescent="0.2">
      <c r="A10" s="2" t="s">
        <v>13</v>
      </c>
    </row>
    <row r="11" spans="1:7" x14ac:dyDescent="0.2">
      <c r="A11" s="3" t="s">
        <v>1</v>
      </c>
      <c r="B11" s="4" t="s">
        <v>2</v>
      </c>
      <c r="C11" s="4" t="s">
        <v>4</v>
      </c>
      <c r="D11" s="4" t="s">
        <v>5</v>
      </c>
      <c r="E11" s="4" t="s">
        <v>3</v>
      </c>
      <c r="F11" s="5" t="s">
        <v>6</v>
      </c>
      <c r="G11" s="5" t="s">
        <v>7</v>
      </c>
    </row>
    <row r="12" spans="1:7" x14ac:dyDescent="0.2">
      <c r="A12" s="4" t="s">
        <v>2</v>
      </c>
      <c r="B12" s="6">
        <v>1</v>
      </c>
      <c r="C12">
        <v>0.110940004643948</v>
      </c>
      <c r="D12">
        <v>0.25806499999999899</v>
      </c>
      <c r="E12" s="7"/>
      <c r="F12" s="8">
        <f>+B12+C12+D12</f>
        <v>1.369005004643947</v>
      </c>
      <c r="G12" s="8">
        <f>F12/F15</f>
        <v>7.2000085352993987E-2</v>
      </c>
    </row>
    <row r="13" spans="1:7" x14ac:dyDescent="0.2">
      <c r="A13" s="4" t="s">
        <v>4</v>
      </c>
      <c r="B13" s="9">
        <f>1/C12</f>
        <v>9.0138810000000475</v>
      </c>
      <c r="C13" s="6">
        <v>1</v>
      </c>
      <c r="D13">
        <v>2.326165</v>
      </c>
      <c r="E13" s="7"/>
      <c r="F13" s="8">
        <f>+B13+C13+D13</f>
        <v>12.340046000000047</v>
      </c>
      <c r="G13" s="8">
        <f>F13/F15</f>
        <v>0.64900008564318856</v>
      </c>
    </row>
    <row r="14" spans="1:7" x14ac:dyDescent="0.2">
      <c r="A14" s="4" t="s">
        <v>5</v>
      </c>
      <c r="B14" s="9">
        <f>1/D12</f>
        <v>3.8749927343886381</v>
      </c>
      <c r="C14" s="9">
        <f>1/D13</f>
        <v>0.42989211857284415</v>
      </c>
      <c r="D14" s="6">
        <v>1</v>
      </c>
      <c r="E14" s="7"/>
      <c r="F14" s="8">
        <f>+B14+C14+D14</f>
        <v>5.3048848529614823</v>
      </c>
      <c r="G14" s="8">
        <f>F14/F15</f>
        <v>0.27899982900381753</v>
      </c>
    </row>
    <row r="15" spans="1:7" x14ac:dyDescent="0.2">
      <c r="A15" s="10" t="s">
        <v>8</v>
      </c>
      <c r="B15" s="11">
        <f>SUM(B12:B14)</f>
        <v>13.888873734388685</v>
      </c>
      <c r="C15" s="11">
        <f>SUM(C12:C14)</f>
        <v>1.5408321232167921</v>
      </c>
      <c r="D15" s="11">
        <f>SUM(D12:D14)</f>
        <v>3.5842299999999989</v>
      </c>
      <c r="F15" s="8">
        <f>SUM(F12:F14)</f>
        <v>19.013935857605475</v>
      </c>
    </row>
    <row r="16" spans="1:7" x14ac:dyDescent="0.2">
      <c r="F16" s="10" t="s">
        <v>9</v>
      </c>
      <c r="G16" s="11">
        <f>((MMULT(B15:D15,G12:G14)-3)/(3-1))/0.52</f>
        <v>-1.6214156854761524E-7</v>
      </c>
    </row>
    <row r="17" spans="1:7" ht="21" x14ac:dyDescent="0.25">
      <c r="A17" s="1" t="s">
        <v>11</v>
      </c>
    </row>
    <row r="18" spans="1:7" x14ac:dyDescent="0.2">
      <c r="A18" s="2" t="s">
        <v>13</v>
      </c>
    </row>
    <row r="19" spans="1:7" x14ac:dyDescent="0.2">
      <c r="A19" s="3" t="s">
        <v>1</v>
      </c>
      <c r="B19" s="4" t="s">
        <v>2</v>
      </c>
      <c r="C19" s="4" t="s">
        <v>4</v>
      </c>
      <c r="D19" s="4" t="s">
        <v>5</v>
      </c>
      <c r="E19" s="4" t="s">
        <v>3</v>
      </c>
      <c r="F19" s="5" t="s">
        <v>6</v>
      </c>
      <c r="G19" s="5" t="s">
        <v>7</v>
      </c>
    </row>
    <row r="20" spans="1:7" x14ac:dyDescent="0.2">
      <c r="A20" s="4" t="s">
        <v>2</v>
      </c>
      <c r="B20" s="6">
        <v>1</v>
      </c>
      <c r="C20">
        <v>0.28019296328995802</v>
      </c>
      <c r="D20">
        <v>7.8911999999999899E-2</v>
      </c>
      <c r="E20" s="7"/>
      <c r="F20" s="8">
        <f>+B20+C20+D20</f>
        <v>1.3591049632899579</v>
      </c>
      <c r="G20" s="8">
        <f>F20/F23</f>
        <v>5.8000180912451349E-2</v>
      </c>
    </row>
    <row r="21" spans="1:7" x14ac:dyDescent="0.2">
      <c r="A21" s="4" t="s">
        <v>4</v>
      </c>
      <c r="B21" s="9">
        <f>1/C20</f>
        <v>3.5689690000000063</v>
      </c>
      <c r="C21" s="6">
        <v>1</v>
      </c>
      <c r="D21">
        <v>0.28163300000000002</v>
      </c>
      <c r="E21" s="7"/>
      <c r="F21" s="8">
        <f>+B21+C21+D21</f>
        <v>4.8506020000000065</v>
      </c>
      <c r="G21" s="8">
        <f>F21/F23</f>
        <v>0.20700078443777797</v>
      </c>
    </row>
    <row r="22" spans="1:7" x14ac:dyDescent="0.2">
      <c r="A22" s="4" t="s">
        <v>5</v>
      </c>
      <c r="B22" s="9">
        <f>1/D20</f>
        <v>12.672343876723454</v>
      </c>
      <c r="C22" s="9">
        <f>1/D21</f>
        <v>3.5507202636054722</v>
      </c>
      <c r="D22" s="6">
        <v>1</v>
      </c>
      <c r="E22" s="7"/>
      <c r="F22" s="8">
        <f>+B22+C22+D22</f>
        <v>17.223064140328926</v>
      </c>
      <c r="G22" s="8">
        <f>F22/F23</f>
        <v>0.73499903464977068</v>
      </c>
    </row>
    <row r="23" spans="1:7" x14ac:dyDescent="0.2">
      <c r="A23" s="10" t="s">
        <v>8</v>
      </c>
      <c r="B23" s="11">
        <f>SUM(B20:B22)</f>
        <v>17.241312876723462</v>
      </c>
      <c r="C23" s="11">
        <f>SUM(C20:C22)</f>
        <v>4.8309132268954302</v>
      </c>
      <c r="D23" s="11">
        <f>SUM(D20:D22)</f>
        <v>1.3605449999999999</v>
      </c>
      <c r="F23" s="8">
        <f>SUM(F20:F22)</f>
        <v>23.43277110361889</v>
      </c>
    </row>
    <row r="24" spans="1:7" x14ac:dyDescent="0.2">
      <c r="F24" s="10" t="s">
        <v>9</v>
      </c>
      <c r="G24" s="11">
        <f>((MMULT(B23:D23,G20:G22)-3)/(3-1))/0.52</f>
        <v>1.3030133664356706E-6</v>
      </c>
    </row>
    <row r="25" spans="1:7" ht="21" x14ac:dyDescent="0.25">
      <c r="A25" s="1" t="s">
        <v>2</v>
      </c>
    </row>
    <row r="26" spans="1:7" x14ac:dyDescent="0.2">
      <c r="A26" s="2" t="s">
        <v>13</v>
      </c>
    </row>
    <row r="27" spans="1:7" x14ac:dyDescent="0.2">
      <c r="A27" s="3" t="s">
        <v>12</v>
      </c>
      <c r="B27" s="4" t="s">
        <v>0</v>
      </c>
      <c r="C27" s="4" t="s">
        <v>10</v>
      </c>
      <c r="D27" s="4" t="s">
        <v>11</v>
      </c>
      <c r="E27" s="4" t="s">
        <v>3</v>
      </c>
      <c r="F27" s="5" t="s">
        <v>6</v>
      </c>
      <c r="G27" s="5" t="s">
        <v>7</v>
      </c>
    </row>
    <row r="28" spans="1:7" x14ac:dyDescent="0.2">
      <c r="A28" s="4" t="s">
        <v>0</v>
      </c>
      <c r="B28" s="6">
        <v>1</v>
      </c>
      <c r="C28">
        <v>2.4689920000000001</v>
      </c>
      <c r="D28">
        <v>6.0666669999999998</v>
      </c>
      <c r="E28" s="7"/>
      <c r="F28" s="8">
        <f>+B28+C28+D28</f>
        <v>9.535658999999999</v>
      </c>
      <c r="G28" s="8">
        <f>F28/F31</f>
        <v>0.63699999564943</v>
      </c>
    </row>
    <row r="29" spans="1:7" x14ac:dyDescent="0.2">
      <c r="A29" s="4" t="s">
        <v>10</v>
      </c>
      <c r="B29" s="9">
        <f>1/C28</f>
        <v>0.4050235885737985</v>
      </c>
      <c r="C29" s="6">
        <v>1</v>
      </c>
      <c r="D29">
        <v>2.4571429999999999</v>
      </c>
      <c r="E29" s="7"/>
      <c r="F29" s="8">
        <f>+B29+C29+D29</f>
        <v>3.8621665885737984</v>
      </c>
      <c r="G29" s="8">
        <f>F29/F31</f>
        <v>0.25800000819229002</v>
      </c>
    </row>
    <row r="30" spans="1:7" x14ac:dyDescent="0.2">
      <c r="A30" s="4" t="s">
        <v>11</v>
      </c>
      <c r="B30" s="9">
        <f>1/D28</f>
        <v>0.16483515577828814</v>
      </c>
      <c r="C30" s="9">
        <f>1/D29</f>
        <v>0.40697672052460931</v>
      </c>
      <c r="D30" s="6">
        <v>1</v>
      </c>
      <c r="E30" s="7"/>
      <c r="F30" s="8">
        <f>+B30+C30+D30</f>
        <v>1.5718118763028974</v>
      </c>
      <c r="G30" s="8">
        <f>F30/F31</f>
        <v>0.10499999615828001</v>
      </c>
    </row>
    <row r="31" spans="1:7" x14ac:dyDescent="0.2">
      <c r="A31" s="10" t="s">
        <v>8</v>
      </c>
      <c r="B31" s="11">
        <f>SUM(B28:B30)</f>
        <v>1.5698587443520866</v>
      </c>
      <c r="C31" s="11">
        <f>SUM(C28:C30)</f>
        <v>3.8759687205246092</v>
      </c>
      <c r="D31" s="11">
        <f>SUM(D28:D30)</f>
        <v>9.5238099999999992</v>
      </c>
      <c r="F31" s="8">
        <f>SUM(F28:F30)</f>
        <v>14.969637464876694</v>
      </c>
    </row>
    <row r="32" spans="1:7" x14ac:dyDescent="0.2">
      <c r="F32" s="10" t="s">
        <v>9</v>
      </c>
      <c r="G32" s="11">
        <f>((MMULT(B31:D31,G28:G30)-3)/(3-1))/0.52</f>
        <v>-1.1170099460773468E-8</v>
      </c>
    </row>
    <row r="33" spans="1:7" ht="21" x14ac:dyDescent="0.25">
      <c r="A33" s="1" t="s">
        <v>4</v>
      </c>
    </row>
    <row r="34" spans="1:7" x14ac:dyDescent="0.2">
      <c r="A34" s="2" t="s">
        <v>13</v>
      </c>
    </row>
    <row r="35" spans="1:7" x14ac:dyDescent="0.2">
      <c r="A35" s="3" t="s">
        <v>12</v>
      </c>
      <c r="B35" s="4" t="s">
        <v>0</v>
      </c>
      <c r="C35" s="4" t="s">
        <v>10</v>
      </c>
      <c r="D35" s="4" t="s">
        <v>11</v>
      </c>
      <c r="E35" s="4" t="s">
        <v>3</v>
      </c>
      <c r="F35" s="5" t="s">
        <v>6</v>
      </c>
      <c r="G35" s="5" t="s">
        <v>7</v>
      </c>
    </row>
    <row r="36" spans="1:7" x14ac:dyDescent="0.2">
      <c r="A36" s="4" t="s">
        <v>0</v>
      </c>
      <c r="B36" s="6">
        <v>1</v>
      </c>
      <c r="C36">
        <v>0.333333000000333</v>
      </c>
      <c r="D36">
        <v>1</v>
      </c>
      <c r="E36" s="7"/>
      <c r="F36" s="8">
        <f>+B36+C36+D36</f>
        <v>2.3333330000003327</v>
      </c>
      <c r="G36" s="8">
        <f>F36/F39</f>
        <v>0.19999992571432545</v>
      </c>
    </row>
    <row r="37" spans="1:7" x14ac:dyDescent="0.2">
      <c r="A37" s="4" t="s">
        <v>10</v>
      </c>
      <c r="B37" s="9">
        <f>1/C36</f>
        <v>3.0000030000000031</v>
      </c>
      <c r="C37" s="6">
        <v>1</v>
      </c>
      <c r="D37">
        <v>3</v>
      </c>
      <c r="E37" s="7"/>
      <c r="F37" s="8">
        <f>+B37+C37+D37</f>
        <v>7.0000030000000031</v>
      </c>
      <c r="G37" s="8">
        <f>F37/F39</f>
        <v>0.60000011999995562</v>
      </c>
    </row>
    <row r="38" spans="1:7" x14ac:dyDescent="0.2">
      <c r="A38" s="4" t="s">
        <v>11</v>
      </c>
      <c r="B38" s="9">
        <f>1/D36</f>
        <v>1</v>
      </c>
      <c r="C38" s="9">
        <f>1/D37</f>
        <v>0.33333333333333331</v>
      </c>
      <c r="D38" s="6">
        <v>1</v>
      </c>
      <c r="E38" s="7"/>
      <c r="F38" s="8">
        <f>+B38+C38+D38</f>
        <v>2.333333333333333</v>
      </c>
      <c r="G38" s="8">
        <f>F38/F39</f>
        <v>0.19999995428571896</v>
      </c>
    </row>
    <row r="39" spans="1:7" x14ac:dyDescent="0.2">
      <c r="A39" s="10" t="s">
        <v>8</v>
      </c>
      <c r="B39" s="11">
        <f>SUM(B36:B38)</f>
        <v>5.0000030000000031</v>
      </c>
      <c r="C39" s="11">
        <f>SUM(C36:C38)</f>
        <v>1.6666663333336662</v>
      </c>
      <c r="D39" s="11">
        <f>SUM(D36:D38)</f>
        <v>5</v>
      </c>
      <c r="F39" s="8">
        <f>SUM(F36:F38)</f>
        <v>11.666669333333669</v>
      </c>
    </row>
    <row r="40" spans="1:7" x14ac:dyDescent="0.2">
      <c r="F40" s="10" t="s">
        <v>9</v>
      </c>
      <c r="G40" s="11">
        <f>((MMULT(B39:D39,G36:G38)-3)/(3-1))/0.52</f>
        <v>8.1985700280011559E-14</v>
      </c>
    </row>
    <row r="41" spans="1:7" ht="21" x14ac:dyDescent="0.25">
      <c r="A41" s="1" t="s">
        <v>5</v>
      </c>
    </row>
    <row r="42" spans="1:7" x14ac:dyDescent="0.2">
      <c r="A42" s="2" t="s">
        <v>13</v>
      </c>
    </row>
    <row r="43" spans="1:7" x14ac:dyDescent="0.2">
      <c r="A43" s="3" t="s">
        <v>12</v>
      </c>
      <c r="B43" s="4" t="s">
        <v>0</v>
      </c>
      <c r="C43" s="4" t="s">
        <v>10</v>
      </c>
      <c r="D43" s="4" t="s">
        <v>11</v>
      </c>
      <c r="E43" s="4" t="s">
        <v>3</v>
      </c>
      <c r="F43" s="5" t="s">
        <v>6</v>
      </c>
      <c r="G43" s="5" t="s">
        <v>7</v>
      </c>
    </row>
    <row r="44" spans="1:7" x14ac:dyDescent="0.2">
      <c r="A44" s="4" t="s">
        <v>0</v>
      </c>
      <c r="B44" s="6">
        <v>1</v>
      </c>
      <c r="C44">
        <v>0.25973998988052899</v>
      </c>
      <c r="D44">
        <v>8.4626000000000007E-2</v>
      </c>
      <c r="E44" s="7"/>
      <c r="F44" s="8">
        <f>+B44+C44+D44</f>
        <v>1.3443659898805291</v>
      </c>
      <c r="G44" s="8">
        <f>F44/F47</f>
        <v>5.9999880566803415E-2</v>
      </c>
    </row>
    <row r="45" spans="1:7" x14ac:dyDescent="0.2">
      <c r="A45" s="4" t="s">
        <v>10</v>
      </c>
      <c r="B45" s="9">
        <f>1/C44</f>
        <v>3.8500040000000149</v>
      </c>
      <c r="C45" s="6">
        <v>1</v>
      </c>
      <c r="D45">
        <v>0.32581100000000002</v>
      </c>
      <c r="E45" s="7"/>
      <c r="F45" s="8">
        <f>+B45+C45+D45</f>
        <v>5.1758150000000143</v>
      </c>
      <c r="G45" s="8">
        <f>F45/F47</f>
        <v>0.23099980524162783</v>
      </c>
    </row>
    <row r="46" spans="1:7" x14ac:dyDescent="0.2">
      <c r="A46" s="4" t="s">
        <v>11</v>
      </c>
      <c r="B46" s="9">
        <f>1/D44</f>
        <v>11.816699359534894</v>
      </c>
      <c r="C46" s="9">
        <f>1/D45</f>
        <v>3.0692640825509265</v>
      </c>
      <c r="D46" s="6">
        <v>1</v>
      </c>
      <c r="E46" s="7"/>
      <c r="F46" s="8">
        <f>+B46+C46+D46</f>
        <v>15.885963442085821</v>
      </c>
      <c r="G46" s="8">
        <f>F46/F47</f>
        <v>0.70900031419156873</v>
      </c>
    </row>
    <row r="47" spans="1:7" x14ac:dyDescent="0.2">
      <c r="A47" s="10" t="s">
        <v>8</v>
      </c>
      <c r="B47" s="11">
        <f>SUM(B44:B46)</f>
        <v>16.666703359534907</v>
      </c>
      <c r="C47" s="11">
        <f>SUM(C44:C46)</f>
        <v>4.3290040724314558</v>
      </c>
      <c r="D47" s="11">
        <f>SUM(D44:D46)</f>
        <v>1.4104369999999999</v>
      </c>
      <c r="F47" s="8">
        <f>SUM(F44:F46)</f>
        <v>22.406144431966364</v>
      </c>
    </row>
    <row r="48" spans="1:7" x14ac:dyDescent="0.2">
      <c r="F48" s="10" t="s">
        <v>9</v>
      </c>
      <c r="G48" s="11">
        <f>((MMULT(B47:D47,G44:G46)-3)/(3-1))/0.52</f>
        <v>-3.9924641413404169E-7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pairwise_comp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Wei, Lirong</cp:lastModifiedBy>
  <dcterms:created xsi:type="dcterms:W3CDTF">2023-09-16T01:49:07Z</dcterms:created>
  <dcterms:modified xsi:type="dcterms:W3CDTF">2024-02-13T06:46:09Z</dcterms:modified>
</cp:coreProperties>
</file>