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defaultThemeVersion="124226"/>
  <mc:AlternateContent xmlns:mc="http://schemas.openxmlformats.org/markup-compatibility/2006">
    <mc:Choice Requires="x15">
      <x15ac:absPath xmlns:x15ac="http://schemas.microsoft.com/office/spreadsheetml/2010/11/ac" url="/Users/lirongwei/Desktop/BOCR Cars/"/>
    </mc:Choice>
  </mc:AlternateContent>
  <xr:revisionPtr revIDLastSave="0" documentId="8_{DEF75FA8-65BE-344E-B940-2FE62096A2A6}" xr6:coauthVersionLast="47" xr6:coauthVersionMax="47" xr10:uidLastSave="{00000000-0000-0000-0000-000000000000}"/>
  <bookViews>
    <workbookView xWindow="240" yWindow="740" windowWidth="23280" windowHeight="1740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C28" i="1"/>
  <c r="B27" i="1"/>
  <c r="E27" i="1" s="1"/>
  <c r="E26" i="1"/>
  <c r="E28" i="1" s="1"/>
  <c r="F26" i="1" s="1"/>
  <c r="C21" i="1"/>
  <c r="B20" i="1"/>
  <c r="B21" i="1" s="1"/>
  <c r="E19" i="1"/>
  <c r="C14" i="1"/>
  <c r="E13" i="1"/>
  <c r="B13" i="1"/>
  <c r="B14" i="1" s="1"/>
  <c r="E12" i="1"/>
  <c r="D7" i="1"/>
  <c r="B7" i="1"/>
  <c r="C6" i="1"/>
  <c r="C7" i="1" s="1"/>
  <c r="B6" i="1"/>
  <c r="B5" i="1"/>
  <c r="F5" i="1" s="1"/>
  <c r="F4" i="1"/>
  <c r="E14" i="1" l="1"/>
  <c r="F12" i="1" s="1"/>
  <c r="F6" i="1"/>
  <c r="F27" i="1"/>
  <c r="F7" i="1"/>
  <c r="G4" i="1" s="1"/>
  <c r="B28" i="1"/>
  <c r="F29" i="1" s="1"/>
  <c r="E20" i="1"/>
  <c r="E21" i="1"/>
  <c r="F19" i="1" s="1"/>
  <c r="F13" i="1" l="1"/>
  <c r="F15" i="1" s="1"/>
  <c r="G8" i="1"/>
  <c r="G5" i="1"/>
  <c r="G6" i="1"/>
  <c r="F20" i="1"/>
  <c r="F22" i="1" s="1"/>
</calcChain>
</file>

<file path=xl/sharedStrings.xml><?xml version="1.0" encoding="utf-8"?>
<sst xmlns="http://schemas.openxmlformats.org/spreadsheetml/2006/main" count="50" uniqueCount="14">
  <si>
    <t>Hertz EV vs ICE</t>
  </si>
  <si>
    <t>Enter pairwise comparisons in the white cells of the table or numerical data in the green cells. For the Direct Values column, if the smallest value is best, invert the value before entering it (e.g., $10 as =1/10) .</t>
  </si>
  <si>
    <t>Costs</t>
  </si>
  <si>
    <t>Initial Investment</t>
  </si>
  <si>
    <t>Direct values</t>
  </si>
  <si>
    <t>Infrastructure</t>
  </si>
  <si>
    <t>Training</t>
  </si>
  <si>
    <t>Line Sum</t>
  </si>
  <si>
    <t>Estimated Priority</t>
  </si>
  <si>
    <t>Sum of Col</t>
  </si>
  <si>
    <t>Est. Incons.</t>
  </si>
  <si>
    <t>Alternatives</t>
  </si>
  <si>
    <t>EV</t>
  </si>
  <si>
    <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</si>
</sst>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workbookViewId="0">
      <selection activeCell="C30" sqref="C30"/>
    </sheetView>
  </sheetViews>
  <sheetFormatPr baseColWidth="10" defaultColWidth="8.83203125" defaultRowHeight="15" x14ac:dyDescent="0.2"/>
  <cols>
    <col min="1" max="21" width="15.6640625" customWidth="1"/>
  </cols>
  <sheetData>
    <row r="1" spans="1:7" ht="21" x14ac:dyDescent="0.25">
      <c r="A1" s="1" t="s">
        <v>0</v>
      </c>
    </row>
    <row r="2" spans="1:7" x14ac:dyDescent="0.2">
      <c r="A2" s="2" t="s">
        <v>1</v>
      </c>
    </row>
    <row r="3" spans="1:7" x14ac:dyDescent="0.2">
      <c r="A3" s="3" t="s">
        <v>2</v>
      </c>
      <c r="B3" s="4" t="s">
        <v>3</v>
      </c>
      <c r="C3" s="4" t="s">
        <v>5</v>
      </c>
      <c r="D3" s="4" t="s">
        <v>6</v>
      </c>
      <c r="E3" s="4" t="s">
        <v>4</v>
      </c>
      <c r="F3" s="5" t="s">
        <v>7</v>
      </c>
      <c r="G3" s="5" t="s">
        <v>8</v>
      </c>
    </row>
    <row r="4" spans="1:7" x14ac:dyDescent="0.2">
      <c r="A4" s="4" t="s">
        <v>3</v>
      </c>
      <c r="B4" s="6">
        <v>1</v>
      </c>
      <c r="C4" s="7">
        <v>3</v>
      </c>
      <c r="D4" s="7">
        <v>2</v>
      </c>
      <c r="E4" s="8"/>
      <c r="F4" s="9">
        <f>+B4+C4+D4</f>
        <v>6</v>
      </c>
      <c r="G4" s="9">
        <f>F4/F7</f>
        <v>0.52941176470588236</v>
      </c>
    </row>
    <row r="5" spans="1:7" x14ac:dyDescent="0.2">
      <c r="A5" s="4" t="s">
        <v>5</v>
      </c>
      <c r="B5" s="10">
        <f>1/C4</f>
        <v>0.33333333333333331</v>
      </c>
      <c r="C5" s="6">
        <v>1</v>
      </c>
      <c r="D5" s="7">
        <f>1/2</f>
        <v>0.5</v>
      </c>
      <c r="E5" s="8"/>
      <c r="F5" s="9">
        <f>+B5+C5+D5</f>
        <v>1.8333333333333333</v>
      </c>
      <c r="G5" s="9">
        <f>F5/F7</f>
        <v>0.16176470588235295</v>
      </c>
    </row>
    <row r="6" spans="1:7" x14ac:dyDescent="0.2">
      <c r="A6" s="4" t="s">
        <v>6</v>
      </c>
      <c r="B6" s="10">
        <f>1/D4</f>
        <v>0.5</v>
      </c>
      <c r="C6" s="10">
        <f>1/D5</f>
        <v>2</v>
      </c>
      <c r="D6" s="6">
        <v>1</v>
      </c>
      <c r="E6" s="8"/>
      <c r="F6" s="9">
        <f>+B6+C6+D6</f>
        <v>3.5</v>
      </c>
      <c r="G6" s="9">
        <f>F6/F7</f>
        <v>0.30882352941176472</v>
      </c>
    </row>
    <row r="7" spans="1:7" x14ac:dyDescent="0.2">
      <c r="A7" s="11" t="s">
        <v>9</v>
      </c>
      <c r="B7" s="12">
        <f>SUM(B4:B6)</f>
        <v>1.8333333333333333</v>
      </c>
      <c r="C7" s="12">
        <f>SUM(C4:C6)</f>
        <v>6</v>
      </c>
      <c r="D7" s="12">
        <f>SUM(D4:D6)</f>
        <v>3.5</v>
      </c>
      <c r="F7" s="9">
        <f>SUM(F4:F6)</f>
        <v>11.333333333333332</v>
      </c>
    </row>
    <row r="8" spans="1:7" x14ac:dyDescent="0.2">
      <c r="F8" s="11" t="s">
        <v>10</v>
      </c>
      <c r="G8" s="12">
        <f>((MMULT(B7:D7,G4:G6)-3)/(3-1))/0.52</f>
        <v>2.1210407239819356E-2</v>
      </c>
    </row>
    <row r="9" spans="1:7" ht="21" x14ac:dyDescent="0.25">
      <c r="A9" s="1" t="s">
        <v>3</v>
      </c>
    </row>
    <row r="10" spans="1:7" x14ac:dyDescent="0.2">
      <c r="A10" s="2" t="s">
        <v>1</v>
      </c>
    </row>
    <row r="11" spans="1:7" x14ac:dyDescent="0.2">
      <c r="A11" s="3" t="s">
        <v>11</v>
      </c>
      <c r="B11" s="4" t="s">
        <v>12</v>
      </c>
      <c r="C11" s="4" t="s">
        <v>13</v>
      </c>
      <c r="D11" s="4" t="s">
        <v>4</v>
      </c>
      <c r="E11" s="5" t="s">
        <v>7</v>
      </c>
      <c r="F11" s="5" t="s">
        <v>8</v>
      </c>
    </row>
    <row r="12" spans="1:7" x14ac:dyDescent="0.2">
      <c r="A12" s="4" t="s">
        <v>12</v>
      </c>
      <c r="B12" s="6">
        <v>1</v>
      </c>
      <c r="C12" s="7">
        <v>2</v>
      </c>
      <c r="D12" s="8"/>
      <c r="E12" s="9">
        <f>+B12+C12</f>
        <v>3</v>
      </c>
      <c r="F12" s="9">
        <f>E12/E14</f>
        <v>0.66666666666666663</v>
      </c>
    </row>
    <row r="13" spans="1:7" x14ac:dyDescent="0.2">
      <c r="A13" s="4" t="s">
        <v>13</v>
      </c>
      <c r="B13" s="10">
        <f>1/C12</f>
        <v>0.5</v>
      </c>
      <c r="C13" s="6">
        <v>1</v>
      </c>
      <c r="D13" s="8"/>
      <c r="E13" s="9">
        <f>+B13+C13</f>
        <v>1.5</v>
      </c>
      <c r="F13" s="9">
        <f>E13/E14</f>
        <v>0.33333333333333331</v>
      </c>
    </row>
    <row r="14" spans="1:7" x14ac:dyDescent="0.2">
      <c r="A14" s="11" t="s">
        <v>9</v>
      </c>
      <c r="B14" s="12">
        <f>SUM(B12:B13)</f>
        <v>1.5</v>
      </c>
      <c r="C14" s="12">
        <f>SUM(C12:C13)</f>
        <v>3</v>
      </c>
      <c r="E14" s="9">
        <f>SUM(E12:E13)</f>
        <v>4.5</v>
      </c>
    </row>
    <row r="15" spans="1:7" x14ac:dyDescent="0.2">
      <c r="E15" s="11" t="s">
        <v>10</v>
      </c>
      <c r="F15" s="12">
        <f>((MMULT(B14:C14,F12:F13)-2)/(2-1))/1</f>
        <v>0</v>
      </c>
    </row>
    <row r="16" spans="1:7" ht="21" x14ac:dyDescent="0.25">
      <c r="A16" s="1" t="s">
        <v>5</v>
      </c>
    </row>
    <row r="17" spans="1:6" x14ac:dyDescent="0.2">
      <c r="A17" s="2" t="s">
        <v>1</v>
      </c>
    </row>
    <row r="18" spans="1:6" x14ac:dyDescent="0.2">
      <c r="A18" s="3" t="s">
        <v>11</v>
      </c>
      <c r="B18" s="4" t="s">
        <v>12</v>
      </c>
      <c r="C18" s="4" t="s">
        <v>13</v>
      </c>
      <c r="D18" s="4" t="s">
        <v>4</v>
      </c>
      <c r="E18" s="5" t="s">
        <v>7</v>
      </c>
      <c r="F18" s="5" t="s">
        <v>8</v>
      </c>
    </row>
    <row r="19" spans="1:6" x14ac:dyDescent="0.2">
      <c r="A19" s="4" t="s">
        <v>12</v>
      </c>
      <c r="B19" s="6">
        <v>1</v>
      </c>
      <c r="C19" s="7">
        <v>2</v>
      </c>
      <c r="D19" s="8"/>
      <c r="E19" s="9">
        <f>+B19+C19</f>
        <v>3</v>
      </c>
      <c r="F19" s="9">
        <f>E19/E21</f>
        <v>0.66666666666666663</v>
      </c>
    </row>
    <row r="20" spans="1:6" x14ac:dyDescent="0.2">
      <c r="A20" s="4" t="s">
        <v>13</v>
      </c>
      <c r="B20" s="10">
        <f>1/C19</f>
        <v>0.5</v>
      </c>
      <c r="C20" s="6">
        <v>1</v>
      </c>
      <c r="D20" s="8"/>
      <c r="E20" s="9">
        <f>+B20+C20</f>
        <v>1.5</v>
      </c>
      <c r="F20" s="9">
        <f>E20/E21</f>
        <v>0.33333333333333331</v>
      </c>
    </row>
    <row r="21" spans="1:6" x14ac:dyDescent="0.2">
      <c r="A21" s="11" t="s">
        <v>9</v>
      </c>
      <c r="B21" s="12">
        <f>SUM(B19:B20)</f>
        <v>1.5</v>
      </c>
      <c r="C21" s="12">
        <f>SUM(C19:C20)</f>
        <v>3</v>
      </c>
      <c r="E21" s="9">
        <f>SUM(E19:E20)</f>
        <v>4.5</v>
      </c>
    </row>
    <row r="22" spans="1:6" x14ac:dyDescent="0.2">
      <c r="E22" s="11" t="s">
        <v>10</v>
      </c>
      <c r="F22" s="12">
        <f>((MMULT(B21:C21,F19:F20)-2)/(2-1))/1</f>
        <v>0</v>
      </c>
    </row>
    <row r="23" spans="1:6" ht="21" x14ac:dyDescent="0.25">
      <c r="A23" s="1" t="s">
        <v>6</v>
      </c>
    </row>
    <row r="24" spans="1:6" x14ac:dyDescent="0.2">
      <c r="A24" s="2" t="s">
        <v>1</v>
      </c>
    </row>
    <row r="25" spans="1:6" x14ac:dyDescent="0.2">
      <c r="A25" s="3" t="s">
        <v>11</v>
      </c>
      <c r="B25" s="4" t="s">
        <v>12</v>
      </c>
      <c r="C25" s="4" t="s">
        <v>13</v>
      </c>
      <c r="D25" s="4" t="s">
        <v>4</v>
      </c>
      <c r="E25" s="5" t="s">
        <v>7</v>
      </c>
      <c r="F25" s="5" t="s">
        <v>8</v>
      </c>
    </row>
    <row r="26" spans="1:6" x14ac:dyDescent="0.2">
      <c r="A26" s="4" t="s">
        <v>12</v>
      </c>
      <c r="B26" s="6">
        <v>1</v>
      </c>
      <c r="C26" s="7">
        <v>2</v>
      </c>
      <c r="D26" s="8"/>
      <c r="E26" s="9">
        <f>+B26+C26</f>
        <v>3</v>
      </c>
      <c r="F26" s="9">
        <f>E26/E28</f>
        <v>0.66666666666666663</v>
      </c>
    </row>
    <row r="27" spans="1:6" x14ac:dyDescent="0.2">
      <c r="A27" s="4" t="s">
        <v>13</v>
      </c>
      <c r="B27" s="10">
        <f>1/C26</f>
        <v>0.5</v>
      </c>
      <c r="C27" s="6">
        <v>1</v>
      </c>
      <c r="D27" s="8"/>
      <c r="E27" s="9">
        <f>+B27+C27</f>
        <v>1.5</v>
      </c>
      <c r="F27" s="9">
        <f>E27/E28</f>
        <v>0.33333333333333331</v>
      </c>
    </row>
    <row r="28" spans="1:6" x14ac:dyDescent="0.2">
      <c r="A28" s="11" t="s">
        <v>9</v>
      </c>
      <c r="B28" s="12">
        <f>SUM(B26:B27)</f>
        <v>1.5</v>
      </c>
      <c r="C28" s="12">
        <f>SUM(C26:C27)</f>
        <v>3</v>
      </c>
      <c r="E28" s="9">
        <f>SUM(E26:E27)</f>
        <v>4.5</v>
      </c>
    </row>
    <row r="29" spans="1:6" x14ac:dyDescent="0.2">
      <c r="E29" s="11" t="s">
        <v>10</v>
      </c>
      <c r="F29" s="12">
        <f>((MMULT(B28:C28,F26:F27)-2)/(2-1))/1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Lirong Wei</cp:lastModifiedBy>
  <dcterms:created xsi:type="dcterms:W3CDTF">2024-03-19T06:20:12Z</dcterms:created>
  <dcterms:modified xsi:type="dcterms:W3CDTF">2024-03-19T06:32:12Z</dcterms:modified>
</cp:coreProperties>
</file>