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ongwei/Desktop/BOCR Cars/"/>
    </mc:Choice>
  </mc:AlternateContent>
  <xr:revisionPtr revIDLastSave="0" documentId="13_ncr:1_{166ED363-A6F7-F246-9007-C59454AEE846}" xr6:coauthVersionLast="47" xr6:coauthVersionMax="47" xr10:uidLastSave="{00000000-0000-0000-0000-000000000000}"/>
  <bookViews>
    <workbookView xWindow="0" yWindow="740" windowWidth="22800" windowHeight="17160" xr2:uid="{1F8DB0EE-3299-48ED-882B-AD9002B77323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C10" i="1"/>
  <c r="D10" i="1"/>
  <c r="E10" i="1"/>
  <c r="C11" i="1"/>
  <c r="D11" i="1"/>
  <c r="E11" i="1"/>
  <c r="C12" i="1"/>
  <c r="D12" i="1"/>
  <c r="E12" i="1"/>
  <c r="C13" i="1"/>
  <c r="D13" i="1"/>
  <c r="E13" i="1"/>
  <c r="B11" i="1"/>
  <c r="B12" i="1"/>
  <c r="C19" i="1" s="1"/>
  <c r="B13" i="1"/>
  <c r="C20" i="1" s="1"/>
  <c r="B10" i="1"/>
  <c r="C17" i="1" l="1"/>
  <c r="F18" i="1"/>
  <c r="F17" i="1"/>
  <c r="F20" i="1"/>
  <c r="F19" i="1"/>
  <c r="G19" i="1" s="1"/>
  <c r="C18" i="1"/>
  <c r="G20" i="1" l="1"/>
</calcChain>
</file>

<file path=xl/sharedStrings.xml><?xml version="1.0" encoding="utf-8"?>
<sst xmlns="http://schemas.openxmlformats.org/spreadsheetml/2006/main" count="37" uniqueCount="17">
  <si>
    <t>Benefits</t>
  </si>
  <si>
    <t>Opportunities</t>
  </si>
  <si>
    <t>Costs</t>
  </si>
  <si>
    <t>Risks</t>
  </si>
  <si>
    <t>Idealized Results</t>
  </si>
  <si>
    <t>Ratings Results</t>
  </si>
  <si>
    <t>Long Term</t>
  </si>
  <si>
    <t xml:space="preserve">Short Term </t>
  </si>
  <si>
    <t>BO/CR</t>
  </si>
  <si>
    <t>Bb+oO-cC-rR</t>
  </si>
  <si>
    <t>Normalized</t>
  </si>
  <si>
    <t>alt3</t>
  </si>
  <si>
    <t>alt4</t>
  </si>
  <si>
    <t>Normal values (copy local priorities from results file from each B,O,C,R model here)</t>
  </si>
  <si>
    <t>(copy ratings priorities from the main model here)</t>
  </si>
  <si>
    <t>EV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</si>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</sst>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164" fontId="0" fillId="0" borderId="1" xfId="1" applyNumberFormat="1" applyFont="1" applyBorder="1"/>
    <xf numFmtId="0" fontId="2" fillId="0" borderId="0" xfId="0" applyFont="1"/>
    <xf numFmtId="0" fontId="4" fillId="2" borderId="1" xfId="0" applyFont="1" applyFill="1" applyBorder="1"/>
    <xf numFmtId="0" fontId="0" fillId="3" borderId="1" xfId="0" applyFill="1" applyBorder="1"/>
    <xf numFmtId="43" fontId="0" fillId="0" borderId="1" xfId="0" applyNumberForma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9B60-2F21-450A-9130-501F675E66FA}">
  <dimension ref="A1:H20"/>
  <sheetViews>
    <sheetView tabSelected="1" zoomScale="120" zoomScaleNormal="120" workbookViewId="0">
      <selection activeCell="B16" sqref="B16:G18"/>
    </sheetView>
  </sheetViews>
  <sheetFormatPr baseColWidth="10" defaultColWidth="8.83203125" defaultRowHeight="15" x14ac:dyDescent="0.2"/>
  <cols>
    <col min="1" max="1" width="14.5" customWidth="1"/>
    <col min="2" max="2" width="12" customWidth="1"/>
    <col min="3" max="3" width="13.5" bestFit="1" customWidth="1"/>
    <col min="4" max="4" width="11.6640625" customWidth="1"/>
    <col min="5" max="5" width="12.5" customWidth="1"/>
    <col min="7" max="7" width="13.5" bestFit="1" customWidth="1"/>
    <col min="8" max="8" width="14.5" bestFit="1" customWidth="1"/>
    <col min="9" max="9" width="11.33203125" bestFit="1" customWidth="1"/>
  </cols>
  <sheetData>
    <row r="1" spans="1:8" x14ac:dyDescent="0.2">
      <c r="A1" t="s">
        <v>13</v>
      </c>
    </row>
    <row r="2" spans="1:8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</row>
    <row r="3" spans="1:8" x14ac:dyDescent="0.2">
      <c r="A3" s="3" t="s">
        <v>15</v>
      </c>
      <c r="B3" s="2">
        <v>0.54400000000000004</v>
      </c>
      <c r="C3" s="2">
        <v>0.73599999999999999</v>
      </c>
      <c r="D3" s="2">
        <v>0.66700000000000004</v>
      </c>
      <c r="E3" s="2">
        <v>0.48299999999999998</v>
      </c>
    </row>
    <row r="4" spans="1:8" x14ac:dyDescent="0.2">
      <c r="A4" s="3" t="s">
        <v>16</v>
      </c>
      <c r="B4" s="2">
        <v>0.45600000000000002</v>
      </c>
      <c r="C4" s="2">
        <v>0.26400000000000001</v>
      </c>
      <c r="D4" s="2">
        <v>0.33300000000000002</v>
      </c>
      <c r="E4" s="2">
        <v>0.51700000000000002</v>
      </c>
    </row>
    <row r="5" spans="1:8" x14ac:dyDescent="0.2">
      <c r="A5" s="3" t="s">
        <v>11</v>
      </c>
      <c r="B5" s="2"/>
      <c r="C5" s="2"/>
      <c r="D5" s="2"/>
      <c r="E5" s="2"/>
    </row>
    <row r="6" spans="1:8" x14ac:dyDescent="0.2">
      <c r="A6" s="3" t="s">
        <v>12</v>
      </c>
      <c r="B6" s="2"/>
      <c r="C6" s="2"/>
      <c r="D6" s="2"/>
      <c r="E6" s="2"/>
    </row>
    <row r="8" spans="1:8" x14ac:dyDescent="0.2">
      <c r="A8" s="1" t="s">
        <v>4</v>
      </c>
      <c r="H8" t="s">
        <v>14</v>
      </c>
    </row>
    <row r="9" spans="1:8" x14ac:dyDescent="0.2">
      <c r="B9" t="s">
        <v>0</v>
      </c>
      <c r="C9" t="s">
        <v>1</v>
      </c>
      <c r="D9" t="s">
        <v>2</v>
      </c>
      <c r="E9" t="s">
        <v>3</v>
      </c>
      <c r="H9" s="5" t="s">
        <v>5</v>
      </c>
    </row>
    <row r="10" spans="1:8" x14ac:dyDescent="0.2">
      <c r="A10" s="3" t="s">
        <v>15</v>
      </c>
      <c r="B10" s="4">
        <f>B3/MAX(B$3:B$6)</f>
        <v>1</v>
      </c>
      <c r="C10" s="4">
        <f t="shared" ref="C10:E10" si="0">C3/MAX(C$3:C$6)</f>
        <v>1</v>
      </c>
      <c r="D10" s="4">
        <f t="shared" si="0"/>
        <v>1</v>
      </c>
      <c r="E10" s="4">
        <f t="shared" si="0"/>
        <v>0.93423597678916825</v>
      </c>
      <c r="G10" s="6" t="s">
        <v>0</v>
      </c>
      <c r="H10" s="9">
        <v>0.27571492448061763</v>
      </c>
    </row>
    <row r="11" spans="1:8" x14ac:dyDescent="0.2">
      <c r="A11" s="3" t="s">
        <v>16</v>
      </c>
      <c r="B11" s="4">
        <f t="shared" ref="B11:E13" si="1">B4/MAX(B$3:B$6)</f>
        <v>0.83823529411764708</v>
      </c>
      <c r="C11" s="4">
        <f t="shared" si="1"/>
        <v>0.35869565217391308</v>
      </c>
      <c r="D11" s="4">
        <f t="shared" si="1"/>
        <v>0.49925037481259371</v>
      </c>
      <c r="E11" s="4">
        <f t="shared" si="1"/>
        <v>1</v>
      </c>
      <c r="G11" s="6" t="s">
        <v>1</v>
      </c>
      <c r="H11" s="9">
        <v>0.22097833102531533</v>
      </c>
    </row>
    <row r="12" spans="1:8" x14ac:dyDescent="0.2">
      <c r="A12" s="3" t="s">
        <v>11</v>
      </c>
      <c r="B12" s="4">
        <f t="shared" si="1"/>
        <v>0</v>
      </c>
      <c r="C12" s="4">
        <f t="shared" si="1"/>
        <v>0</v>
      </c>
      <c r="D12" s="4">
        <f t="shared" si="1"/>
        <v>0</v>
      </c>
      <c r="E12" s="4">
        <f t="shared" si="1"/>
        <v>0</v>
      </c>
      <c r="G12" s="6" t="s">
        <v>2</v>
      </c>
      <c r="H12" s="9">
        <v>0.32504522055757568</v>
      </c>
    </row>
    <row r="13" spans="1:8" x14ac:dyDescent="0.2">
      <c r="A13" s="3" t="s">
        <v>12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G13" s="6" t="s">
        <v>3</v>
      </c>
      <c r="H13" s="9">
        <v>0.17826152393649133</v>
      </c>
    </row>
    <row r="16" spans="1:8" x14ac:dyDescent="0.2">
      <c r="B16" s="7" t="s">
        <v>6</v>
      </c>
      <c r="C16" s="2" t="s">
        <v>9</v>
      </c>
      <c r="E16" s="6" t="s">
        <v>7</v>
      </c>
      <c r="F16" s="2" t="s">
        <v>8</v>
      </c>
      <c r="G16" s="2" t="s">
        <v>10</v>
      </c>
    </row>
    <row r="17" spans="2:7" x14ac:dyDescent="0.2">
      <c r="B17" s="3" t="s">
        <v>15</v>
      </c>
      <c r="C17" s="8">
        <f>B10*$H$10+C10*$H$11-D10*$H$12-E10*$H$13</f>
        <v>5.1097060096235991E-3</v>
      </c>
      <c r="E17" s="3" t="s">
        <v>15</v>
      </c>
      <c r="F17" s="4">
        <f>B10*C10/(D10*E10)</f>
        <v>1.0703933747412009</v>
      </c>
      <c r="G17" s="4">
        <f>F17/SUM($F$17:$F$18)</f>
        <v>0.63994285258157779</v>
      </c>
    </row>
    <row r="18" spans="2:7" x14ac:dyDescent="0.2">
      <c r="B18" s="3" t="s">
        <v>16</v>
      </c>
      <c r="C18" s="8">
        <f t="shared" ref="C18:C20" si="2">B11*$H$10+C11*$H$11-D11*$H$12-E11*$H$13</f>
        <v>-3.0162524752839454E-2</v>
      </c>
      <c r="E18" s="3" t="s">
        <v>16</v>
      </c>
      <c r="F18" s="4">
        <f>B11*C11/(D11*E11)</f>
        <v>0.60224562798092218</v>
      </c>
      <c r="G18" s="4">
        <f>F18/SUM($F$17:$F$18)</f>
        <v>0.36005714741842221</v>
      </c>
    </row>
    <row r="19" spans="2:7" x14ac:dyDescent="0.2">
      <c r="B19" s="3" t="s">
        <v>11</v>
      </c>
      <c r="C19" s="8">
        <f t="shared" si="2"/>
        <v>0</v>
      </c>
      <c r="E19" s="3" t="s">
        <v>11</v>
      </c>
      <c r="F19" s="4" t="e">
        <f>B12*C12/(D12*E12)</f>
        <v>#DIV/0!</v>
      </c>
      <c r="G19" s="4" t="e">
        <f>F19/SUM($F$17:$F$20)</f>
        <v>#DIV/0!</v>
      </c>
    </row>
    <row r="20" spans="2:7" x14ac:dyDescent="0.2">
      <c r="B20" s="3" t="s">
        <v>12</v>
      </c>
      <c r="C20" s="8">
        <f t="shared" si="2"/>
        <v>0</v>
      </c>
      <c r="E20" s="3" t="s">
        <v>12</v>
      </c>
      <c r="F20" s="4" t="e">
        <f>B13*C13/(D13*E13)</f>
        <v>#DIV/0!</v>
      </c>
      <c r="G20" s="4" t="e">
        <f>F20/SUM($F$17:$F$20)</f>
        <v>#DIV/0!</v>
      </c>
    </row>
  </sheetData>
  <conditionalFormatting sqref="B3:B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{C627444D-1271-4AF7-A91A-0B253456486C}</x14:id>
        </ext>
      </extLst>
    </cfRule>
  </conditionalFormatting>
  <conditionalFormatting sqref="B10:B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{94A8305A-FF31-41B5-83F8-C485EACF4CED}</x14:id>
        </ext>
      </extLst>
    </cfRule>
  </conditionalFormatting>
  <conditionalFormatting sqref="C3:C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{59B02C0A-C152-4D4E-8691-32272F1E82D6}</x14:id>
        </ext>
      </extLst>
    </cfRule>
  </conditionalFormatting>
  <conditionalFormatting sqref="C10:C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{16D480F4-851D-4348-AE6E-EA60439B4664}</x14:id>
        </ext>
      </extLst>
    </cfRule>
  </conditionalFormatting>
  <conditionalFormatting sqref="C17:C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{8BB72B92-A41E-4891-ACE2-AE5D50EA27D0}</x14:id>
        </ext>
      </extLst>
    </cfRule>
  </conditionalFormatting>
  <conditionalFormatting sqref="D3:D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{690555CC-4FEA-4210-9D61-F1DF0F05F233}</x14:id>
        </ext>
      </extLst>
    </cfRule>
  </conditionalFormatting>
  <conditionalFormatting sqref="D10:D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{DE968B76-A98B-4EC6-B5AA-D8F35A26A222}</x14:id>
        </ext>
      </extLst>
    </cfRule>
  </conditionalFormatting>
  <conditionalFormatting sqref="E3:E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{B772AC32-59D1-42D5-BFF6-754B6AF4BD08}</x14:id>
        </ext>
      </extLst>
    </cfRule>
  </conditionalFormatting>
  <conditionalFormatting sqref="E10:E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{3966A1DE-4D84-481C-A075-0A61A1E9E4CE}</x14:id>
        </ext>
      </extLst>
    </cfRule>
  </conditionalFormatting>
  <conditionalFormatting sqref="G17:G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{8C788B9E-FD1B-492C-B303-1540765A811F}</x14:id>
        </ext>
      </extLst>
    </cfRule>
  </conditionalFormatting>
  <conditionalFormatting sqref="H10:H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{EF467F59-CA15-4661-B480-132D24C4A82A}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7444D-1271-4AF7-A91A-0B2534564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B3:B6</xm:sqref>
        </x14:conditionalFormatting>
        <x14:conditionalFormatting xmlns:xm="http://schemas.microsoft.com/office/excel/2006/main">
          <x14:cfRule type="dataBar" id="{94A8305A-FF31-41B5-83F8-C485EACF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59B02C0A-C152-4D4E-8691-32272F1E82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16D480F4-851D-4348-AE6E-EA60439B4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C10:C13</xm:sqref>
        </x14:conditionalFormatting>
        <x14:conditionalFormatting xmlns:xm="http://schemas.microsoft.com/office/excel/2006/main">
          <x14:cfRule type="dataBar" id="{8BB72B92-A41E-4891-ACE2-AE5D50EA2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C17:C20</xm:sqref>
        </x14:conditionalFormatting>
        <x14:conditionalFormatting xmlns:xm="http://schemas.microsoft.com/office/excel/2006/main">
          <x14:cfRule type="dataBar" id="{690555CC-4FEA-4210-9D61-F1DF0F05F2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DE968B76-A98B-4EC6-B5AA-D8F35A26A2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D10:D13</xm:sqref>
        </x14:conditionalFormatting>
        <x14:conditionalFormatting xmlns:xm="http://schemas.microsoft.com/office/excel/2006/main">
          <x14:cfRule type="dataBar" id="{B772AC32-59D1-42D5-BFF6-754B6AF4BD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3966A1DE-4D84-481C-A075-0A61A1E9E4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8C788B9E-FD1B-492C-B303-1540765A81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G17:G20</xm:sqref>
        </x14:conditionalFormatting>
        <x14:conditionalFormatting xmlns:xm="http://schemas.microsoft.com/office/excel/2006/main">
          <x14:cfRule type="dataBar" id="{EF467F59-CA15-4661-B480-132D24C4A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H10:H13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ERok</dc:creator>
  <cp:lastModifiedBy>Lirong Wei</cp:lastModifiedBy>
  <dcterms:created xsi:type="dcterms:W3CDTF">2023-10-02T03:44:07Z</dcterms:created>
  <dcterms:modified xsi:type="dcterms:W3CDTF">2024-03-19T07:00:01Z</dcterms:modified>
</cp:coreProperties>
</file>