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2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1" borderId="1" pivotButton="0" quotePrefix="0" xfId="0"/>
    <xf numFmtId="164" fontId="4" fillId="9" borderId="1" pivotButton="0" quotePrefix="0" xfId="0"/>
    <xf numFmtId="164" fontId="5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Sustainability</t>
        </is>
      </c>
      <c r="B1" s="2" t="n"/>
      <c r="C1" s="2" t="n"/>
      <c r="D1" s="2" t="n"/>
      <c r="E1" s="2" t="n"/>
    </row>
    <row r="2">
      <c r="A2" s="3" t="n"/>
      <c r="B2" s="4" t="inlineStr">
        <is>
          <t>High</t>
        </is>
      </c>
      <c r="C2" s="4" t="inlineStr">
        <is>
          <t>Medium</t>
        </is>
      </c>
      <c r="D2" s="4" t="inlineStr">
        <is>
          <t>Low</t>
        </is>
      </c>
      <c r="E2" s="5" t="inlineStr">
        <is>
          <t>Direct values</t>
        </is>
      </c>
      <c r="F2" s="6" t="inlineStr">
        <is>
          <t>Line Sum</t>
        </is>
      </c>
      <c r="G2" s="6" t="inlineStr">
        <is>
          <t>Est. Normal Priorities</t>
        </is>
      </c>
      <c r="H2" s="6" t="inlineStr">
        <is>
          <t>Est. Ideal Priorities</t>
        </is>
      </c>
    </row>
    <row r="3">
      <c r="A3" s="4" t="inlineStr">
        <is>
          <t>High</t>
        </is>
      </c>
      <c r="B3" s="7" t="n">
        <v>1</v>
      </c>
      <c r="C3" s="8" t="n">
        <v>2.6</v>
      </c>
      <c r="D3" s="8" t="n">
        <v>6.5</v>
      </c>
      <c r="E3" s="9" t="n"/>
      <c r="F3" s="10">
        <f>+B3+C3+D3</f>
        <v/>
      </c>
      <c r="G3" s="11">
        <f>F3/F6</f>
        <v/>
      </c>
      <c r="H3" s="11">
        <f>G3/MAX(G3:G6)</f>
        <v/>
      </c>
    </row>
    <row r="4">
      <c r="A4" s="4" t="inlineStr">
        <is>
          <t>Medium</t>
        </is>
      </c>
      <c r="B4" s="12">
        <f>1/C3</f>
        <v/>
      </c>
      <c r="C4" s="7" t="n">
        <v>1</v>
      </c>
      <c r="D4" s="8" t="n">
        <v>2.5</v>
      </c>
      <c r="E4" s="9" t="n"/>
      <c r="F4" s="10">
        <f>+B4+C4+D4</f>
        <v/>
      </c>
      <c r="G4" s="11">
        <f>F4/F6</f>
        <v/>
      </c>
      <c r="H4" s="11">
        <f>G4/MAX(G3:G6)</f>
        <v/>
      </c>
    </row>
    <row r="5">
      <c r="A5" s="4" t="inlineStr">
        <is>
          <t>Low</t>
        </is>
      </c>
      <c r="B5" s="12">
        <f>1/D3</f>
        <v/>
      </c>
      <c r="C5" s="12">
        <f>1/D4</f>
        <v/>
      </c>
      <c r="D5" s="7" t="n">
        <v>1</v>
      </c>
      <c r="E5" s="9" t="n"/>
      <c r="F5" s="10">
        <f>+B5+C5+D5</f>
        <v/>
      </c>
      <c r="G5" s="11">
        <f>F5/F6</f>
        <v/>
      </c>
      <c r="H5" s="11">
        <f>G5/MAX(G3:G6)</f>
        <v/>
      </c>
    </row>
    <row r="6">
      <c r="A6" s="13" t="inlineStr">
        <is>
          <t>Sum of Col</t>
        </is>
      </c>
      <c r="B6" s="14">
        <f>sum(B3:B5)</f>
        <v/>
      </c>
      <c r="C6" s="14">
        <f>sum(C3:C5)</f>
        <v/>
      </c>
      <c r="D6" s="14">
        <f>sum(D3:D5)</f>
        <v/>
      </c>
      <c r="F6" s="10">
        <f>sum(F3:F5)</f>
        <v/>
      </c>
    </row>
    <row r="7">
      <c r="F7" s="13" t="inlineStr">
        <is>
          <t>Est. Incons.</t>
        </is>
      </c>
      <c r="G7" s="14">
        <f>((MMULT(B6:D6,G3:G5)-3)/(3-1))/0.52</f>
        <v/>
      </c>
    </row>
    <row r="9">
      <c r="A9" s="1" t="inlineStr">
        <is>
          <t>Financial Viability</t>
        </is>
      </c>
      <c r="B9" s="2" t="n"/>
      <c r="C9" s="2" t="n"/>
      <c r="D9" s="2" t="n"/>
      <c r="E9" s="2" t="n"/>
    </row>
    <row r="10">
      <c r="A10" s="3" t="n"/>
      <c r="B10" s="4" t="inlineStr">
        <is>
          <t>High</t>
        </is>
      </c>
      <c r="C10" s="4" t="inlineStr">
        <is>
          <t>Medium</t>
        </is>
      </c>
      <c r="D10" s="4" t="inlineStr">
        <is>
          <t>Low</t>
        </is>
      </c>
      <c r="E10" s="5" t="inlineStr">
        <is>
          <t>Direct values</t>
        </is>
      </c>
      <c r="F10" s="6" t="inlineStr">
        <is>
          <t>Line Sum</t>
        </is>
      </c>
      <c r="G10" s="6" t="inlineStr">
        <is>
          <t>Est. Normal Priorities</t>
        </is>
      </c>
      <c r="H10" s="6" t="inlineStr">
        <is>
          <t>Est. Ideal Priorities</t>
        </is>
      </c>
    </row>
    <row r="11">
      <c r="A11" s="4" t="inlineStr">
        <is>
          <t>High</t>
        </is>
      </c>
      <c r="B11" s="7" t="n">
        <v>1</v>
      </c>
      <c r="C11" s="8" t="n">
        <v>2.6</v>
      </c>
      <c r="D11" s="8" t="n">
        <v>6.5</v>
      </c>
      <c r="E11" s="9" t="n"/>
      <c r="F11" s="10">
        <f>+B11+C11+D11</f>
        <v/>
      </c>
      <c r="G11" s="11">
        <f>F11/F14</f>
        <v/>
      </c>
      <c r="H11" s="11">
        <f>G11/MAX(G11:G14)</f>
        <v/>
      </c>
    </row>
    <row r="12">
      <c r="A12" s="4" t="inlineStr">
        <is>
          <t>Medium</t>
        </is>
      </c>
      <c r="B12" s="12">
        <f>1/C11</f>
        <v/>
      </c>
      <c r="C12" s="7" t="n">
        <v>1</v>
      </c>
      <c r="D12" s="8" t="n">
        <v>2.5</v>
      </c>
      <c r="E12" s="9" t="n"/>
      <c r="F12" s="10">
        <f>+B12+C12+D12</f>
        <v/>
      </c>
      <c r="G12" s="11">
        <f>F12/F14</f>
        <v/>
      </c>
      <c r="H12" s="11">
        <f>G12/MAX(G11:G14)</f>
        <v/>
      </c>
    </row>
    <row r="13">
      <c r="A13" s="4" t="inlineStr">
        <is>
          <t>Low</t>
        </is>
      </c>
      <c r="B13" s="12">
        <f>1/D11</f>
        <v/>
      </c>
      <c r="C13" s="12">
        <f>1/D12</f>
        <v/>
      </c>
      <c r="D13" s="7" t="n">
        <v>1</v>
      </c>
      <c r="E13" s="9" t="n"/>
      <c r="F13" s="10">
        <f>+B13+C13+D13</f>
        <v/>
      </c>
      <c r="G13" s="11">
        <f>F13/F14</f>
        <v/>
      </c>
      <c r="H13" s="11">
        <f>G13/MAX(G11:G14)</f>
        <v/>
      </c>
    </row>
    <row r="14">
      <c r="A14" s="13" t="inlineStr">
        <is>
          <t>Sum of Col</t>
        </is>
      </c>
      <c r="B14" s="14">
        <f>sum(B11:B13)</f>
        <v/>
      </c>
      <c r="C14" s="14">
        <f>sum(C11:C13)</f>
        <v/>
      </c>
      <c r="D14" s="14">
        <f>sum(D11:D13)</f>
        <v/>
      </c>
      <c r="F14" s="10">
        <f>sum(F11:F13)</f>
        <v/>
      </c>
    </row>
    <row r="15">
      <c r="F15" s="13" t="inlineStr">
        <is>
          <t>Est. Incons.</t>
        </is>
      </c>
      <c r="G15" s="14">
        <f>((MMULT(B14:D14,G11:G13)-3)/(3-1))/0.52</f>
        <v/>
      </c>
    </row>
    <row r="17">
      <c r="A17" s="1" t="inlineStr">
        <is>
          <t>Customer Experience</t>
        </is>
      </c>
      <c r="B17" s="2" t="n"/>
      <c r="C17" s="2" t="n"/>
      <c r="D17" s="2" t="n"/>
      <c r="E17" s="2" t="n"/>
      <c r="F17" s="2" t="n"/>
      <c r="G17" s="2" t="n"/>
    </row>
    <row r="18">
      <c r="A18" s="3" t="n"/>
      <c r="B18" s="4" t="inlineStr">
        <is>
          <t>Excellent</t>
        </is>
      </c>
      <c r="C18" s="4" t="inlineStr">
        <is>
          <t>Above Average</t>
        </is>
      </c>
      <c r="D18" s="4" t="inlineStr">
        <is>
          <t>Average</t>
        </is>
      </c>
      <c r="E18" s="4" t="inlineStr">
        <is>
          <t>Below Average</t>
        </is>
      </c>
      <c r="F18" s="4" t="inlineStr">
        <is>
          <t>Poor</t>
        </is>
      </c>
      <c r="G18" s="5" t="inlineStr">
        <is>
          <t>Direct values</t>
        </is>
      </c>
      <c r="H18" s="6" t="inlineStr">
        <is>
          <t>Line Sum</t>
        </is>
      </c>
      <c r="I18" s="6" t="inlineStr">
        <is>
          <t>Est. Normal Priorities</t>
        </is>
      </c>
      <c r="J18" s="6" t="inlineStr">
        <is>
          <t>Est. Ideal Priorities</t>
        </is>
      </c>
    </row>
    <row r="19">
      <c r="A19" s="4" t="inlineStr">
        <is>
          <t>Excellent</t>
        </is>
      </c>
      <c r="B19" s="7" t="n">
        <v>1</v>
      </c>
      <c r="C19" s="8" t="n">
        <v>1.25</v>
      </c>
      <c r="D19" s="8" t="n">
        <v>1.666666666666667</v>
      </c>
      <c r="E19" s="8" t="n">
        <v>2.5</v>
      </c>
      <c r="F19" s="8" t="n">
        <v>3.333333333333333</v>
      </c>
      <c r="G19" s="9" t="n"/>
      <c r="H19" s="10">
        <f>+B19+C19+D19+E19+F19</f>
        <v/>
      </c>
      <c r="I19" s="11">
        <f>H19/H24</f>
        <v/>
      </c>
      <c r="J19" s="11">
        <f>I19/MAX(I19:I24)</f>
        <v/>
      </c>
    </row>
    <row r="20">
      <c r="A20" s="4" t="inlineStr">
        <is>
          <t>Above Average</t>
        </is>
      </c>
      <c r="B20" s="12">
        <f>1/C19</f>
        <v/>
      </c>
      <c r="C20" s="7" t="n">
        <v>1</v>
      </c>
      <c r="D20" s="8" t="n">
        <v>1.333333333333333</v>
      </c>
      <c r="E20" s="8" t="n">
        <v>2</v>
      </c>
      <c r="F20" s="8" t="n">
        <v>2.666666666666667</v>
      </c>
      <c r="G20" s="9" t="n"/>
      <c r="H20" s="10">
        <f>+B20+C20+D20+E20+F20</f>
        <v/>
      </c>
      <c r="I20" s="11">
        <f>H20/H24</f>
        <v/>
      </c>
      <c r="J20" s="11">
        <f>I20/MAX(I19:I24)</f>
        <v/>
      </c>
    </row>
    <row r="21">
      <c r="A21" s="4" t="inlineStr">
        <is>
          <t>Average</t>
        </is>
      </c>
      <c r="B21" s="12">
        <f>1/D19</f>
        <v/>
      </c>
      <c r="C21" s="12">
        <f>1/D20</f>
        <v/>
      </c>
      <c r="D21" s="7" t="n">
        <v>1</v>
      </c>
      <c r="E21" s="8" t="n">
        <v>1.5</v>
      </c>
      <c r="F21" s="8" t="n">
        <v>2</v>
      </c>
      <c r="G21" s="9" t="n"/>
      <c r="H21" s="10">
        <f>+B21+C21+D21+E21+F21</f>
        <v/>
      </c>
      <c r="I21" s="11">
        <f>H21/H24</f>
        <v/>
      </c>
      <c r="J21" s="11">
        <f>I21/MAX(I19:I24)</f>
        <v/>
      </c>
    </row>
    <row r="22">
      <c r="A22" s="4" t="inlineStr">
        <is>
          <t>Below Average</t>
        </is>
      </c>
      <c r="B22" s="12">
        <f>1/E19</f>
        <v/>
      </c>
      <c r="C22" s="12">
        <f>1/E20</f>
        <v/>
      </c>
      <c r="D22" s="12">
        <f>1/E21</f>
        <v/>
      </c>
      <c r="E22" s="7" t="n">
        <v>1</v>
      </c>
      <c r="F22" s="8" t="n">
        <v>1.333333333333333</v>
      </c>
      <c r="G22" s="9" t="n"/>
      <c r="H22" s="10">
        <f>+B22+C22+D22+E22+F22</f>
        <v/>
      </c>
      <c r="I22" s="11">
        <f>H22/H24</f>
        <v/>
      </c>
      <c r="J22" s="11">
        <f>I22/MAX(I19:I24)</f>
        <v/>
      </c>
    </row>
    <row r="23">
      <c r="A23" s="4" t="inlineStr">
        <is>
          <t>Poor</t>
        </is>
      </c>
      <c r="B23" s="12">
        <f>1/F19</f>
        <v/>
      </c>
      <c r="C23" s="12">
        <f>1/F20</f>
        <v/>
      </c>
      <c r="D23" s="12">
        <f>1/F21</f>
        <v/>
      </c>
      <c r="E23" s="12">
        <f>1/F22</f>
        <v/>
      </c>
      <c r="F23" s="7" t="n">
        <v>1</v>
      </c>
      <c r="G23" s="9" t="n"/>
      <c r="H23" s="10">
        <f>+B23+C23+D23+E23+F23</f>
        <v/>
      </c>
      <c r="I23" s="11">
        <f>H23/H24</f>
        <v/>
      </c>
      <c r="J23" s="11">
        <f>I23/MAX(I19:I24)</f>
        <v/>
      </c>
    </row>
    <row r="24">
      <c r="A24" s="13" t="inlineStr">
        <is>
          <t>Sum of Col</t>
        </is>
      </c>
      <c r="B24" s="14">
        <f>sum(B19:B23)</f>
        <v/>
      </c>
      <c r="C24" s="14">
        <f>sum(C19:C23)</f>
        <v/>
      </c>
      <c r="D24" s="14">
        <f>sum(D19:D23)</f>
        <v/>
      </c>
      <c r="E24" s="14">
        <f>sum(E19:E23)</f>
        <v/>
      </c>
      <c r="F24" s="14">
        <f>sum(F19:F23)</f>
        <v/>
      </c>
      <c r="H24" s="10">
        <f>sum(H19:H23)</f>
        <v/>
      </c>
    </row>
    <row r="25">
      <c r="H25" s="13" t="inlineStr">
        <is>
          <t>Est. Incons.</t>
        </is>
      </c>
      <c r="I25" s="14">
        <f>((MMULT(B24:F24,I19:I23)-5)/(5-1))/1.12</f>
        <v/>
      </c>
    </row>
    <row r="27">
      <c r="A27" s="1" t="inlineStr">
        <is>
          <t>Technological Innovation</t>
        </is>
      </c>
      <c r="B27" s="2" t="n"/>
      <c r="C27" s="2" t="n"/>
      <c r="D27" s="2" t="n"/>
      <c r="E27" s="2" t="n"/>
    </row>
    <row r="28">
      <c r="A28" s="3" t="n"/>
      <c r="B28" s="4" t="inlineStr">
        <is>
          <t>High</t>
        </is>
      </c>
      <c r="C28" s="4" t="inlineStr">
        <is>
          <t>Medium</t>
        </is>
      </c>
      <c r="D28" s="4" t="inlineStr">
        <is>
          <t>Low</t>
        </is>
      </c>
      <c r="E28" s="5" t="inlineStr">
        <is>
          <t>Direct values</t>
        </is>
      </c>
      <c r="F28" s="6" t="inlineStr">
        <is>
          <t>Line Sum</t>
        </is>
      </c>
      <c r="G28" s="6" t="inlineStr">
        <is>
          <t>Est. Normal Priorities</t>
        </is>
      </c>
      <c r="H28" s="6" t="inlineStr">
        <is>
          <t>Est. Ideal Priorities</t>
        </is>
      </c>
    </row>
    <row r="29">
      <c r="A29" s="4" t="inlineStr">
        <is>
          <t>High</t>
        </is>
      </c>
      <c r="B29" s="7" t="n">
        <v>1</v>
      </c>
      <c r="C29" s="8" t="n">
        <v>2.6</v>
      </c>
      <c r="D29" s="8" t="n">
        <v>6.5</v>
      </c>
      <c r="E29" s="9" t="n"/>
      <c r="F29" s="10">
        <f>+B29+C29+D29</f>
        <v/>
      </c>
      <c r="G29" s="11">
        <f>F29/F32</f>
        <v/>
      </c>
      <c r="H29" s="11">
        <f>G29/MAX(G29:G32)</f>
        <v/>
      </c>
    </row>
    <row r="30">
      <c r="A30" s="4" t="inlineStr">
        <is>
          <t>Medium</t>
        </is>
      </c>
      <c r="B30" s="12">
        <f>1/C29</f>
        <v/>
      </c>
      <c r="C30" s="7" t="n">
        <v>1</v>
      </c>
      <c r="D30" s="8" t="n">
        <v>2.5</v>
      </c>
      <c r="E30" s="9" t="n"/>
      <c r="F30" s="10">
        <f>+B30+C30+D30</f>
        <v/>
      </c>
      <c r="G30" s="11">
        <f>F30/F32</f>
        <v/>
      </c>
      <c r="H30" s="11">
        <f>G30/MAX(G29:G32)</f>
        <v/>
      </c>
    </row>
    <row r="31">
      <c r="A31" s="4" t="inlineStr">
        <is>
          <t>Low</t>
        </is>
      </c>
      <c r="B31" s="12">
        <f>1/D29</f>
        <v/>
      </c>
      <c r="C31" s="12">
        <f>1/D30</f>
        <v/>
      </c>
      <c r="D31" s="7" t="n">
        <v>1</v>
      </c>
      <c r="E31" s="9" t="n"/>
      <c r="F31" s="10">
        <f>+B31+C31+D31</f>
        <v/>
      </c>
      <c r="G31" s="11">
        <f>F31/F32</f>
        <v/>
      </c>
      <c r="H31" s="11">
        <f>G31/MAX(G29:G32)</f>
        <v/>
      </c>
    </row>
    <row r="32">
      <c r="A32" s="13" t="inlineStr">
        <is>
          <t>Sum of Col</t>
        </is>
      </c>
      <c r="B32" s="14">
        <f>sum(B29:B31)</f>
        <v/>
      </c>
      <c r="C32" s="14">
        <f>sum(C29:C31)</f>
        <v/>
      </c>
      <c r="D32" s="14">
        <f>sum(D29:D31)</f>
        <v/>
      </c>
      <c r="F32" s="10">
        <f>sum(F29:F31)</f>
        <v/>
      </c>
    </row>
    <row r="33">
      <c r="F33" s="13" t="inlineStr">
        <is>
          <t>Est. Incons.</t>
        </is>
      </c>
      <c r="G33" s="14">
        <f>((MMULT(B32:D32,G29:G31)-3)/(3-1))/0.52</f>
        <v/>
      </c>
    </row>
    <row r="35">
      <c r="A35" s="1" t="inlineStr">
        <is>
          <t>Market Competitiveness</t>
        </is>
      </c>
      <c r="B35" s="2" t="n"/>
      <c r="C35" s="2" t="n"/>
      <c r="D35" s="2" t="n"/>
      <c r="E35" s="2" t="n"/>
    </row>
    <row r="36">
      <c r="A36" s="3" t="n"/>
      <c r="B36" s="4" t="inlineStr">
        <is>
          <t>High</t>
        </is>
      </c>
      <c r="C36" s="4" t="inlineStr">
        <is>
          <t>Medium</t>
        </is>
      </c>
      <c r="D36" s="4" t="inlineStr">
        <is>
          <t>Low</t>
        </is>
      </c>
      <c r="E36" s="5" t="inlineStr">
        <is>
          <t>Direct values</t>
        </is>
      </c>
      <c r="F36" s="6" t="inlineStr">
        <is>
          <t>Line Sum</t>
        </is>
      </c>
      <c r="G36" s="6" t="inlineStr">
        <is>
          <t>Est. Normal Priorities</t>
        </is>
      </c>
      <c r="H36" s="6" t="inlineStr">
        <is>
          <t>Est. Ideal Priorities</t>
        </is>
      </c>
    </row>
    <row r="37">
      <c r="A37" s="4" t="inlineStr">
        <is>
          <t>High</t>
        </is>
      </c>
      <c r="B37" s="7" t="n">
        <v>1</v>
      </c>
      <c r="C37" s="8" t="n">
        <v>1</v>
      </c>
      <c r="D37" s="8" t="n">
        <v>1</v>
      </c>
      <c r="E37" s="9" t="n"/>
      <c r="F37" s="10">
        <f>+B37+C37+D37</f>
        <v/>
      </c>
      <c r="G37" s="11">
        <f>F37/F40</f>
        <v/>
      </c>
      <c r="H37" s="11">
        <f>G37/MAX(G37:G40)</f>
        <v/>
      </c>
    </row>
    <row r="38">
      <c r="A38" s="4" t="inlineStr">
        <is>
          <t>Medium</t>
        </is>
      </c>
      <c r="B38" s="12">
        <f>1/C37</f>
        <v/>
      </c>
      <c r="C38" s="7" t="n">
        <v>1</v>
      </c>
      <c r="D38" s="8" t="n">
        <v>1</v>
      </c>
      <c r="E38" s="9" t="n"/>
      <c r="F38" s="10">
        <f>+B38+C38+D38</f>
        <v/>
      </c>
      <c r="G38" s="11">
        <f>F38/F40</f>
        <v/>
      </c>
      <c r="H38" s="11">
        <f>G38/MAX(G37:G40)</f>
        <v/>
      </c>
    </row>
    <row r="39">
      <c r="A39" s="4" t="inlineStr">
        <is>
          <t>Low</t>
        </is>
      </c>
      <c r="B39" s="12">
        <f>1/D37</f>
        <v/>
      </c>
      <c r="C39" s="12">
        <f>1/D38</f>
        <v/>
      </c>
      <c r="D39" s="7" t="n">
        <v>1</v>
      </c>
      <c r="E39" s="9" t="n"/>
      <c r="F39" s="10">
        <f>+B39+C39+D39</f>
        <v/>
      </c>
      <c r="G39" s="11">
        <f>F39/F40</f>
        <v/>
      </c>
      <c r="H39" s="11">
        <f>G39/MAX(G37:G40)</f>
        <v/>
      </c>
    </row>
    <row r="40">
      <c r="A40" s="13" t="inlineStr">
        <is>
          <t>Sum of Col</t>
        </is>
      </c>
      <c r="B40" s="14">
        <f>sum(B37:B39)</f>
        <v/>
      </c>
      <c r="C40" s="14">
        <f>sum(C37:C39)</f>
        <v/>
      </c>
      <c r="D40" s="14">
        <f>sum(D37:D39)</f>
        <v/>
      </c>
      <c r="F40" s="10">
        <f>sum(F37:F39)</f>
        <v/>
      </c>
    </row>
    <row r="41">
      <c r="F41" s="13" t="inlineStr">
        <is>
          <t>Est. Incons.</t>
        </is>
      </c>
      <c r="G41" s="14">
        <f>((MMULT(B40:D40,G37:G39)-3)/(3-1))/0.52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5" t="inlineStr">
        <is>
          <t>Sustainability</t>
        </is>
      </c>
      <c r="C1" s="15" t="inlineStr">
        <is>
          <t>Financial Viability</t>
        </is>
      </c>
      <c r="D1" s="15" t="inlineStr">
        <is>
          <t>Customer Experience</t>
        </is>
      </c>
      <c r="E1" s="15" t="inlineStr">
        <is>
          <t>Technological Innovation</t>
        </is>
      </c>
      <c r="F1" s="15" t="inlineStr">
        <is>
          <t>Market Competitiveness</t>
        </is>
      </c>
    </row>
    <row r="2">
      <c r="A2" s="15" t="inlineStr">
        <is>
          <t>Benefits</t>
        </is>
      </c>
      <c r="B2" s="16" t="n"/>
      <c r="C2" s="16" t="n"/>
      <c r="D2" s="16" t="n"/>
      <c r="E2" s="16" t="n"/>
      <c r="F2" s="16" t="n"/>
    </row>
    <row r="3">
      <c r="A3" s="15" t="inlineStr">
        <is>
          <t>Opportunities</t>
        </is>
      </c>
      <c r="B3" s="16" t="n"/>
      <c r="C3" s="16" t="n"/>
      <c r="D3" s="16" t="n"/>
      <c r="E3" s="16" t="n"/>
      <c r="F3" s="16" t="n"/>
    </row>
    <row r="4">
      <c r="A4" s="15" t="inlineStr">
        <is>
          <t>Costs</t>
        </is>
      </c>
      <c r="B4" s="16" t="n"/>
      <c r="C4" s="16" t="n"/>
      <c r="D4" s="16" t="n"/>
      <c r="E4" s="16" t="n"/>
      <c r="F4" s="16" t="n"/>
    </row>
    <row r="5">
      <c r="A5" s="15" t="inlineStr">
        <is>
          <t>Risks</t>
        </is>
      </c>
      <c r="B5" s="16" t="n"/>
      <c r="C5" s="16" t="n"/>
      <c r="D5" s="16" t="n"/>
      <c r="E5" s="16" t="n"/>
      <c r="F5" s="16" t="n"/>
    </row>
    <row r="6"/>
    <row r="7"/>
    <row r="8">
      <c r="A8" s="17" t="inlineStr">
        <is>
          <t>ESTIMATED TOTALS AND PRIORITIES</t>
        </is>
      </c>
      <c r="B8" s="17" t="inlineStr"/>
      <c r="C8" s="17" t="inlineStr"/>
      <c r="D8" s="17" t="inlineStr"/>
      <c r="E8" s="17" t="inlineStr"/>
      <c r="F8" s="17" t="inlineStr"/>
      <c r="G8" s="17" t="inlineStr"/>
      <c r="H8" s="17" t="inlineStr"/>
    </row>
    <row r="9"/>
    <row r="10">
      <c r="B10" s="8" t="n">
        <v>0</v>
      </c>
      <c r="C10" s="8" t="n">
        <v>0.4455570232182383</v>
      </c>
      <c r="D10" s="8" t="n">
        <v>0.3012007570600972</v>
      </c>
      <c r="E10" s="8" t="n">
        <v>0.1233873138878707</v>
      </c>
      <c r="F10" s="8" t="n">
        <v>0.1298549058337938</v>
      </c>
      <c r="G10" s="18" t="inlineStr">
        <is>
          <t>TOTALS</t>
        </is>
      </c>
      <c r="H10" s="18" t="inlineStr">
        <is>
          <t>PRIORITIES</t>
        </is>
      </c>
    </row>
    <row r="11">
      <c r="B11" s="15" t="inlineStr">
        <is>
          <t>Sustainability</t>
        </is>
      </c>
      <c r="C11" s="15" t="inlineStr">
        <is>
          <t>Financial Viability</t>
        </is>
      </c>
      <c r="D11" s="15" t="inlineStr">
        <is>
          <t>Customer Experience</t>
        </is>
      </c>
      <c r="E11" s="15" t="inlineStr">
        <is>
          <t>Technological Innovation</t>
        </is>
      </c>
      <c r="F11" s="15" t="inlineStr">
        <is>
          <t>Market Competitiveness</t>
        </is>
      </c>
    </row>
    <row r="12">
      <c r="A12" s="15" t="inlineStr">
        <is>
          <t>Benefits</t>
        </is>
      </c>
      <c r="B12" s="8">
        <f>INDEX(rating_scales!H3:H5, MATCH(B2,rating_scales!A3:A5, 0))</f>
        <v/>
      </c>
      <c r="C12" s="8">
        <f>INDEX(rating_scales!H11:H13, MATCH(C2,rating_scales!A11:A13, 0))</f>
        <v/>
      </c>
      <c r="D12" s="8">
        <f>INDEX(rating_scales!J19:J23, MATCH(D2,rating_scales!A19:A23, 0))</f>
        <v/>
      </c>
      <c r="E12" s="8">
        <f>INDEX(rating_scales!H29:H31, MATCH(E2,rating_scales!A29:A31, 0))</f>
        <v/>
      </c>
      <c r="F12" s="8">
        <f>INDEX(rating_scales!H37:H39, MATCH(F2,rating_scales!A37:A39, 0))</f>
        <v/>
      </c>
      <c r="G12" s="19">
        <f>sumproduct(B12:F12,B10:F10)</f>
        <v/>
      </c>
      <c r="H12" s="20">
        <f>G12/sum(G12:G15)</f>
        <v/>
      </c>
    </row>
    <row r="13">
      <c r="A13" s="15" t="inlineStr">
        <is>
          <t>Opportunities</t>
        </is>
      </c>
      <c r="B13" s="8">
        <f>INDEX(rating_scales!H3:H5, MATCH(B3,rating_scales!A3:A5, 0))</f>
        <v/>
      </c>
      <c r="C13" s="8">
        <f>INDEX(rating_scales!H11:H13, MATCH(C3,rating_scales!A11:A13, 0))</f>
        <v/>
      </c>
      <c r="D13" s="8">
        <f>INDEX(rating_scales!J19:J23, MATCH(D3,rating_scales!A19:A23, 0))</f>
        <v/>
      </c>
      <c r="E13" s="8">
        <f>INDEX(rating_scales!H29:H31, MATCH(E3,rating_scales!A29:A31, 0))</f>
        <v/>
      </c>
      <c r="F13" s="8">
        <f>INDEX(rating_scales!H37:H39, MATCH(F3,rating_scales!A37:A39, 0))</f>
        <v/>
      </c>
      <c r="G13" s="19">
        <f>sumproduct(B13:F13,B10:F10)</f>
        <v/>
      </c>
      <c r="H13" s="20">
        <f>G13/sum(G12:G15)</f>
        <v/>
      </c>
    </row>
    <row r="14">
      <c r="A14" s="15" t="inlineStr">
        <is>
          <t>Costs</t>
        </is>
      </c>
      <c r="B14" s="8">
        <f>INDEX(rating_scales!H3:H5, MATCH(B4,rating_scales!A3:A5, 0))</f>
        <v/>
      </c>
      <c r="C14" s="8">
        <f>INDEX(rating_scales!H11:H13, MATCH(C4,rating_scales!A11:A13, 0))</f>
        <v/>
      </c>
      <c r="D14" s="8">
        <f>INDEX(rating_scales!J19:J23, MATCH(D4,rating_scales!A19:A23, 0))</f>
        <v/>
      </c>
      <c r="E14" s="8">
        <f>INDEX(rating_scales!H29:H31, MATCH(E4,rating_scales!A29:A31, 0))</f>
        <v/>
      </c>
      <c r="F14" s="8">
        <f>INDEX(rating_scales!H37:H39, MATCH(F4,rating_scales!A37:A39, 0))</f>
        <v/>
      </c>
      <c r="G14" s="19">
        <f>sumproduct(B14:F14,B10:F10)</f>
        <v/>
      </c>
      <c r="H14" s="20">
        <f>G14/sum(G12:G15)</f>
        <v/>
      </c>
    </row>
    <row r="15">
      <c r="A15" s="15" t="inlineStr">
        <is>
          <t>Risks</t>
        </is>
      </c>
      <c r="B15" s="8">
        <f>INDEX(rating_scales!H3:H5, MATCH(B5,rating_scales!A3:A5, 0))</f>
        <v/>
      </c>
      <c r="C15" s="8">
        <f>INDEX(rating_scales!H11:H13, MATCH(C5,rating_scales!A11:A13, 0))</f>
        <v/>
      </c>
      <c r="D15" s="8">
        <f>INDEX(rating_scales!J19:J23, MATCH(D5,rating_scales!A19:A23, 0))</f>
        <v/>
      </c>
      <c r="E15" s="8">
        <f>INDEX(rating_scales!H29:H31, MATCH(E5,rating_scales!A29:A31, 0))</f>
        <v/>
      </c>
      <c r="F15" s="8">
        <f>INDEX(rating_scales!H37:H39, MATCH(F5,rating_scales!A37:A39, 0))</f>
        <v/>
      </c>
      <c r="G15" s="19">
        <f>sumproduct(B15:F15,B10:F10)</f>
        <v/>
      </c>
      <c r="H15" s="20">
        <f>G15/sum(G12:G15)</f>
        <v/>
      </c>
    </row>
  </sheetData>
  <dataValidations count="40"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B5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C5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=rating_scales!A19:A23</formula1>
    </dataValidation>
    <dataValidation sqref="D3" showDropDown="0" showInputMessage="0" showErrorMessage="0" allowBlank="0" type="list">
      <formula1>=rating_scales!A19:A23</formula1>
    </dataValidation>
    <dataValidation sqref="D4" showDropDown="0" showInputMessage="0" showErrorMessage="0" allowBlank="0" type="list">
      <formula1>=rating_scales!A19:A23</formula1>
    </dataValidation>
    <dataValidation sqref="D5" showDropDown="0" showInputMessage="0" showErrorMessage="0" allowBlank="0" type="list">
      <formula1>=rating_scales!A19:A23</formula1>
    </dataValidation>
    <dataValidation sqref="E2" showDropDown="0" showInputMessage="0" showErrorMessage="0" allowBlank="0" type="list">
      <formula1>=rating_scales!A29:A31</formula1>
    </dataValidation>
    <dataValidation sqref="E3" showDropDown="0" showInputMessage="0" showErrorMessage="0" allowBlank="0" type="list">
      <formula1>=rating_scales!A29:A31</formula1>
    </dataValidation>
    <dataValidation sqref="E4" showDropDown="0" showInputMessage="0" showErrorMessage="0" allowBlank="0" type="list">
      <formula1>=rating_scales!A29:A31</formula1>
    </dataValidation>
    <dataValidation sqref="E5" showDropDown="0" showInputMessage="0" showErrorMessage="0" allowBlank="0" type="list">
      <formula1>=rating_scales!A29:A31</formula1>
    </dataValidation>
    <dataValidation sqref="F2" showDropDown="0" showInputMessage="0" showErrorMessage="0" allowBlank="0" type="list">
      <formula1>=rating_scales!A37:A39</formula1>
    </dataValidation>
    <dataValidation sqref="F3" showDropDown="0" showInputMessage="0" showErrorMessage="0" allowBlank="0" type="list">
      <formula1>=rating_scales!A37:A39</formula1>
    </dataValidation>
    <dataValidation sqref="F4" showDropDown="0" showInputMessage="0" showErrorMessage="0" allowBlank="0" type="list">
      <formula1>=rating_scales!A37:A39</formula1>
    </dataValidation>
    <dataValidation sqref="F5" showDropDown="0" showInputMessage="0" showErrorMessage="0" allowBlank="0" type="list">
      <formula1>=rating_scales!A37:A39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B5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C5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=rating_scales!A19:A23</formula1>
    </dataValidation>
    <dataValidation sqref="D3" showDropDown="0" showInputMessage="0" showErrorMessage="0" allowBlank="0" type="list">
      <formula1>=rating_scales!A19:A23</formula1>
    </dataValidation>
    <dataValidation sqref="D4" showDropDown="0" showInputMessage="0" showErrorMessage="0" allowBlank="0" type="list">
      <formula1>=rating_scales!A19:A23</formula1>
    </dataValidation>
    <dataValidation sqref="D5" showDropDown="0" showInputMessage="0" showErrorMessage="0" allowBlank="0" type="list">
      <formula1>=rating_scales!A19:A23</formula1>
    </dataValidation>
    <dataValidation sqref="E2" showDropDown="0" showInputMessage="0" showErrorMessage="0" allowBlank="0" type="list">
      <formula1>=rating_scales!A29:A31</formula1>
    </dataValidation>
    <dataValidation sqref="E3" showDropDown="0" showInputMessage="0" showErrorMessage="0" allowBlank="0" type="list">
      <formula1>=rating_scales!A29:A31</formula1>
    </dataValidation>
    <dataValidation sqref="E4" showDropDown="0" showInputMessage="0" showErrorMessage="0" allowBlank="0" type="list">
      <formula1>=rating_scales!A29:A31</formula1>
    </dataValidation>
    <dataValidation sqref="E5" showDropDown="0" showInputMessage="0" showErrorMessage="0" allowBlank="0" type="list">
      <formula1>=rating_scales!A29:A31</formula1>
    </dataValidation>
    <dataValidation sqref="F2" showDropDown="0" showInputMessage="0" showErrorMessage="0" allowBlank="0" type="list">
      <formula1>=rating_scales!A37:A39</formula1>
    </dataValidation>
    <dataValidation sqref="F3" showDropDown="0" showInputMessage="0" showErrorMessage="0" allowBlank="0" type="list">
      <formula1>=rating_scales!A37:A39</formula1>
    </dataValidation>
    <dataValidation sqref="F4" showDropDown="0" showInputMessage="0" showErrorMessage="0" allowBlank="0" type="list">
      <formula1>=rating_scales!A37:A39</formula1>
    </dataValidation>
    <dataValidation sqref="F5" showDropDown="0" showInputMessage="0" showErrorMessage="0" allowBlank="0" type="list">
      <formula1>=rating_scales!A37:A39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2024-03-19T06:07:40Z</dcterms:created>
  <dcterms:modified xsi:type="dcterms:W3CDTF">2024-03-19T06:51:06Z</dcterms:modified>
</cp:coreProperties>
</file>