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<sst xmlns="http://schemas.openxmlformats.org/spreadsheetml/2006/main" count="162" uniqueCount="56">
  <si>
    <t xml:space="preserve">A =</t>
  </si>
  <si>
    <r>
      <rPr>
        <sz val="11"/>
        <color theme="1"/>
        <rFont val="Calibri"/>
        <family val="2"/>
        <charset val="1"/>
      </rPr>
      <t xml:space="preserve">ОДЗ: [-2</t>
    </r>
    <r>
      <rPr>
        <vertAlign val="superscript"/>
        <sz val="11"/>
        <color theme="1"/>
        <rFont val="Calibri"/>
        <family val="2"/>
        <charset val="204"/>
      </rPr>
      <t xml:space="preserve">15</t>
    </r>
    <r>
      <rPr>
        <sz val="11"/>
        <color theme="1"/>
        <rFont val="Calibri"/>
        <family val="2"/>
        <charset val="1"/>
      </rPr>
      <t xml:space="preserve">; 2</t>
    </r>
    <r>
      <rPr>
        <vertAlign val="superscript"/>
        <sz val="11"/>
        <color theme="1"/>
        <rFont val="Calibri"/>
        <family val="2"/>
        <charset val="204"/>
      </rPr>
      <t xml:space="preserve">15</t>
    </r>
    <r>
      <rPr>
        <sz val="11"/>
        <color theme="1"/>
        <rFont val="Calibri"/>
        <family val="2"/>
        <charset val="1"/>
      </rPr>
      <t xml:space="preserve">-1]</t>
    </r>
  </si>
  <si>
    <t xml:space="preserve">Кудрявцева Руслана Р3117. Вариант 80%40 = 0</t>
  </si>
  <si>
    <t xml:space="preserve">Результат корректный. Перенос из старшего разряда не учитывается</t>
  </si>
  <si>
    <t xml:space="preserve">C =</t>
  </si>
  <si>
    <t xml:space="preserve">Результат корректный</t>
  </si>
  <si>
    <t xml:space="preserve">.</t>
  </si>
  <si>
    <t xml:space="preserve">При сложении положительных чисел получен отрицательный результат – переполнение</t>
  </si>
  <si>
    <t xml:space="preserve">X1</t>
  </si>
  <si>
    <t xml:space="preserve">=</t>
  </si>
  <si>
    <t xml:space="preserve">A=</t>
  </si>
  <si>
    <t xml:space="preserve">B1</t>
  </si>
  <si>
    <t xml:space="preserve">При сложении отрицательных чисел получен положительный результат – переполнение</t>
  </si>
  <si>
    <t xml:space="preserve">X2</t>
  </si>
  <si>
    <t xml:space="preserve">C=</t>
  </si>
  <si>
    <t xml:space="preserve">B2</t>
  </si>
  <si>
    <t xml:space="preserve">X3</t>
  </si>
  <si>
    <t xml:space="preserve">A+C=</t>
  </si>
  <si>
    <t xml:space="preserve">B3</t>
  </si>
  <si>
    <t xml:space="preserve">X4</t>
  </si>
  <si>
    <t xml:space="preserve">A+C+C=</t>
  </si>
  <si>
    <t xml:space="preserve">B4</t>
  </si>
  <si>
    <t xml:space="preserve">X5</t>
  </si>
  <si>
    <t xml:space="preserve">C-A=</t>
  </si>
  <si>
    <t xml:space="preserve">B5</t>
  </si>
  <si>
    <t xml:space="preserve">X6</t>
  </si>
  <si>
    <t xml:space="preserve">65536-X4=</t>
  </si>
  <si>
    <t xml:space="preserve">B6</t>
  </si>
  <si>
    <t xml:space="preserve">X7</t>
  </si>
  <si>
    <t xml:space="preserve">-X1=</t>
  </si>
  <si>
    <t xml:space="preserve">B7</t>
  </si>
  <si>
    <t xml:space="preserve">X8</t>
  </si>
  <si>
    <t xml:space="preserve">-X2=</t>
  </si>
  <si>
    <t xml:space="preserve">B8</t>
  </si>
  <si>
    <t xml:space="preserve">X9</t>
  </si>
  <si>
    <t xml:space="preserve">-X3=</t>
  </si>
  <si>
    <t xml:space="preserve">B9</t>
  </si>
  <si>
    <t xml:space="preserve">X10</t>
  </si>
  <si>
    <t xml:space="preserve">-X4=</t>
  </si>
  <si>
    <t xml:space="preserve">B10</t>
  </si>
  <si>
    <t xml:space="preserve">X11</t>
  </si>
  <si>
    <t xml:space="preserve">-X5=</t>
  </si>
  <si>
    <t xml:space="preserve">B11</t>
  </si>
  <si>
    <t xml:space="preserve">X12</t>
  </si>
  <si>
    <t xml:space="preserve">-X6=</t>
  </si>
  <si>
    <t xml:space="preserve">B12</t>
  </si>
  <si>
    <t xml:space="preserve">+</t>
  </si>
  <si>
    <t xml:space="preserve">(2) =</t>
  </si>
  <si>
    <t xml:space="preserve">(10)</t>
  </si>
  <si>
    <t xml:space="preserve">CF=</t>
  </si>
  <si>
    <t xml:space="preserve">PF=</t>
  </si>
  <si>
    <t xml:space="preserve">AF=</t>
  </si>
  <si>
    <t xml:space="preserve">ZF=</t>
  </si>
  <si>
    <t xml:space="preserve">SF=</t>
  </si>
  <si>
    <t xml:space="preserve">OF=</t>
  </si>
  <si>
    <t xml:space="preserve">(2) =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</si>
</sst>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04"/>
    </font>
    <font>
      <sz val="11"/>
      <color theme="1"/>
      <name val="C059"/>
      <family val="0"/>
      <charset val="1"/>
    </font>
    <font>
      <sz val="10"/>
      <color theme="1"/>
      <name val="Calibri"/>
      <family val="2"/>
      <charset val="1"/>
    </font>
    <font>
      <vertAlign val="superscript"/>
      <sz val="11"/>
      <color theme="1"/>
      <name val="Calibri"/>
      <family val="2"/>
      <charset val="204"/>
    </font>
    <font>
      <sz val="11"/>
      <color rgb="FFFFFFFF"/>
      <name val="Calibri"/>
      <family val="2"/>
      <charset val="1"/>
    </font>
    <font>
      <sz val="11"/>
      <color rgb="FF808080"/>
      <name val="Calibri"/>
      <family val="2"/>
      <charset val="1"/>
    </font>
    <font>
      <vertAlign val="subscript"/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1D41A"/>
        <bgColor rgb="FF77BC65"/>
      </patternFill>
    </fill>
    <fill>
      <patternFill patternType="solid">
        <fgColor rgb="FF069A2E"/>
        <bgColor rgb="FF00A933"/>
      </patternFill>
    </fill>
    <fill>
      <patternFill patternType="solid">
        <fgColor rgb="FF77BC65"/>
        <bgColor rgb="FF81D41A"/>
      </patternFill>
    </fill>
    <fill>
      <patternFill patternType="solid">
        <fgColor rgb="FFFF6D6D"/>
        <bgColor rgb="FFFF6600"/>
      </patternFill>
    </fill>
    <fill>
      <patternFill patternType="solid">
        <fgColor rgb="FFFFD7D7"/>
        <bgColor rgb="FFFFFFCC"/>
      </patternFill>
    </fill>
    <fill>
      <patternFill patternType="solid">
        <fgColor rgb="FF00A933"/>
        <bgColor rgb="FF069A2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Без имени1" xfId="21"/>
    <cellStyle name="Без имени2" xfId="22"/>
    <cellStyle name="зеленый" xfId="23"/>
    <cellStyle name="Без имени3" xfId="24"/>
    <cellStyle name="Без имени4" xfId="2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77BC6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6D6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81D41A"/>
      <rgbColor rgb="FFFFCC00"/>
      <rgbColor rgb="FFFF9900"/>
      <rgbColor rgb="FFFF6600"/>
      <rgbColor rgb="FF666699"/>
      <rgbColor rgb="FF77BC65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5"/>
  <sheetViews>
    <sheetView showFormulas="false" showGridLines="true" showRowColHeaders="true" showZeros="true" rightToLeft="false" tabSelected="true" showOutlineSymbols="true" defaultGridColor="true" view="normal" topLeftCell="A1" colorId="64" zoomScale="87" zoomScaleNormal="87" zoomScalePageLayoutView="100" workbookViewId="0">
      <selection pane="topLeft" activeCell="C65" activeCellId="0" sqref="C65:D65"/>
    </sheetView>
  </sheetViews>
  <sheetFormatPr defaultColWidth="8.4765625" defaultRowHeight="15" zeroHeight="false" outlineLevelRow="0" outlineLevelCol="0"/>
  <cols>
    <col collapsed="false" customWidth="true" hidden="false" outlineLevel="0" max="2" min="1" style="1" width="7.15"/>
    <col collapsed="false" customWidth="true" hidden="false" outlineLevel="0" max="4" min="3" style="1" width="9.71"/>
    <col collapsed="false" customWidth="true" hidden="false" outlineLevel="0" max="5" min="5" style="1" width="6.71"/>
    <col collapsed="false" customWidth="true" hidden="false" outlineLevel="0" max="7" min="6" style="1" width="4"/>
    <col collapsed="false" customWidth="true" hidden="false" outlineLevel="0" max="8" min="8" style="1" width="9.14"/>
    <col collapsed="false" customWidth="true" hidden="false" outlineLevel="0" max="27" min="9" style="1" width="4"/>
    <col collapsed="false" customWidth="true" hidden="false" outlineLevel="0" max="28" min="28" style="1" width="4.57"/>
    <col collapsed="false" customWidth="true" hidden="false" outlineLevel="0" max="29" min="29" style="1" width="10.57"/>
    <col collapsed="false" customWidth="true" hidden="false" outlineLevel="0" max="30" min="30" style="1" width="9"/>
    <col collapsed="false" customWidth="true" hidden="false" outlineLevel="0" max="31" min="31" style="1" width="8.57"/>
    <col collapsed="false" customWidth="true" hidden="false" outlineLevel="0" max="32" min="32" style="1" width="10.57"/>
    <col collapsed="false" customWidth="true" hidden="false" outlineLevel="0" max="33" min="33" style="1" width="4.57"/>
    <col collapsed="false" customWidth="true" hidden="false" outlineLevel="0" max="34" min="34" style="1" width="84.43"/>
    <col collapsed="false" customWidth="true" hidden="false" outlineLevel="0" max="64" min="35" style="1" width="4.57"/>
    <col collapsed="false" customWidth="false" hidden="false" outlineLevel="0" max="16384" min="65" style="1" width="8.48"/>
  </cols>
  <sheetData>
    <row r="1" customFormat="false" ht="16.15" hidden="false" customHeight="false" outlineLevel="0" collapsed="false">
      <c r="C1" s="2" t="s">
        <v>0</v>
      </c>
      <c r="D1" s="3" t="n">
        <v>12307</v>
      </c>
      <c r="H1" s="1" t="s">
        <v>1</v>
      </c>
      <c r="L1" s="1" t="s">
        <v>2</v>
      </c>
      <c r="AD1" s="4" t="s">
        <v>3</v>
      </c>
    </row>
    <row r="2" customFormat="false" ht="15" hidden="false" customHeight="false" outlineLevel="0" collapsed="false">
      <c r="C2" s="5" t="s">
        <v>4</v>
      </c>
      <c r="D2" s="6" t="n">
        <v>16249</v>
      </c>
      <c r="AD2" s="4" t="s">
        <v>5</v>
      </c>
    </row>
    <row r="3" customFormat="false" ht="15" hidden="false" customHeight="false" outlineLevel="0" collapsed="false">
      <c r="C3" s="7"/>
      <c r="I3" s="8" t="n">
        <v>15</v>
      </c>
      <c r="J3" s="8" t="n">
        <v>14</v>
      </c>
      <c r="K3" s="8" t="n">
        <v>13</v>
      </c>
      <c r="L3" s="8" t="n">
        <v>12</v>
      </c>
      <c r="M3" s="8" t="s">
        <v>6</v>
      </c>
      <c r="N3" s="8" t="n">
        <v>11</v>
      </c>
      <c r="O3" s="8" t="n">
        <v>10</v>
      </c>
      <c r="P3" s="8" t="n">
        <v>9</v>
      </c>
      <c r="Q3" s="8" t="n">
        <v>8</v>
      </c>
      <c r="R3" s="8" t="s">
        <v>6</v>
      </c>
      <c r="S3" s="8" t="n">
        <v>7</v>
      </c>
      <c r="T3" s="8" t="n">
        <v>6</v>
      </c>
      <c r="U3" s="8" t="n">
        <v>5</v>
      </c>
      <c r="V3" s="8" t="n">
        <v>4</v>
      </c>
      <c r="W3" s="8" t="s">
        <v>6</v>
      </c>
      <c r="X3" s="8" t="n">
        <v>3</v>
      </c>
      <c r="Y3" s="8" t="n">
        <v>2</v>
      </c>
      <c r="Z3" s="8" t="n">
        <v>1</v>
      </c>
      <c r="AA3" s="8" t="n">
        <v>0</v>
      </c>
      <c r="AD3" s="4" t="s">
        <v>7</v>
      </c>
    </row>
    <row r="4" customFormat="false" ht="16.15" hidden="false" customHeight="false" outlineLevel="0" collapsed="false">
      <c r="A4" s="9" t="s">
        <v>8</v>
      </c>
      <c r="B4" s="9" t="s">
        <v>9</v>
      </c>
      <c r="C4" s="10" t="s">
        <v>10</v>
      </c>
      <c r="D4" s="11" t="n">
        <f aca="false">D1</f>
        <v>12307</v>
      </c>
      <c r="F4" s="1" t="s">
        <v>11</v>
      </c>
      <c r="G4" s="1" t="s">
        <v>9</v>
      </c>
      <c r="I4" s="12" t="str">
        <f aca="false">IF(I$3=".",".",MID(IF($D4&gt;0,_xlfn.BASE($D4,2,16),_xlfn.BASE($D4+2^16,2,16)),16-I$3,1))</f>
        <v>0</v>
      </c>
      <c r="J4" s="12" t="str">
        <f aca="false">IF(J$3=".",".",MID(IF($D4&gt;0,_xlfn.BASE($D4,2,16),_xlfn.BASE($D4+2^16,2,16)),16-J$3,1))</f>
        <v>0</v>
      </c>
      <c r="K4" s="13" t="str">
        <f aca="false">IF(K$3=".",".",MID(IF($D4&gt;0,_xlfn.BASE($D4,2,16),_xlfn.BASE($D4+2^16,2,16)),16-K$3,1))</f>
        <v>1</v>
      </c>
      <c r="L4" s="12" t="str">
        <f aca="false">IF(L$3=".",".",MID(IF($D4&gt;0,_xlfn.BASE($D4,2,16),_xlfn.BASE($D4+2^16,2,16)),16-L$3,1))</f>
        <v>1</v>
      </c>
      <c r="M4" s="12" t="str">
        <f aca="false">IF(M$3=".",".",MID(IF($D4&gt;0,_xlfn.BASE($D4,2,16),_xlfn.BASE($D4+2^16,2,16)),16-M$3,1))</f>
        <v>.</v>
      </c>
      <c r="N4" s="12" t="str">
        <f aca="false">IF(N$3=".",".",MID(IF($D4&gt;0,_xlfn.BASE($D4,2,16),_xlfn.BASE($D4+2^16,2,16)),16-N$3,1))</f>
        <v>0</v>
      </c>
      <c r="O4" s="12" t="str">
        <f aca="false">IF(O$3=".",".",MID(IF($D4&gt;0,_xlfn.BASE($D4,2,16),_xlfn.BASE($D4+2^16,2,16)),16-O$3,1))</f>
        <v>0</v>
      </c>
      <c r="P4" s="12" t="str">
        <f aca="false">IF(P$3=".",".",MID(IF($D4&gt;0,_xlfn.BASE($D4,2,16),_xlfn.BASE($D4+2^16,2,16)),16-P$3,1))</f>
        <v>0</v>
      </c>
      <c r="Q4" s="12" t="str">
        <f aca="false">IF(Q$3=".",".",MID(IF($D4&gt;0,_xlfn.BASE($D4,2,16),_xlfn.BASE($D4+2^16,2,16)),16-Q$3,1))</f>
        <v>0</v>
      </c>
      <c r="R4" s="12" t="str">
        <f aca="false">IF(R$3=".",".",MID(IF($D4&gt;0,_xlfn.BASE($D4,2,16),_xlfn.BASE($D4+2^16,2,16)),16-R$3,1))</f>
        <v>.</v>
      </c>
      <c r="S4" s="12" t="str">
        <f aca="false">IF(S$3=".",".",MID(IF($D4&gt;0,_xlfn.BASE($D4,2,16),_xlfn.BASE($D4+2^16,2,16)),16-S$3,1))</f>
        <v>0</v>
      </c>
      <c r="T4" s="12" t="str">
        <f aca="false">IF(T$3=".",".",MID(IF($D4&gt;0,_xlfn.BASE($D4,2,16),_xlfn.BASE($D4+2^16,2,16)),16-T$3,1))</f>
        <v>0</v>
      </c>
      <c r="U4" s="12" t="str">
        <f aca="false">IF(U$3=".",".",MID(IF($D4&gt;0,_xlfn.BASE($D4,2,16),_xlfn.BASE($D4+2^16,2,16)),16-U$3,1))</f>
        <v>0</v>
      </c>
      <c r="V4" s="12" t="str">
        <f aca="false">IF(V$3=".",".",MID(IF($D4&gt;0,_xlfn.BASE($D4,2,16),_xlfn.BASE($D4+2^16,2,16)),16-V$3,1))</f>
        <v>1</v>
      </c>
      <c r="W4" s="12" t="str">
        <f aca="false">IF(W$3=".",".",MID(IF($D4&gt;0,_xlfn.BASE($D4,2,16),_xlfn.BASE($D4+2^16,2,16)),16-W$3,1))</f>
        <v>.</v>
      </c>
      <c r="X4" s="12" t="str">
        <f aca="false">IF(X$3=".",".",MID(IF($D4&gt;0,_xlfn.BASE($D4,2,16),_xlfn.BASE($D4+2^16,2,16)),16-X$3,1))</f>
        <v>0</v>
      </c>
      <c r="Y4" s="12" t="str">
        <f aca="false">IF(Y$3=".",".",MID(IF($D4&gt;0,_xlfn.BASE($D4,2,16),_xlfn.BASE($D4+2^16,2,16)),16-Y$3,1))</f>
        <v>0</v>
      </c>
      <c r="Z4" s="12" t="str">
        <f aca="false">IF(Z$3=".",".",MID(IF($D4&gt;0,_xlfn.BASE($D4,2,16),_xlfn.BASE($D4+2^16,2,16)),16-Z$3,1))</f>
        <v>1</v>
      </c>
      <c r="AA4" s="12" t="str">
        <f aca="false">IF(AA$3=".",".",MID(IF($D4&gt;0,_xlfn.BASE($D4,2,16),_xlfn.BASE($D4+2^16,2,16)),16-AA$3,1))</f>
        <v>1</v>
      </c>
      <c r="AD4" s="4" t="s">
        <v>12</v>
      </c>
    </row>
    <row r="5" customFormat="false" ht="16.15" hidden="false" customHeight="false" outlineLevel="0" collapsed="false">
      <c r="A5" s="9" t="s">
        <v>13</v>
      </c>
      <c r="B5" s="9" t="s">
        <v>9</v>
      </c>
      <c r="C5" s="10" t="s">
        <v>14</v>
      </c>
      <c r="D5" s="11" t="n">
        <f aca="false">D2</f>
        <v>16249</v>
      </c>
      <c r="F5" s="1" t="s">
        <v>15</v>
      </c>
      <c r="G5" s="1" t="s">
        <v>9</v>
      </c>
      <c r="I5" s="12" t="str">
        <f aca="false">IF(I$3=".",".",MID(IF($D5&gt;0,_xlfn.BASE($D5,2,16),_xlfn.BASE($D5+2^16,2,16)),16-I$3,1))</f>
        <v>0</v>
      </c>
      <c r="J5" s="12" t="str">
        <f aca="false">IF(J$3=".",".",MID(IF($D5&gt;0,_xlfn.BASE($D5,2,16),_xlfn.BASE($D5+2^16,2,16)),16-J$3,1))</f>
        <v>0</v>
      </c>
      <c r="K5" s="12" t="str">
        <f aca="false">IF(K$3=".",".",MID(IF($D5&gt;0,_xlfn.BASE($D5,2,16),_xlfn.BASE($D5+2^16,2,16)),16-K$3,1))</f>
        <v>1</v>
      </c>
      <c r="L5" s="12" t="str">
        <f aca="false">IF(L$3=".",".",MID(IF($D5&gt;0,_xlfn.BASE($D5,2,16),_xlfn.BASE($D5+2^16,2,16)),16-L$3,1))</f>
        <v>1</v>
      </c>
      <c r="M5" s="12" t="str">
        <f aca="false">IF(M$3=".",".",MID(IF($D5&gt;0,_xlfn.BASE($D5,2,16),_xlfn.BASE($D5+2^16,2,16)),16-M$3,1))</f>
        <v>.</v>
      </c>
      <c r="N5" s="12" t="str">
        <f aca="false">IF(N$3=".",".",MID(IF($D5&gt;0,_xlfn.BASE($D5,2,16),_xlfn.BASE($D5+2^16,2,16)),16-N$3,1))</f>
        <v>1</v>
      </c>
      <c r="O5" s="12" t="str">
        <f aca="false">IF(O$3=".",".",MID(IF($D5&gt;0,_xlfn.BASE($D5,2,16),_xlfn.BASE($D5+2^16,2,16)),16-O$3,1))</f>
        <v>1</v>
      </c>
      <c r="P5" s="12" t="str">
        <f aca="false">IF(P$3=".",".",MID(IF($D5&gt;0,_xlfn.BASE($D5,2,16),_xlfn.BASE($D5+2^16,2,16)),16-P$3,1))</f>
        <v>1</v>
      </c>
      <c r="Q5" s="12" t="str">
        <f aca="false">IF(Q$3=".",".",MID(IF($D5&gt;0,_xlfn.BASE($D5,2,16),_xlfn.BASE($D5+2^16,2,16)),16-Q$3,1))</f>
        <v>1</v>
      </c>
      <c r="R5" s="12" t="str">
        <f aca="false">IF(R$3=".",".",MID(IF($D5&gt;0,_xlfn.BASE($D5,2,16),_xlfn.BASE($D5+2^16,2,16)),16-R$3,1))</f>
        <v>.</v>
      </c>
      <c r="S5" s="12" t="str">
        <f aca="false">IF(S$3=".",".",MID(IF($D5&gt;0,_xlfn.BASE($D5,2,16),_xlfn.BASE($D5+2^16,2,16)),16-S$3,1))</f>
        <v>0</v>
      </c>
      <c r="T5" s="12" t="str">
        <f aca="false">IF(T$3=".",".",MID(IF($D5&gt;0,_xlfn.BASE($D5,2,16),_xlfn.BASE($D5+2^16,2,16)),16-T$3,1))</f>
        <v>1</v>
      </c>
      <c r="U5" s="12" t="str">
        <f aca="false">IF(U$3=".",".",MID(IF($D5&gt;0,_xlfn.BASE($D5,2,16),_xlfn.BASE($D5+2^16,2,16)),16-U$3,1))</f>
        <v>1</v>
      </c>
      <c r="V5" s="12" t="str">
        <f aca="false">IF(V$3=".",".",MID(IF($D5&gt;0,_xlfn.BASE($D5,2,16),_xlfn.BASE($D5+2^16,2,16)),16-V$3,1))</f>
        <v>1</v>
      </c>
      <c r="W5" s="12" t="str">
        <f aca="false">IF(W$3=".",".",MID(IF($D5&gt;0,_xlfn.BASE($D5,2,16),_xlfn.BASE($D5+2^16,2,16)),16-W$3,1))</f>
        <v>.</v>
      </c>
      <c r="X5" s="12" t="str">
        <f aca="false">IF(X$3=".",".",MID(IF($D5&gt;0,_xlfn.BASE($D5,2,16),_xlfn.BASE($D5+2^16,2,16)),16-X$3,1))</f>
        <v>1</v>
      </c>
      <c r="Y5" s="12" t="str">
        <f aca="false">IF(Y$3=".",".",MID(IF($D5&gt;0,_xlfn.BASE($D5,2,16),_xlfn.BASE($D5+2^16,2,16)),16-Y$3,1))</f>
        <v>0</v>
      </c>
      <c r="Z5" s="12" t="str">
        <f aca="false">IF(Z$3=".",".",MID(IF($D5&gt;0,_xlfn.BASE($D5,2,16),_xlfn.BASE($D5+2^16,2,16)),16-Z$3,1))</f>
        <v>0</v>
      </c>
      <c r="AA5" s="12" t="str">
        <f aca="false">IF(AA$3=".",".",MID(IF($D5&gt;0,_xlfn.BASE($D5,2,16),_xlfn.BASE($D5+2^16,2,16)),16-AA$3,1))</f>
        <v>1</v>
      </c>
    </row>
    <row r="6" customFormat="false" ht="16.15" hidden="false" customHeight="false" outlineLevel="0" collapsed="false">
      <c r="A6" s="9" t="s">
        <v>16</v>
      </c>
      <c r="B6" s="9" t="s">
        <v>9</v>
      </c>
      <c r="C6" s="10" t="s">
        <v>17</v>
      </c>
      <c r="D6" s="11" t="n">
        <f aca="false">D1+D2</f>
        <v>28556</v>
      </c>
      <c r="F6" s="1" t="s">
        <v>18</v>
      </c>
      <c r="G6" s="1" t="s">
        <v>9</v>
      </c>
      <c r="I6" s="12" t="str">
        <f aca="false">IF(I$3=".",".",MID(IF($D6&gt;0,_xlfn.BASE($D6,2,16),_xlfn.BASE($D6+2^16,2,16)),16-I$3,1))</f>
        <v>0</v>
      </c>
      <c r="J6" s="12" t="str">
        <f aca="false">IF(J$3=".",".",MID(IF($D6&gt;0,_xlfn.BASE($D6,2,16),_xlfn.BASE($D6+2^16,2,16)),16-J$3,1))</f>
        <v>1</v>
      </c>
      <c r="K6" s="12" t="str">
        <f aca="false">IF(K$3=".",".",MID(IF($D6&gt;0,_xlfn.BASE($D6,2,16),_xlfn.BASE($D6+2^16,2,16)),16-K$3,1))</f>
        <v>1</v>
      </c>
      <c r="L6" s="12" t="str">
        <f aca="false">IF(L$3=".",".",MID(IF($D6&gt;0,_xlfn.BASE($D6,2,16),_xlfn.BASE($D6+2^16,2,16)),16-L$3,1))</f>
        <v>0</v>
      </c>
      <c r="M6" s="12" t="str">
        <f aca="false">IF(M$3=".",".",MID(IF($D6&gt;0,_xlfn.BASE($D6,2,16),_xlfn.BASE($D6+2^16,2,16)),16-M$3,1))</f>
        <v>.</v>
      </c>
      <c r="N6" s="12" t="str">
        <f aca="false">IF(N$3=".",".",MID(IF($D6&gt;0,_xlfn.BASE($D6,2,16),_xlfn.BASE($D6+2^16,2,16)),16-N$3,1))</f>
        <v>1</v>
      </c>
      <c r="O6" s="12" t="str">
        <f aca="false">IF(O$3=".",".",MID(IF($D6&gt;0,_xlfn.BASE($D6,2,16),_xlfn.BASE($D6+2^16,2,16)),16-O$3,1))</f>
        <v>1</v>
      </c>
      <c r="P6" s="12" t="str">
        <f aca="false">IF(P$3=".",".",MID(IF($D6&gt;0,_xlfn.BASE($D6,2,16),_xlfn.BASE($D6+2^16,2,16)),16-P$3,1))</f>
        <v>1</v>
      </c>
      <c r="Q6" s="12" t="str">
        <f aca="false">IF(Q$3=".",".",MID(IF($D6&gt;0,_xlfn.BASE($D6,2,16),_xlfn.BASE($D6+2^16,2,16)),16-Q$3,1))</f>
        <v>1</v>
      </c>
      <c r="R6" s="12" t="str">
        <f aca="false">IF(R$3=".",".",MID(IF($D6&gt;0,_xlfn.BASE($D6,2,16),_xlfn.BASE($D6+2^16,2,16)),16-R$3,1))</f>
        <v>.</v>
      </c>
      <c r="S6" s="12" t="str">
        <f aca="false">IF(S$3=".",".",MID(IF($D6&gt;0,_xlfn.BASE($D6,2,16),_xlfn.BASE($D6+2^16,2,16)),16-S$3,1))</f>
        <v>1</v>
      </c>
      <c r="T6" s="12" t="str">
        <f aca="false">IF(T$3=".",".",MID(IF($D6&gt;0,_xlfn.BASE($D6,2,16),_xlfn.BASE($D6+2^16,2,16)),16-T$3,1))</f>
        <v>0</v>
      </c>
      <c r="U6" s="12" t="str">
        <f aca="false">IF(U$3=".",".",MID(IF($D6&gt;0,_xlfn.BASE($D6,2,16),_xlfn.BASE($D6+2^16,2,16)),16-U$3,1))</f>
        <v>0</v>
      </c>
      <c r="V6" s="12" t="str">
        <f aca="false">IF(V$3=".",".",MID(IF($D6&gt;0,_xlfn.BASE($D6,2,16),_xlfn.BASE($D6+2^16,2,16)),16-V$3,1))</f>
        <v>0</v>
      </c>
      <c r="W6" s="12" t="str">
        <f aca="false">IF(W$3=".",".",MID(IF($D6&gt;0,_xlfn.BASE($D6,2,16),_xlfn.BASE($D6+2^16,2,16)),16-W$3,1))</f>
        <v>.</v>
      </c>
      <c r="X6" s="12" t="str">
        <f aca="false">IF(X$3=".",".",MID(IF($D6&gt;0,_xlfn.BASE($D6,2,16),_xlfn.BASE($D6+2^16,2,16)),16-X$3,1))</f>
        <v>1</v>
      </c>
      <c r="Y6" s="12" t="str">
        <f aca="false">IF(Y$3=".",".",MID(IF($D6&gt;0,_xlfn.BASE($D6,2,16),_xlfn.BASE($D6+2^16,2,16)),16-Y$3,1))</f>
        <v>1</v>
      </c>
      <c r="Z6" s="12" t="str">
        <f aca="false">IF(Z$3=".",".",MID(IF($D6&gt;0,_xlfn.BASE($D6,2,16),_xlfn.BASE($D6+2^16,2,16)),16-Z$3,1))</f>
        <v>0</v>
      </c>
      <c r="AA6" s="12" t="str">
        <f aca="false">IF(AA$3=".",".",MID(IF($D6&gt;0,_xlfn.BASE($D6,2,16),_xlfn.BASE($D6+2^16,2,16)),16-AA$3,1))</f>
        <v>0</v>
      </c>
    </row>
    <row r="7" customFormat="false" ht="16.15" hidden="false" customHeight="false" outlineLevel="0" collapsed="false">
      <c r="A7" s="9" t="s">
        <v>19</v>
      </c>
      <c r="B7" s="9" t="s">
        <v>9</v>
      </c>
      <c r="C7" s="10" t="s">
        <v>20</v>
      </c>
      <c r="D7" s="11" t="n">
        <f aca="false">D1+D2+D2</f>
        <v>44805</v>
      </c>
      <c r="F7" s="1" t="s">
        <v>21</v>
      </c>
      <c r="G7" s="1" t="s">
        <v>9</v>
      </c>
      <c r="I7" s="12" t="str">
        <f aca="false">IF(I$3=".",".",MID(IF($D7&gt;0,_xlfn.BASE($D7,2,16),_xlfn.BASE($D7+2^16,2,16)),16-I$3,1))</f>
        <v>1</v>
      </c>
      <c r="J7" s="12" t="str">
        <f aca="false">IF(J$3=".",".",MID(IF($D7&gt;0,_xlfn.BASE($D7,2,16),_xlfn.BASE($D7+2^16,2,16)),16-J$3,1))</f>
        <v>0</v>
      </c>
      <c r="K7" s="12" t="str">
        <f aca="false">IF(K$3=".",".",MID(IF($D7&gt;0,_xlfn.BASE($D7,2,16),_xlfn.BASE($D7+2^16,2,16)),16-K$3,1))</f>
        <v>1</v>
      </c>
      <c r="L7" s="12" t="str">
        <f aca="false">IF(L$3=".",".",MID(IF($D7&gt;0,_xlfn.BASE($D7,2,16),_xlfn.BASE($D7+2^16,2,16)),16-L$3,1))</f>
        <v>0</v>
      </c>
      <c r="M7" s="12" t="str">
        <f aca="false">IF(M$3=".",".",MID(IF($D7&gt;0,_xlfn.BASE($D7,2,16),_xlfn.BASE($D7+2^16,2,16)),16-M$3,1))</f>
        <v>.</v>
      </c>
      <c r="N7" s="12" t="str">
        <f aca="false">IF(N$3=".",".",MID(IF($D7&gt;0,_xlfn.BASE($D7,2,16),_xlfn.BASE($D7+2^16,2,16)),16-N$3,1))</f>
        <v>1</v>
      </c>
      <c r="O7" s="12" t="str">
        <f aca="false">IF(O$3=".",".",MID(IF($D7&gt;0,_xlfn.BASE($D7,2,16),_xlfn.BASE($D7+2^16,2,16)),16-O$3,1))</f>
        <v>1</v>
      </c>
      <c r="P7" s="12" t="str">
        <f aca="false">IF(P$3=".",".",MID(IF($D7&gt;0,_xlfn.BASE($D7,2,16),_xlfn.BASE($D7+2^16,2,16)),16-P$3,1))</f>
        <v>1</v>
      </c>
      <c r="Q7" s="12" t="str">
        <f aca="false">IF(Q$3=".",".",MID(IF($D7&gt;0,_xlfn.BASE($D7,2,16),_xlfn.BASE($D7+2^16,2,16)),16-Q$3,1))</f>
        <v>1</v>
      </c>
      <c r="R7" s="12" t="str">
        <f aca="false">IF(R$3=".",".",MID(IF($D7&gt;0,_xlfn.BASE($D7,2,16),_xlfn.BASE($D7+2^16,2,16)),16-R$3,1))</f>
        <v>.</v>
      </c>
      <c r="S7" s="12" t="str">
        <f aca="false">IF(S$3=".",".",MID(IF($D7&gt;0,_xlfn.BASE($D7,2,16),_xlfn.BASE($D7+2^16,2,16)),16-S$3,1))</f>
        <v>0</v>
      </c>
      <c r="T7" s="12" t="str">
        <f aca="false">IF(T$3=".",".",MID(IF($D7&gt;0,_xlfn.BASE($D7,2,16),_xlfn.BASE($D7+2^16,2,16)),16-T$3,1))</f>
        <v>0</v>
      </c>
      <c r="U7" s="12" t="str">
        <f aca="false">IF(U$3=".",".",MID(IF($D7&gt;0,_xlfn.BASE($D7,2,16),_xlfn.BASE($D7+2^16,2,16)),16-U$3,1))</f>
        <v>0</v>
      </c>
      <c r="V7" s="12" t="str">
        <f aca="false">IF(V$3=".",".",MID(IF($D7&gt;0,_xlfn.BASE($D7,2,16),_xlfn.BASE($D7+2^16,2,16)),16-V$3,1))</f>
        <v>0</v>
      </c>
      <c r="W7" s="12" t="str">
        <f aca="false">IF(W$3=".",".",MID(IF($D7&gt;0,_xlfn.BASE($D7,2,16),_xlfn.BASE($D7+2^16,2,16)),16-W$3,1))</f>
        <v>.</v>
      </c>
      <c r="X7" s="12" t="str">
        <f aca="false">IF(X$3=".",".",MID(IF($D7&gt;0,_xlfn.BASE($D7,2,16),_xlfn.BASE($D7+2^16,2,16)),16-X$3,1))</f>
        <v>0</v>
      </c>
      <c r="Y7" s="12" t="str">
        <f aca="false">IF(Y$3=".",".",MID(IF($D7&gt;0,_xlfn.BASE($D7,2,16),_xlfn.BASE($D7+2^16,2,16)),16-Y$3,1))</f>
        <v>1</v>
      </c>
      <c r="Z7" s="12" t="str">
        <f aca="false">IF(Z$3=".",".",MID(IF($D7&gt;0,_xlfn.BASE($D7,2,16),_xlfn.BASE($D7+2^16,2,16)),16-Z$3,1))</f>
        <v>0</v>
      </c>
      <c r="AA7" s="12" t="str">
        <f aca="false">IF(AA$3=".",".",MID(IF($D7&gt;0,_xlfn.BASE($D7,2,16),_xlfn.BASE($D7+2^16,2,16)),16-AA$3,1))</f>
        <v>1</v>
      </c>
    </row>
    <row r="8" customFormat="false" ht="15" hidden="false" customHeight="false" outlineLevel="0" collapsed="false">
      <c r="A8" s="9" t="s">
        <v>22</v>
      </c>
      <c r="B8" s="9" t="s">
        <v>9</v>
      </c>
      <c r="C8" s="10" t="s">
        <v>23</v>
      </c>
      <c r="D8" s="11" t="n">
        <f aca="false">D2-D1</f>
        <v>3942</v>
      </c>
      <c r="F8" s="1" t="s">
        <v>24</v>
      </c>
      <c r="G8" s="1" t="s">
        <v>9</v>
      </c>
      <c r="I8" s="12" t="str">
        <f aca="false">IF(I$3=".",".",MID(IF($D8&gt;0,_xlfn.BASE($D8,2,16),_xlfn.BASE($D8+2^16,2,16)),16-I$3,1))</f>
        <v>0</v>
      </c>
      <c r="J8" s="12" t="str">
        <f aca="false">IF(J$3=".",".",MID(IF($D8&gt;0,_xlfn.BASE($D8,2,16),_xlfn.BASE($D8+2^16,2,16)),16-J$3,1))</f>
        <v>0</v>
      </c>
      <c r="K8" s="12" t="str">
        <f aca="false">IF(K$3=".",".",MID(IF($D8&gt;0,_xlfn.BASE($D8,2,16),_xlfn.BASE($D8+2^16,2,16)),16-K$3,1))</f>
        <v>0</v>
      </c>
      <c r="L8" s="12" t="str">
        <f aca="false">IF(L$3=".",".",MID(IF($D8&gt;0,_xlfn.BASE($D8,2,16),_xlfn.BASE($D8+2^16,2,16)),16-L$3,1))</f>
        <v>0</v>
      </c>
      <c r="M8" s="12" t="str">
        <f aca="false">IF(M$3=".",".",MID(IF($D8&gt;0,_xlfn.BASE($D8,2,16),_xlfn.BASE($D8+2^16,2,16)),16-M$3,1))</f>
        <v>.</v>
      </c>
      <c r="N8" s="12" t="str">
        <f aca="false">IF(N$3=".",".",MID(IF($D8&gt;0,_xlfn.BASE($D8,2,16),_xlfn.BASE($D8+2^16,2,16)),16-N$3,1))</f>
        <v>1</v>
      </c>
      <c r="O8" s="12" t="str">
        <f aca="false">IF(O$3=".",".",MID(IF($D8&gt;0,_xlfn.BASE($D8,2,16),_xlfn.BASE($D8+2^16,2,16)),16-O$3,1))</f>
        <v>1</v>
      </c>
      <c r="P8" s="12" t="str">
        <f aca="false">IF(P$3=".",".",MID(IF($D8&gt;0,_xlfn.BASE($D8,2,16),_xlfn.BASE($D8+2^16,2,16)),16-P$3,1))</f>
        <v>1</v>
      </c>
      <c r="Q8" s="12" t="str">
        <f aca="false">IF(Q$3=".",".",MID(IF($D8&gt;0,_xlfn.BASE($D8,2,16),_xlfn.BASE($D8+2^16,2,16)),16-Q$3,1))</f>
        <v>1</v>
      </c>
      <c r="R8" s="12" t="str">
        <f aca="false">IF(R$3=".",".",MID(IF($D8&gt;0,_xlfn.BASE($D8,2,16),_xlfn.BASE($D8+2^16,2,16)),16-R$3,1))</f>
        <v>.</v>
      </c>
      <c r="S8" s="12" t="str">
        <f aca="false">IF(S$3=".",".",MID(IF($D8&gt;0,_xlfn.BASE($D8,2,16),_xlfn.BASE($D8+2^16,2,16)),16-S$3,1))</f>
        <v>0</v>
      </c>
      <c r="T8" s="12" t="str">
        <f aca="false">IF(T$3=".",".",MID(IF($D8&gt;0,_xlfn.BASE($D8,2,16),_xlfn.BASE($D8+2^16,2,16)),16-T$3,1))</f>
        <v>1</v>
      </c>
      <c r="U8" s="12" t="str">
        <f aca="false">IF(U$3=".",".",MID(IF($D8&gt;0,_xlfn.BASE($D8,2,16),_xlfn.BASE($D8+2^16,2,16)),16-U$3,1))</f>
        <v>1</v>
      </c>
      <c r="V8" s="12" t="str">
        <f aca="false">IF(V$3=".",".",MID(IF($D8&gt;0,_xlfn.BASE($D8,2,16),_xlfn.BASE($D8+2^16,2,16)),16-V$3,1))</f>
        <v>0</v>
      </c>
      <c r="W8" s="12" t="str">
        <f aca="false">IF(W$3=".",".",MID(IF($D8&gt;0,_xlfn.BASE($D8,2,16),_xlfn.BASE($D8+2^16,2,16)),16-W$3,1))</f>
        <v>.</v>
      </c>
      <c r="X8" s="12" t="str">
        <f aca="false">IF(X$3=".",".",MID(IF($D8&gt;0,_xlfn.BASE($D8,2,16),_xlfn.BASE($D8+2^16,2,16)),16-X$3,1))</f>
        <v>0</v>
      </c>
      <c r="Y8" s="12" t="str">
        <f aca="false">IF(Y$3=".",".",MID(IF($D8&gt;0,_xlfn.BASE($D8,2,16),_xlfn.BASE($D8+2^16,2,16)),16-Y$3,1))</f>
        <v>1</v>
      </c>
      <c r="Z8" s="12" t="str">
        <f aca="false">IF(Z$3=".",".",MID(IF($D8&gt;0,_xlfn.BASE($D8,2,16),_xlfn.BASE($D8+2^16,2,16)),16-Z$3,1))</f>
        <v>1</v>
      </c>
      <c r="AA8" s="12" t="str">
        <f aca="false">IF(AA$3=".",".",MID(IF($D8&gt;0,_xlfn.BASE($D8,2,16),_xlfn.BASE($D8+2^16,2,16)),16-AA$3,1))</f>
        <v>0</v>
      </c>
    </row>
    <row r="9" customFormat="false" ht="15" hidden="false" customHeight="false" outlineLevel="0" collapsed="false">
      <c r="A9" s="9" t="s">
        <v>25</v>
      </c>
      <c r="B9" s="9" t="s">
        <v>9</v>
      </c>
      <c r="C9" s="10" t="s">
        <v>26</v>
      </c>
      <c r="D9" s="11" t="n">
        <f aca="false">65536-D7</f>
        <v>20731</v>
      </c>
      <c r="F9" s="1" t="s">
        <v>27</v>
      </c>
      <c r="G9" s="1" t="s">
        <v>9</v>
      </c>
      <c r="I9" s="12" t="str">
        <f aca="false">IF(I$3=".",".",MID(IF($D9&gt;0,_xlfn.BASE($D9,2,16),_xlfn.BASE($D9+2^16,2,16)),16-I$3,1))</f>
        <v>0</v>
      </c>
      <c r="J9" s="12" t="str">
        <f aca="false">IF(J$3=".",".",MID(IF($D9&gt;0,_xlfn.BASE($D9,2,16),_xlfn.BASE($D9+2^16,2,16)),16-J$3,1))</f>
        <v>1</v>
      </c>
      <c r="K9" s="12" t="str">
        <f aca="false">IF(K$3=".",".",MID(IF($D9&gt;0,_xlfn.BASE($D9,2,16),_xlfn.BASE($D9+2^16,2,16)),16-K$3,1))</f>
        <v>0</v>
      </c>
      <c r="L9" s="12" t="str">
        <f aca="false">IF(L$3=".",".",MID(IF($D9&gt;0,_xlfn.BASE($D9,2,16),_xlfn.BASE($D9+2^16,2,16)),16-L$3,1))</f>
        <v>1</v>
      </c>
      <c r="M9" s="12" t="str">
        <f aca="false">IF(M$3=".",".",MID(IF($D9&gt;0,_xlfn.BASE($D9,2,16),_xlfn.BASE($D9+2^16,2,16)),16-M$3,1))</f>
        <v>.</v>
      </c>
      <c r="N9" s="12" t="str">
        <f aca="false">IF(N$3=".",".",MID(IF($D9&gt;0,_xlfn.BASE($D9,2,16),_xlfn.BASE($D9+2^16,2,16)),16-N$3,1))</f>
        <v>0</v>
      </c>
      <c r="O9" s="12" t="str">
        <f aca="false">IF(O$3=".",".",MID(IF($D9&gt;0,_xlfn.BASE($D9,2,16),_xlfn.BASE($D9+2^16,2,16)),16-O$3,1))</f>
        <v>0</v>
      </c>
      <c r="P9" s="12" t="str">
        <f aca="false">IF(P$3=".",".",MID(IF($D9&gt;0,_xlfn.BASE($D9,2,16),_xlfn.BASE($D9+2^16,2,16)),16-P$3,1))</f>
        <v>0</v>
      </c>
      <c r="Q9" s="12" t="str">
        <f aca="false">IF(Q$3=".",".",MID(IF($D9&gt;0,_xlfn.BASE($D9,2,16),_xlfn.BASE($D9+2^16,2,16)),16-Q$3,1))</f>
        <v>0</v>
      </c>
      <c r="R9" s="12" t="str">
        <f aca="false">IF(R$3=".",".",MID(IF($D9&gt;0,_xlfn.BASE($D9,2,16),_xlfn.BASE($D9+2^16,2,16)),16-R$3,1))</f>
        <v>.</v>
      </c>
      <c r="S9" s="12" t="str">
        <f aca="false">IF(S$3=".",".",MID(IF($D9&gt;0,_xlfn.BASE($D9,2,16),_xlfn.BASE($D9+2^16,2,16)),16-S$3,1))</f>
        <v>1</v>
      </c>
      <c r="T9" s="12" t="str">
        <f aca="false">IF(T$3=".",".",MID(IF($D9&gt;0,_xlfn.BASE($D9,2,16),_xlfn.BASE($D9+2^16,2,16)),16-T$3,1))</f>
        <v>1</v>
      </c>
      <c r="U9" s="12" t="str">
        <f aca="false">IF(U$3=".",".",MID(IF($D9&gt;0,_xlfn.BASE($D9,2,16),_xlfn.BASE($D9+2^16,2,16)),16-U$3,1))</f>
        <v>1</v>
      </c>
      <c r="V9" s="12" t="str">
        <f aca="false">IF(V$3=".",".",MID(IF($D9&gt;0,_xlfn.BASE($D9,2,16),_xlfn.BASE($D9+2^16,2,16)),16-V$3,1))</f>
        <v>1</v>
      </c>
      <c r="W9" s="12" t="str">
        <f aca="false">IF(W$3=".",".",MID(IF($D9&gt;0,_xlfn.BASE($D9,2,16),_xlfn.BASE($D9+2^16,2,16)),16-W$3,1))</f>
        <v>.</v>
      </c>
      <c r="X9" s="12" t="str">
        <f aca="false">IF(X$3=".",".",MID(IF($D9&gt;0,_xlfn.BASE($D9,2,16),_xlfn.BASE($D9+2^16,2,16)),16-X$3,1))</f>
        <v>1</v>
      </c>
      <c r="Y9" s="12" t="str">
        <f aca="false">IF(Y$3=".",".",MID(IF($D9&gt;0,_xlfn.BASE($D9,2,16),_xlfn.BASE($D9+2^16,2,16)),16-Y$3,1))</f>
        <v>0</v>
      </c>
      <c r="Z9" s="12" t="str">
        <f aca="false">IF(Z$3=".",".",MID(IF($D9&gt;0,_xlfn.BASE($D9,2,16),_xlfn.BASE($D9+2^16,2,16)),16-Z$3,1))</f>
        <v>1</v>
      </c>
      <c r="AA9" s="12" t="str">
        <f aca="false">IF(AA$3=".",".",MID(IF($D9&gt;0,_xlfn.BASE($D9,2,16),_xlfn.BASE($D9+2^16,2,16)),16-AA$3,1))</f>
        <v>1</v>
      </c>
    </row>
    <row r="10" customFormat="false" ht="15" hidden="false" customHeight="false" outlineLevel="0" collapsed="false">
      <c r="A10" s="9" t="s">
        <v>28</v>
      </c>
      <c r="B10" s="9" t="s">
        <v>9</v>
      </c>
      <c r="C10" s="10" t="s">
        <v>29</v>
      </c>
      <c r="D10" s="11" t="n">
        <f aca="false">-D4</f>
        <v>-12307</v>
      </c>
      <c r="F10" s="1" t="s">
        <v>30</v>
      </c>
      <c r="G10" s="1" t="s">
        <v>9</v>
      </c>
      <c r="I10" s="12" t="str">
        <f aca="false">IF(I$3=".",".",MID(IF($D10&gt;0,_xlfn.BASE($D10,2,16),_xlfn.BASE($D10+2^16,2,16)),16-I$3,1))</f>
        <v>1</v>
      </c>
      <c r="J10" s="12" t="str">
        <f aca="false">IF(J$3=".",".",MID(IF($D10&gt;0,_xlfn.BASE($D10,2,16),_xlfn.BASE($D10+2^16,2,16)),16-J$3,1))</f>
        <v>1</v>
      </c>
      <c r="K10" s="12" t="str">
        <f aca="false">IF(K$3=".",".",MID(IF($D10&gt;0,_xlfn.BASE($D10,2,16),_xlfn.BASE($D10+2^16,2,16)),16-K$3,1))</f>
        <v>0</v>
      </c>
      <c r="L10" s="12" t="str">
        <f aca="false">IF(L$3=".",".",MID(IF($D10&gt;0,_xlfn.BASE($D10,2,16),_xlfn.BASE($D10+2^16,2,16)),16-L$3,1))</f>
        <v>0</v>
      </c>
      <c r="M10" s="12" t="str">
        <f aca="false">IF(M$3=".",".",MID(IF($D10&gt;0,_xlfn.BASE($D10,2,16),_xlfn.BASE($D10+2^16,2,16)),16-M$3,1))</f>
        <v>.</v>
      </c>
      <c r="N10" s="12" t="str">
        <f aca="false">IF(N$3=".",".",MID(IF($D10&gt;0,_xlfn.BASE($D10,2,16),_xlfn.BASE($D10+2^16,2,16)),16-N$3,1))</f>
        <v>1</v>
      </c>
      <c r="O10" s="12" t="str">
        <f aca="false">IF(O$3=".",".",MID(IF($D10&gt;0,_xlfn.BASE($D10,2,16),_xlfn.BASE($D10+2^16,2,16)),16-O$3,1))</f>
        <v>1</v>
      </c>
      <c r="P10" s="12" t="str">
        <f aca="false">IF(P$3=".",".",MID(IF($D10&gt;0,_xlfn.BASE($D10,2,16),_xlfn.BASE($D10+2^16,2,16)),16-P$3,1))</f>
        <v>1</v>
      </c>
      <c r="Q10" s="12" t="str">
        <f aca="false">IF(Q$3=".",".",MID(IF($D10&gt;0,_xlfn.BASE($D10,2,16),_xlfn.BASE($D10+2^16,2,16)),16-Q$3,1))</f>
        <v>1</v>
      </c>
      <c r="R10" s="12" t="str">
        <f aca="false">IF(R$3=".",".",MID(IF($D10&gt;0,_xlfn.BASE($D10,2,16),_xlfn.BASE($D10+2^16,2,16)),16-R$3,1))</f>
        <v>.</v>
      </c>
      <c r="S10" s="12" t="str">
        <f aca="false">IF(S$3=".",".",MID(IF($D10&gt;0,_xlfn.BASE($D10,2,16),_xlfn.BASE($D10+2^16,2,16)),16-S$3,1))</f>
        <v>1</v>
      </c>
      <c r="T10" s="12" t="str">
        <f aca="false">IF(T$3=".",".",MID(IF($D10&gt;0,_xlfn.BASE($D10,2,16),_xlfn.BASE($D10+2^16,2,16)),16-T$3,1))</f>
        <v>1</v>
      </c>
      <c r="U10" s="12" t="str">
        <f aca="false">IF(U$3=".",".",MID(IF($D10&gt;0,_xlfn.BASE($D10,2,16),_xlfn.BASE($D10+2^16,2,16)),16-U$3,1))</f>
        <v>1</v>
      </c>
      <c r="V10" s="12" t="str">
        <f aca="false">IF(V$3=".",".",MID(IF($D10&gt;0,_xlfn.BASE($D10,2,16),_xlfn.BASE($D10+2^16,2,16)),16-V$3,1))</f>
        <v>0</v>
      </c>
      <c r="W10" s="12" t="str">
        <f aca="false">IF(W$3=".",".",MID(IF($D10&gt;0,_xlfn.BASE($D10,2,16),_xlfn.BASE($D10+2^16,2,16)),16-W$3,1))</f>
        <v>.</v>
      </c>
      <c r="X10" s="12" t="str">
        <f aca="false">IF(X$3=".",".",MID(IF($D10&gt;0,_xlfn.BASE($D10,2,16),_xlfn.BASE($D10+2^16,2,16)),16-X$3,1))</f>
        <v>1</v>
      </c>
      <c r="Y10" s="12" t="str">
        <f aca="false">IF(Y$3=".",".",MID(IF($D10&gt;0,_xlfn.BASE($D10,2,16),_xlfn.BASE($D10+2^16,2,16)),16-Y$3,1))</f>
        <v>1</v>
      </c>
      <c r="Z10" s="12" t="str">
        <f aca="false">IF(Z$3=".",".",MID(IF($D10&gt;0,_xlfn.BASE($D10,2,16),_xlfn.BASE($D10+2^16,2,16)),16-Z$3,1))</f>
        <v>0</v>
      </c>
      <c r="AA10" s="12" t="str">
        <f aca="false">IF(AA$3=".",".",MID(IF($D10&gt;0,_xlfn.BASE($D10,2,16),_xlfn.BASE($D10+2^16,2,16)),16-AA$3,1))</f>
        <v>1</v>
      </c>
    </row>
    <row r="11" customFormat="false" ht="15" hidden="false" customHeight="false" outlineLevel="0" collapsed="false">
      <c r="A11" s="9" t="s">
        <v>31</v>
      </c>
      <c r="B11" s="9" t="s">
        <v>9</v>
      </c>
      <c r="C11" s="10" t="s">
        <v>32</v>
      </c>
      <c r="D11" s="11" t="n">
        <f aca="false">-D5</f>
        <v>-16249</v>
      </c>
      <c r="F11" s="1" t="s">
        <v>33</v>
      </c>
      <c r="G11" s="1" t="s">
        <v>9</v>
      </c>
      <c r="I11" s="12" t="str">
        <f aca="false">IF(I$3=".",".",MID(IF($D11&gt;0,_xlfn.BASE($D11,2,16),_xlfn.BASE($D11+2^16,2,16)),16-I$3,1))</f>
        <v>1</v>
      </c>
      <c r="J11" s="12" t="str">
        <f aca="false">IF(J$3=".",".",MID(IF($D11&gt;0,_xlfn.BASE($D11,2,16),_xlfn.BASE($D11+2^16,2,16)),16-J$3,1))</f>
        <v>1</v>
      </c>
      <c r="K11" s="12" t="str">
        <f aca="false">IF(K$3=".",".",MID(IF($D11&gt;0,_xlfn.BASE($D11,2,16),_xlfn.BASE($D11+2^16,2,16)),16-K$3,1))</f>
        <v>0</v>
      </c>
      <c r="L11" s="12" t="str">
        <f aca="false">IF(L$3=".",".",MID(IF($D11&gt;0,_xlfn.BASE($D11,2,16),_xlfn.BASE($D11+2^16,2,16)),16-L$3,1))</f>
        <v>0</v>
      </c>
      <c r="M11" s="12" t="str">
        <f aca="false">IF(M$3=".",".",MID(IF($D11&gt;0,_xlfn.BASE($D11,2,16),_xlfn.BASE($D11+2^16,2,16)),16-M$3,1))</f>
        <v>.</v>
      </c>
      <c r="N11" s="12" t="str">
        <f aca="false">IF(N$3=".",".",MID(IF($D11&gt;0,_xlfn.BASE($D11,2,16),_xlfn.BASE($D11+2^16,2,16)),16-N$3,1))</f>
        <v>0</v>
      </c>
      <c r="O11" s="12" t="str">
        <f aca="false">IF(O$3=".",".",MID(IF($D11&gt;0,_xlfn.BASE($D11,2,16),_xlfn.BASE($D11+2^16,2,16)),16-O$3,1))</f>
        <v>0</v>
      </c>
      <c r="P11" s="12" t="str">
        <f aca="false">IF(P$3=".",".",MID(IF($D11&gt;0,_xlfn.BASE($D11,2,16),_xlfn.BASE($D11+2^16,2,16)),16-P$3,1))</f>
        <v>0</v>
      </c>
      <c r="Q11" s="12" t="str">
        <f aca="false">IF(Q$3=".",".",MID(IF($D11&gt;0,_xlfn.BASE($D11,2,16),_xlfn.BASE($D11+2^16,2,16)),16-Q$3,1))</f>
        <v>0</v>
      </c>
      <c r="R11" s="12" t="str">
        <f aca="false">IF(R$3=".",".",MID(IF($D11&gt;0,_xlfn.BASE($D11,2,16),_xlfn.BASE($D11+2^16,2,16)),16-R$3,1))</f>
        <v>.</v>
      </c>
      <c r="S11" s="12" t="str">
        <f aca="false">IF(S$3=".",".",MID(IF($D11&gt;0,_xlfn.BASE($D11,2,16),_xlfn.BASE($D11+2^16,2,16)),16-S$3,1))</f>
        <v>1</v>
      </c>
      <c r="T11" s="12" t="str">
        <f aca="false">IF(T$3=".",".",MID(IF($D11&gt;0,_xlfn.BASE($D11,2,16),_xlfn.BASE($D11+2^16,2,16)),16-T$3,1))</f>
        <v>0</v>
      </c>
      <c r="U11" s="12" t="str">
        <f aca="false">IF(U$3=".",".",MID(IF($D11&gt;0,_xlfn.BASE($D11,2,16),_xlfn.BASE($D11+2^16,2,16)),16-U$3,1))</f>
        <v>0</v>
      </c>
      <c r="V11" s="12" t="str">
        <f aca="false">IF(V$3=".",".",MID(IF($D11&gt;0,_xlfn.BASE($D11,2,16),_xlfn.BASE($D11+2^16,2,16)),16-V$3,1))</f>
        <v>0</v>
      </c>
      <c r="W11" s="12" t="str">
        <f aca="false">IF(W$3=".",".",MID(IF($D11&gt;0,_xlfn.BASE($D11,2,16),_xlfn.BASE($D11+2^16,2,16)),16-W$3,1))</f>
        <v>.</v>
      </c>
      <c r="X11" s="12" t="str">
        <f aca="false">IF(X$3=".",".",MID(IF($D11&gt;0,_xlfn.BASE($D11,2,16),_xlfn.BASE($D11+2^16,2,16)),16-X$3,1))</f>
        <v>0</v>
      </c>
      <c r="Y11" s="12" t="str">
        <f aca="false">IF(Y$3=".",".",MID(IF($D11&gt;0,_xlfn.BASE($D11,2,16),_xlfn.BASE($D11+2^16,2,16)),16-Y$3,1))</f>
        <v>1</v>
      </c>
      <c r="Z11" s="12" t="str">
        <f aca="false">IF(Z$3=".",".",MID(IF($D11&gt;0,_xlfn.BASE($D11,2,16),_xlfn.BASE($D11+2^16,2,16)),16-Z$3,1))</f>
        <v>1</v>
      </c>
      <c r="AA11" s="12" t="str">
        <f aca="false">IF(AA$3=".",".",MID(IF($D11&gt;0,_xlfn.BASE($D11,2,16),_xlfn.BASE($D11+2^16,2,16)),16-AA$3,1))</f>
        <v>1</v>
      </c>
    </row>
    <row r="12" customFormat="false" ht="15" hidden="false" customHeight="false" outlineLevel="0" collapsed="false">
      <c r="A12" s="9" t="s">
        <v>34</v>
      </c>
      <c r="B12" s="9" t="s">
        <v>9</v>
      </c>
      <c r="C12" s="10" t="s">
        <v>35</v>
      </c>
      <c r="D12" s="11" t="n">
        <f aca="false">-D6</f>
        <v>-28556</v>
      </c>
      <c r="F12" s="1" t="s">
        <v>36</v>
      </c>
      <c r="G12" s="1" t="s">
        <v>9</v>
      </c>
      <c r="I12" s="12" t="str">
        <f aca="false">IF(I$3=".",".",MID(IF($D12&gt;0,_xlfn.BASE($D12,2,16),_xlfn.BASE($D12+2^16,2,16)),16-I$3,1))</f>
        <v>1</v>
      </c>
      <c r="J12" s="12" t="str">
        <f aca="false">IF(J$3=".",".",MID(IF($D12&gt;0,_xlfn.BASE($D12,2,16),_xlfn.BASE($D12+2^16,2,16)),16-J$3,1))</f>
        <v>0</v>
      </c>
      <c r="K12" s="12" t="str">
        <f aca="false">IF(K$3=".",".",MID(IF($D12&gt;0,_xlfn.BASE($D12,2,16),_xlfn.BASE($D12+2^16,2,16)),16-K$3,1))</f>
        <v>0</v>
      </c>
      <c r="L12" s="12" t="str">
        <f aca="false">IF(L$3=".",".",MID(IF($D12&gt;0,_xlfn.BASE($D12,2,16),_xlfn.BASE($D12+2^16,2,16)),16-L$3,1))</f>
        <v>1</v>
      </c>
      <c r="M12" s="12" t="str">
        <f aca="false">IF(M$3=".",".",MID(IF($D12&gt;0,_xlfn.BASE($D12,2,16),_xlfn.BASE($D12+2^16,2,16)),16-M$3,1))</f>
        <v>.</v>
      </c>
      <c r="N12" s="12" t="str">
        <f aca="false">IF(N$3=".",".",MID(IF($D12&gt;0,_xlfn.BASE($D12,2,16),_xlfn.BASE($D12+2^16,2,16)),16-N$3,1))</f>
        <v>0</v>
      </c>
      <c r="O12" s="12" t="str">
        <f aca="false">IF(O$3=".",".",MID(IF($D12&gt;0,_xlfn.BASE($D12,2,16),_xlfn.BASE($D12+2^16,2,16)),16-O$3,1))</f>
        <v>0</v>
      </c>
      <c r="P12" s="12" t="str">
        <f aca="false">IF(P$3=".",".",MID(IF($D12&gt;0,_xlfn.BASE($D12,2,16),_xlfn.BASE($D12+2^16,2,16)),16-P$3,1))</f>
        <v>0</v>
      </c>
      <c r="Q12" s="12" t="str">
        <f aca="false">IF(Q$3=".",".",MID(IF($D12&gt;0,_xlfn.BASE($D12,2,16),_xlfn.BASE($D12+2^16,2,16)),16-Q$3,1))</f>
        <v>0</v>
      </c>
      <c r="R12" s="12" t="str">
        <f aca="false">IF(R$3=".",".",MID(IF($D12&gt;0,_xlfn.BASE($D12,2,16),_xlfn.BASE($D12+2^16,2,16)),16-R$3,1))</f>
        <v>.</v>
      </c>
      <c r="S12" s="12" t="str">
        <f aca="false">IF(S$3=".",".",MID(IF($D12&gt;0,_xlfn.BASE($D12,2,16),_xlfn.BASE($D12+2^16,2,16)),16-S$3,1))</f>
        <v>0</v>
      </c>
      <c r="T12" s="12" t="str">
        <f aca="false">IF(T$3=".",".",MID(IF($D12&gt;0,_xlfn.BASE($D12,2,16),_xlfn.BASE($D12+2^16,2,16)),16-T$3,1))</f>
        <v>1</v>
      </c>
      <c r="U12" s="12" t="str">
        <f aca="false">IF(U$3=".",".",MID(IF($D12&gt;0,_xlfn.BASE($D12,2,16),_xlfn.BASE($D12+2^16,2,16)),16-U$3,1))</f>
        <v>1</v>
      </c>
      <c r="V12" s="12" t="str">
        <f aca="false">IF(V$3=".",".",MID(IF($D12&gt;0,_xlfn.BASE($D12,2,16),_xlfn.BASE($D12+2^16,2,16)),16-V$3,1))</f>
        <v>1</v>
      </c>
      <c r="W12" s="12" t="str">
        <f aca="false">IF(W$3=".",".",MID(IF($D12&gt;0,_xlfn.BASE($D12,2,16),_xlfn.BASE($D12+2^16,2,16)),16-W$3,1))</f>
        <v>.</v>
      </c>
      <c r="X12" s="12" t="str">
        <f aca="false">IF(X$3=".",".",MID(IF($D12&gt;0,_xlfn.BASE($D12,2,16),_xlfn.BASE($D12+2^16,2,16)),16-X$3,1))</f>
        <v>0</v>
      </c>
      <c r="Y12" s="12" t="str">
        <f aca="false">IF(Y$3=".",".",MID(IF($D12&gt;0,_xlfn.BASE($D12,2,16),_xlfn.BASE($D12+2^16,2,16)),16-Y$3,1))</f>
        <v>1</v>
      </c>
      <c r="Z12" s="12" t="str">
        <f aca="false">IF(Z$3=".",".",MID(IF($D12&gt;0,_xlfn.BASE($D12,2,16),_xlfn.BASE($D12+2^16,2,16)),16-Z$3,1))</f>
        <v>0</v>
      </c>
      <c r="AA12" s="12" t="str">
        <f aca="false">IF(AA$3=".",".",MID(IF($D12&gt;0,_xlfn.BASE($D12,2,16),_xlfn.BASE($D12+2^16,2,16)),16-AA$3,1))</f>
        <v>0</v>
      </c>
    </row>
    <row r="13" customFormat="false" ht="15" hidden="false" customHeight="false" outlineLevel="0" collapsed="false">
      <c r="A13" s="9" t="s">
        <v>37</v>
      </c>
      <c r="B13" s="9" t="s">
        <v>9</v>
      </c>
      <c r="C13" s="10" t="s">
        <v>38</v>
      </c>
      <c r="D13" s="11" t="n">
        <f aca="false">-D7</f>
        <v>-44805</v>
      </c>
      <c r="F13" s="1" t="s">
        <v>39</v>
      </c>
      <c r="G13" s="1" t="s">
        <v>9</v>
      </c>
      <c r="I13" s="12" t="str">
        <f aca="false">IF(I$3=".",".",MID(IF($D13&gt;0,_xlfn.BASE($D13,2,16),_xlfn.BASE($D13+2^16,2,16)),16-I$3,1))</f>
        <v>0</v>
      </c>
      <c r="J13" s="12" t="str">
        <f aca="false">IF(J$3=".",".",MID(IF($D13&gt;0,_xlfn.BASE($D13,2,16),_xlfn.BASE($D13+2^16,2,16)),16-J$3,1))</f>
        <v>1</v>
      </c>
      <c r="K13" s="12" t="str">
        <f aca="false">IF(K$3=".",".",MID(IF($D13&gt;0,_xlfn.BASE($D13,2,16),_xlfn.BASE($D13+2^16,2,16)),16-K$3,1))</f>
        <v>0</v>
      </c>
      <c r="L13" s="12" t="str">
        <f aca="false">IF(L$3=".",".",MID(IF($D13&gt;0,_xlfn.BASE($D13,2,16),_xlfn.BASE($D13+2^16,2,16)),16-L$3,1))</f>
        <v>1</v>
      </c>
      <c r="M13" s="12" t="str">
        <f aca="false">IF(M$3=".",".",MID(IF($D13&gt;0,_xlfn.BASE($D13,2,16),_xlfn.BASE($D13+2^16,2,16)),16-M$3,1))</f>
        <v>.</v>
      </c>
      <c r="N13" s="12" t="str">
        <f aca="false">IF(N$3=".",".",MID(IF($D13&gt;0,_xlfn.BASE($D13,2,16),_xlfn.BASE($D13+2^16,2,16)),16-N$3,1))</f>
        <v>0</v>
      </c>
      <c r="O13" s="12" t="str">
        <f aca="false">IF(O$3=".",".",MID(IF($D13&gt;0,_xlfn.BASE($D13,2,16),_xlfn.BASE($D13+2^16,2,16)),16-O$3,1))</f>
        <v>0</v>
      </c>
      <c r="P13" s="12" t="str">
        <f aca="false">IF(P$3=".",".",MID(IF($D13&gt;0,_xlfn.BASE($D13,2,16),_xlfn.BASE($D13+2^16,2,16)),16-P$3,1))</f>
        <v>0</v>
      </c>
      <c r="Q13" s="12" t="str">
        <f aca="false">IF(Q$3=".",".",MID(IF($D13&gt;0,_xlfn.BASE($D13,2,16),_xlfn.BASE($D13+2^16,2,16)),16-Q$3,1))</f>
        <v>0</v>
      </c>
      <c r="R13" s="12" t="str">
        <f aca="false">IF(R$3=".",".",MID(IF($D13&gt;0,_xlfn.BASE($D13,2,16),_xlfn.BASE($D13+2^16,2,16)),16-R$3,1))</f>
        <v>.</v>
      </c>
      <c r="S13" s="12" t="str">
        <f aca="false">IF(S$3=".",".",MID(IF($D13&gt;0,_xlfn.BASE($D13,2,16),_xlfn.BASE($D13+2^16,2,16)),16-S$3,1))</f>
        <v>1</v>
      </c>
      <c r="T13" s="12" t="str">
        <f aca="false">IF(T$3=".",".",MID(IF($D13&gt;0,_xlfn.BASE($D13,2,16),_xlfn.BASE($D13+2^16,2,16)),16-T$3,1))</f>
        <v>1</v>
      </c>
      <c r="U13" s="12" t="str">
        <f aca="false">IF(U$3=".",".",MID(IF($D13&gt;0,_xlfn.BASE($D13,2,16),_xlfn.BASE($D13+2^16,2,16)),16-U$3,1))</f>
        <v>1</v>
      </c>
      <c r="V13" s="12" t="str">
        <f aca="false">IF(V$3=".",".",MID(IF($D13&gt;0,_xlfn.BASE($D13,2,16),_xlfn.BASE($D13+2^16,2,16)),16-V$3,1))</f>
        <v>1</v>
      </c>
      <c r="W13" s="12" t="str">
        <f aca="false">IF(W$3=".",".",MID(IF($D13&gt;0,_xlfn.BASE($D13,2,16),_xlfn.BASE($D13+2^16,2,16)),16-W$3,1))</f>
        <v>.</v>
      </c>
      <c r="X13" s="12" t="str">
        <f aca="false">IF(X$3=".",".",MID(IF($D13&gt;0,_xlfn.BASE($D13,2,16),_xlfn.BASE($D13+2^16,2,16)),16-X$3,1))</f>
        <v>1</v>
      </c>
      <c r="Y13" s="12" t="str">
        <f aca="false">IF(Y$3=".",".",MID(IF($D13&gt;0,_xlfn.BASE($D13,2,16),_xlfn.BASE($D13+2^16,2,16)),16-Y$3,1))</f>
        <v>0</v>
      </c>
      <c r="Z13" s="12" t="str">
        <f aca="false">IF(Z$3=".",".",MID(IF($D13&gt;0,_xlfn.BASE($D13,2,16),_xlfn.BASE($D13+2^16,2,16)),16-Z$3,1))</f>
        <v>1</v>
      </c>
      <c r="AA13" s="12" t="str">
        <f aca="false">IF(AA$3=".",".",MID(IF($D13&gt;0,_xlfn.BASE($D13,2,16),_xlfn.BASE($D13+2^16,2,16)),16-AA$3,1))</f>
        <v>1</v>
      </c>
    </row>
    <row r="14" customFormat="false" ht="15" hidden="false" customHeight="false" outlineLevel="0" collapsed="false">
      <c r="A14" s="9" t="s">
        <v>40</v>
      </c>
      <c r="B14" s="9" t="s">
        <v>9</v>
      </c>
      <c r="C14" s="10" t="s">
        <v>41</v>
      </c>
      <c r="D14" s="11" t="n">
        <f aca="false">-D8</f>
        <v>-3942</v>
      </c>
      <c r="F14" s="1" t="s">
        <v>42</v>
      </c>
      <c r="G14" s="1" t="s">
        <v>9</v>
      </c>
      <c r="I14" s="12" t="str">
        <f aca="false">IF(I$3=".",".",MID(IF($D14&gt;0,_xlfn.BASE($D14,2,16),_xlfn.BASE($D14+2^16,2,16)),16-I$3,1))</f>
        <v>1</v>
      </c>
      <c r="J14" s="12" t="str">
        <f aca="false">IF(J$3=".",".",MID(IF($D14&gt;0,_xlfn.BASE($D14,2,16),_xlfn.BASE($D14+2^16,2,16)),16-J$3,1))</f>
        <v>1</v>
      </c>
      <c r="K14" s="12" t="str">
        <f aca="false">IF(K$3=".",".",MID(IF($D14&gt;0,_xlfn.BASE($D14,2,16),_xlfn.BASE($D14+2^16,2,16)),16-K$3,1))</f>
        <v>1</v>
      </c>
      <c r="L14" s="12" t="str">
        <f aca="false">IF(L$3=".",".",MID(IF($D14&gt;0,_xlfn.BASE($D14,2,16),_xlfn.BASE($D14+2^16,2,16)),16-L$3,1))</f>
        <v>1</v>
      </c>
      <c r="M14" s="12" t="str">
        <f aca="false">IF(M$3=".",".",MID(IF($D14&gt;0,_xlfn.BASE($D14,2,16),_xlfn.BASE($D14+2^16,2,16)),16-M$3,1))</f>
        <v>.</v>
      </c>
      <c r="N14" s="12" t="str">
        <f aca="false">IF(N$3=".",".",MID(IF($D14&gt;0,_xlfn.BASE($D14,2,16),_xlfn.BASE($D14+2^16,2,16)),16-N$3,1))</f>
        <v>0</v>
      </c>
      <c r="O14" s="12" t="str">
        <f aca="false">IF(O$3=".",".",MID(IF($D14&gt;0,_xlfn.BASE($D14,2,16),_xlfn.BASE($D14+2^16,2,16)),16-O$3,1))</f>
        <v>0</v>
      </c>
      <c r="P14" s="12" t="str">
        <f aca="false">IF(P$3=".",".",MID(IF($D14&gt;0,_xlfn.BASE($D14,2,16),_xlfn.BASE($D14+2^16,2,16)),16-P$3,1))</f>
        <v>0</v>
      </c>
      <c r="Q14" s="12" t="str">
        <f aca="false">IF(Q$3=".",".",MID(IF($D14&gt;0,_xlfn.BASE($D14,2,16),_xlfn.BASE($D14+2^16,2,16)),16-Q$3,1))</f>
        <v>0</v>
      </c>
      <c r="R14" s="12" t="str">
        <f aca="false">IF(R$3=".",".",MID(IF($D14&gt;0,_xlfn.BASE($D14,2,16),_xlfn.BASE($D14+2^16,2,16)),16-R$3,1))</f>
        <v>.</v>
      </c>
      <c r="S14" s="12" t="str">
        <f aca="false">IF(S$3=".",".",MID(IF($D14&gt;0,_xlfn.BASE($D14,2,16),_xlfn.BASE($D14+2^16,2,16)),16-S$3,1))</f>
        <v>1</v>
      </c>
      <c r="T14" s="12" t="str">
        <f aca="false">IF(T$3=".",".",MID(IF($D14&gt;0,_xlfn.BASE($D14,2,16),_xlfn.BASE($D14+2^16,2,16)),16-T$3,1))</f>
        <v>0</v>
      </c>
      <c r="U14" s="12" t="str">
        <f aca="false">IF(U$3=".",".",MID(IF($D14&gt;0,_xlfn.BASE($D14,2,16),_xlfn.BASE($D14+2^16,2,16)),16-U$3,1))</f>
        <v>0</v>
      </c>
      <c r="V14" s="12" t="str">
        <f aca="false">IF(V$3=".",".",MID(IF($D14&gt;0,_xlfn.BASE($D14,2,16),_xlfn.BASE($D14+2^16,2,16)),16-V$3,1))</f>
        <v>1</v>
      </c>
      <c r="W14" s="12" t="str">
        <f aca="false">IF(W$3=".",".",MID(IF($D14&gt;0,_xlfn.BASE($D14,2,16),_xlfn.BASE($D14+2^16,2,16)),16-W$3,1))</f>
        <v>.</v>
      </c>
      <c r="X14" s="12" t="str">
        <f aca="false">IF(X$3=".",".",MID(IF($D14&gt;0,_xlfn.BASE($D14,2,16),_xlfn.BASE($D14+2^16,2,16)),16-X$3,1))</f>
        <v>1</v>
      </c>
      <c r="Y14" s="12" t="str">
        <f aca="false">IF(Y$3=".",".",MID(IF($D14&gt;0,_xlfn.BASE($D14,2,16),_xlfn.BASE($D14+2^16,2,16)),16-Y$3,1))</f>
        <v>0</v>
      </c>
      <c r="Z14" s="12" t="str">
        <f aca="false">IF(Z$3=".",".",MID(IF($D14&gt;0,_xlfn.BASE($D14,2,16),_xlfn.BASE($D14+2^16,2,16)),16-Z$3,1))</f>
        <v>1</v>
      </c>
      <c r="AA14" s="12" t="str">
        <f aca="false">IF(AA$3=".",".",MID(IF($D14&gt;0,_xlfn.BASE($D14,2,16),_xlfn.BASE($D14+2^16,2,16)),16-AA$3,1))</f>
        <v>0</v>
      </c>
    </row>
    <row r="15" customFormat="false" ht="15" hidden="false" customHeight="false" outlineLevel="0" collapsed="false">
      <c r="A15" s="9" t="s">
        <v>43</v>
      </c>
      <c r="B15" s="9" t="s">
        <v>9</v>
      </c>
      <c r="C15" s="10" t="s">
        <v>44</v>
      </c>
      <c r="D15" s="11" t="n">
        <f aca="false">-D9</f>
        <v>-20731</v>
      </c>
      <c r="F15" s="1" t="s">
        <v>45</v>
      </c>
      <c r="G15" s="1" t="s">
        <v>9</v>
      </c>
      <c r="I15" s="12" t="str">
        <f aca="false">IF(I$3=".",".",MID(IF($D15&gt;0,_xlfn.BASE($D15,2,16),_xlfn.BASE($D15+2^16,2,16)),16-I$3,1))</f>
        <v>1</v>
      </c>
      <c r="J15" s="12" t="str">
        <f aca="false">IF(J$3=".",".",MID(IF($D15&gt;0,_xlfn.BASE($D15,2,16),_xlfn.BASE($D15+2^16,2,16)),16-J$3,1))</f>
        <v>0</v>
      </c>
      <c r="K15" s="12" t="str">
        <f aca="false">IF(K$3=".",".",MID(IF($D15&gt;0,_xlfn.BASE($D15,2,16),_xlfn.BASE($D15+2^16,2,16)),16-K$3,1))</f>
        <v>1</v>
      </c>
      <c r="L15" s="12" t="str">
        <f aca="false">IF(L$3=".",".",MID(IF($D15&gt;0,_xlfn.BASE($D15,2,16),_xlfn.BASE($D15+2^16,2,16)),16-L$3,1))</f>
        <v>0</v>
      </c>
      <c r="M15" s="12" t="str">
        <f aca="false">IF(M$3=".",".",MID(IF($D15&gt;0,_xlfn.BASE($D15,2,16),_xlfn.BASE($D15+2^16,2,16)),16-M$3,1))</f>
        <v>.</v>
      </c>
      <c r="N15" s="12" t="str">
        <f aca="false">IF(N$3=".",".",MID(IF($D15&gt;0,_xlfn.BASE($D15,2,16),_xlfn.BASE($D15+2^16,2,16)),16-N$3,1))</f>
        <v>1</v>
      </c>
      <c r="O15" s="12" t="str">
        <f aca="false">IF(O$3=".",".",MID(IF($D15&gt;0,_xlfn.BASE($D15,2,16),_xlfn.BASE($D15+2^16,2,16)),16-O$3,1))</f>
        <v>1</v>
      </c>
      <c r="P15" s="12" t="str">
        <f aca="false">IF(P$3=".",".",MID(IF($D15&gt;0,_xlfn.BASE($D15,2,16),_xlfn.BASE($D15+2^16,2,16)),16-P$3,1))</f>
        <v>1</v>
      </c>
      <c r="Q15" s="12" t="str">
        <f aca="false">IF(Q$3=".",".",MID(IF($D15&gt;0,_xlfn.BASE($D15,2,16),_xlfn.BASE($D15+2^16,2,16)),16-Q$3,1))</f>
        <v>1</v>
      </c>
      <c r="R15" s="12" t="str">
        <f aca="false">IF(R$3=".",".",MID(IF($D15&gt;0,_xlfn.BASE($D15,2,16),_xlfn.BASE($D15+2^16,2,16)),16-R$3,1))</f>
        <v>.</v>
      </c>
      <c r="S15" s="12" t="str">
        <f aca="false">IF(S$3=".",".",MID(IF($D15&gt;0,_xlfn.BASE($D15,2,16),_xlfn.BASE($D15+2^16,2,16)),16-S$3,1))</f>
        <v>0</v>
      </c>
      <c r="T15" s="12" t="str">
        <f aca="false">IF(T$3=".",".",MID(IF($D15&gt;0,_xlfn.BASE($D15,2,16),_xlfn.BASE($D15+2^16,2,16)),16-T$3,1))</f>
        <v>0</v>
      </c>
      <c r="U15" s="12" t="str">
        <f aca="false">IF(U$3=".",".",MID(IF($D15&gt;0,_xlfn.BASE($D15,2,16),_xlfn.BASE($D15+2^16,2,16)),16-U$3,1))</f>
        <v>0</v>
      </c>
      <c r="V15" s="12" t="str">
        <f aca="false">IF(V$3=".",".",MID(IF($D15&gt;0,_xlfn.BASE($D15,2,16),_xlfn.BASE($D15+2^16,2,16)),16-V$3,1))</f>
        <v>0</v>
      </c>
      <c r="W15" s="12" t="str">
        <f aca="false">IF(W$3=".",".",MID(IF($D15&gt;0,_xlfn.BASE($D15,2,16),_xlfn.BASE($D15+2^16,2,16)),16-W$3,1))</f>
        <v>.</v>
      </c>
      <c r="X15" s="12" t="str">
        <f aca="false">IF(X$3=".",".",MID(IF($D15&gt;0,_xlfn.BASE($D15,2,16),_xlfn.BASE($D15+2^16,2,16)),16-X$3,1))</f>
        <v>0</v>
      </c>
      <c r="Y15" s="12" t="str">
        <f aca="false">IF(Y$3=".",".",MID(IF($D15&gt;0,_xlfn.BASE($D15,2,16),_xlfn.BASE($D15+2^16,2,16)),16-Y$3,1))</f>
        <v>1</v>
      </c>
      <c r="Z15" s="12" t="str">
        <f aca="false">IF(Z$3=".",".",MID(IF($D15&gt;0,_xlfn.BASE($D15,2,16),_xlfn.BASE($D15+2^16,2,16)),16-Z$3,1))</f>
        <v>0</v>
      </c>
      <c r="AA15" s="12" t="str">
        <f aca="false">IF(AA$3=".",".",MID(IF($D15&gt;0,_xlfn.BASE($D15,2,16),_xlfn.BASE($D15+2^16,2,16)),16-AA$3,1))</f>
        <v>1</v>
      </c>
    </row>
    <row r="17" customFormat="false" ht="15" hidden="false" customHeight="false" outlineLevel="0" collapsed="false">
      <c r="C17" s="14"/>
      <c r="D17" s="15"/>
      <c r="I17" s="16" t="n">
        <f aca="false">IF(J18=".",J17,ROUNDDOWN((J19+J18+J17)/2,0))</f>
        <v>0</v>
      </c>
      <c r="J17" s="16" t="n">
        <f aca="false">IF(K18=".",K17,ROUNDDOWN((K19+K18+K17)/2,0))</f>
        <v>1</v>
      </c>
      <c r="K17" s="16" t="n">
        <f aca="false">IF(L18=".",L17,ROUNDDOWN((L19+L18+L17)/2,0))</f>
        <v>1</v>
      </c>
      <c r="L17" s="16" t="n">
        <f aca="false">IF(M18=".",M17,ROUNDDOWN((M19+M18+M17)/2,0))</f>
        <v>0</v>
      </c>
      <c r="M17" s="16" t="n">
        <f aca="false">IF(N18=".",N17,ROUNDDOWN((N19+N18+N17)/2,0))</f>
        <v>0</v>
      </c>
      <c r="N17" s="16" t="n">
        <f aca="false">IF(O18=".",O17,ROUNDDOWN((O19+O18+O17)/2,0))</f>
        <v>0</v>
      </c>
      <c r="O17" s="16" t="n">
        <f aca="false">IF(P18=".",P17,ROUNDDOWN((P19+P18+P17)/2,0))</f>
        <v>0</v>
      </c>
      <c r="P17" s="16" t="n">
        <f aca="false">IF(Q18=".",Q17,ROUNDDOWN((Q19+Q18+Q17)/2,0))</f>
        <v>0</v>
      </c>
      <c r="Q17" s="16" t="n">
        <f aca="false">IF(R18=".",R17,ROUNDDOWN((R19+R18+R17)/2,0))</f>
        <v>0</v>
      </c>
      <c r="R17" s="16" t="n">
        <f aca="false">IF(S18=".",S17,ROUNDDOWN((S19+S18+S17)/2,0))</f>
        <v>0</v>
      </c>
      <c r="S17" s="16" t="n">
        <f aca="false">IF(T18=".",T17,ROUNDDOWN((T19+T18+T17)/2,0))</f>
        <v>1</v>
      </c>
      <c r="T17" s="16" t="n">
        <f aca="false">IF(U18=".",U17,ROUNDDOWN((U19+U18+U17)/2,0))</f>
        <v>1</v>
      </c>
      <c r="U17" s="16" t="n">
        <f aca="false">IF(V18=".",V17,ROUNDDOWN((V19+V18+V17)/2,0))</f>
        <v>1</v>
      </c>
      <c r="V17" s="16" t="n">
        <f aca="false">IF(W18=".",W17,ROUNDDOWN((W19+W18+W17)/2,0))</f>
        <v>0</v>
      </c>
      <c r="W17" s="16" t="n">
        <f aca="false">IF(X18=".",X17,ROUNDDOWN((X19+X18+X17)/2,0))</f>
        <v>0</v>
      </c>
      <c r="X17" s="16" t="n">
        <f aca="false">IF(Y18=".",Y17,ROUNDDOWN((Y19+Y18+Y17)/2,0))</f>
        <v>0</v>
      </c>
      <c r="Y17" s="16" t="n">
        <f aca="false">IF(Z18=".",Z17,ROUNDDOWN((Z19+Z18+Z17)/2,0))</f>
        <v>1</v>
      </c>
      <c r="Z17" s="16" t="n">
        <f aca="false">IF(AA18=".",AA17,ROUNDDOWN((AA19+AA18+AA17)/2,0))</f>
        <v>1</v>
      </c>
      <c r="AA17" s="17"/>
    </row>
    <row r="18" customFormat="false" ht="15" hidden="false" customHeight="false" outlineLevel="0" collapsed="false">
      <c r="C18" s="18" t="s">
        <v>11</v>
      </c>
      <c r="D18" s="1" t="s">
        <v>15</v>
      </c>
      <c r="G18" s="19" t="s">
        <v>46</v>
      </c>
      <c r="H18" s="20" t="str">
        <f aca="false">C18</f>
        <v>B1</v>
      </c>
      <c r="I18" s="21" t="str">
        <f aca="false">VLOOKUP($H18,$F$4:$AA$15,3+I$95,0)</f>
        <v>0</v>
      </c>
      <c r="J18" s="21" t="str">
        <f aca="false">VLOOKUP($H18,$F$4:$AA$15,3+J$95,0)</f>
        <v>0</v>
      </c>
      <c r="K18" s="21" t="str">
        <f aca="false">VLOOKUP($H18,$F$4:$AA$15,3+K$95,0)</f>
        <v>1</v>
      </c>
      <c r="L18" s="21" t="str">
        <f aca="false">VLOOKUP($H18,$F$4:$AA$15,3+L$95,0)</f>
        <v>1</v>
      </c>
      <c r="M18" s="21" t="str">
        <f aca="false">VLOOKUP($H18,$F$4:$AA$15,3+M$95,0)</f>
        <v>.</v>
      </c>
      <c r="N18" s="21" t="str">
        <f aca="false">VLOOKUP($H18,$F$4:$AA$15,3+N$95,0)</f>
        <v>0</v>
      </c>
      <c r="O18" s="21" t="str">
        <f aca="false">VLOOKUP($H18,$F$4:$AA$15,3+O$95,0)</f>
        <v>0</v>
      </c>
      <c r="P18" s="21" t="str">
        <f aca="false">VLOOKUP($H18,$F$4:$AA$15,3+P$95,0)</f>
        <v>0</v>
      </c>
      <c r="Q18" s="21" t="str">
        <f aca="false">VLOOKUP($H18,$F$4:$AA$15,3+Q$95,0)</f>
        <v>0</v>
      </c>
      <c r="R18" s="21" t="str">
        <f aca="false">VLOOKUP($H18,$F$4:$AA$15,3+R$95,0)</f>
        <v>.</v>
      </c>
      <c r="S18" s="21" t="str">
        <f aca="false">VLOOKUP($H18,$F$4:$AA$15,3+S$95,0)</f>
        <v>0</v>
      </c>
      <c r="T18" s="21" t="str">
        <f aca="false">VLOOKUP($H18,$F$4:$AA$15,3+T$95,0)</f>
        <v>0</v>
      </c>
      <c r="U18" s="21" t="str">
        <f aca="false">VLOOKUP($H18,$F$4:$AA$15,3+U$95,0)</f>
        <v>0</v>
      </c>
      <c r="V18" s="21" t="str">
        <f aca="false">VLOOKUP($H18,$F$4:$AA$15,3+V$95,0)</f>
        <v>1</v>
      </c>
      <c r="W18" s="21" t="str">
        <f aca="false">VLOOKUP($H18,$F$4:$AA$15,3+W$95,0)</f>
        <v>.</v>
      </c>
      <c r="X18" s="21" t="str">
        <f aca="false">VLOOKUP($H18,$F$4:$AA$15,3+X$95,0)</f>
        <v>0</v>
      </c>
      <c r="Y18" s="21" t="str">
        <f aca="false">VLOOKUP($H18,$F$4:$AA$15,3+Y$95,0)</f>
        <v>0</v>
      </c>
      <c r="Z18" s="21" t="str">
        <f aca="false">VLOOKUP($H18,$F$4:$AA$15,3+Z$95,0)</f>
        <v>1</v>
      </c>
      <c r="AA18" s="21" t="str">
        <f aca="false">VLOOKUP($H18,$F$4:$AA$15,3+AA$95,0)</f>
        <v>1</v>
      </c>
      <c r="AD18" s="22" t="s">
        <v>46</v>
      </c>
      <c r="AE18" s="1" t="str">
        <f aca="false">"X"&amp;MID(C18,2,2)</f>
        <v>X1</v>
      </c>
      <c r="AF18" s="1" t="n">
        <f aca="false">VLOOKUP(AE18,$A$4:$D$15,4,0)</f>
        <v>12307</v>
      </c>
    </row>
    <row r="19" customFormat="false" ht="15" hidden="false" customHeight="false" outlineLevel="0" collapsed="false">
      <c r="G19" s="19"/>
      <c r="H19" s="17" t="str">
        <f aca="false">D18</f>
        <v>B2</v>
      </c>
      <c r="I19" s="23" t="str">
        <f aca="false">VLOOKUP($H19,$F$4:$AA$15,3+I$95,0)</f>
        <v>0</v>
      </c>
      <c r="J19" s="23" t="str">
        <f aca="false">VLOOKUP($H19,$F$4:$AA$15,3+J$95,0)</f>
        <v>0</v>
      </c>
      <c r="K19" s="23" t="str">
        <f aca="false">VLOOKUP($H19,$F$4:$AA$15,3+K$95,0)</f>
        <v>1</v>
      </c>
      <c r="L19" s="23" t="str">
        <f aca="false">VLOOKUP($H19,$F$4:$AA$15,3+L$95,0)</f>
        <v>1</v>
      </c>
      <c r="M19" s="23" t="str">
        <f aca="false">VLOOKUP($H19,$F$4:$AA$15,3+M$95,0)</f>
        <v>.</v>
      </c>
      <c r="N19" s="23" t="str">
        <f aca="false">VLOOKUP($H19,$F$4:$AA$15,3+N$95,0)</f>
        <v>1</v>
      </c>
      <c r="O19" s="23" t="str">
        <f aca="false">VLOOKUP($H19,$F$4:$AA$15,3+O$95,0)</f>
        <v>1</v>
      </c>
      <c r="P19" s="23" t="str">
        <f aca="false">VLOOKUP($H19,$F$4:$AA$15,3+P$95,0)</f>
        <v>1</v>
      </c>
      <c r="Q19" s="23" t="str">
        <f aca="false">VLOOKUP($H19,$F$4:$AA$15,3+Q$95,0)</f>
        <v>1</v>
      </c>
      <c r="R19" s="23" t="str">
        <f aca="false">VLOOKUP($H19,$F$4:$AA$15,3+R$95,0)</f>
        <v>.</v>
      </c>
      <c r="S19" s="23" t="str">
        <f aca="false">VLOOKUP($H19,$F$4:$AA$15,3+S$95,0)</f>
        <v>0</v>
      </c>
      <c r="T19" s="23" t="str">
        <f aca="false">VLOOKUP($H19,$F$4:$AA$15,3+T$95,0)</f>
        <v>1</v>
      </c>
      <c r="U19" s="23" t="str">
        <f aca="false">VLOOKUP($H19,$F$4:$AA$15,3+U$95,0)</f>
        <v>1</v>
      </c>
      <c r="V19" s="23" t="str">
        <f aca="false">VLOOKUP($H19,$F$4:$AA$15,3+V$95,0)</f>
        <v>1</v>
      </c>
      <c r="W19" s="23" t="str">
        <f aca="false">VLOOKUP($H19,$F$4:$AA$15,3+W$95,0)</f>
        <v>.</v>
      </c>
      <c r="X19" s="23" t="str">
        <f aca="false">VLOOKUP($H19,$F$4:$AA$15,3+X$95,0)</f>
        <v>1</v>
      </c>
      <c r="Y19" s="23" t="str">
        <f aca="false">VLOOKUP($H19,$F$4:$AA$15,3+Y$95,0)</f>
        <v>0</v>
      </c>
      <c r="Z19" s="23" t="str">
        <f aca="false">VLOOKUP($H19,$F$4:$AA$15,3+Z$95,0)</f>
        <v>0</v>
      </c>
      <c r="AA19" s="23" t="str">
        <f aca="false">VLOOKUP($H19,$F$4:$AA$15,3+AA$95,0)</f>
        <v>1</v>
      </c>
      <c r="AD19" s="22"/>
      <c r="AE19" s="24" t="str">
        <f aca="false">"X"&amp;MID(D18,2,2)</f>
        <v>X2</v>
      </c>
      <c r="AF19" s="24" t="n">
        <f aca="false">VLOOKUP(AE19,$A$4:$D$15,4,0)</f>
        <v>16249</v>
      </c>
    </row>
    <row r="20" customFormat="false" ht="16.15" hidden="false" customHeight="false" outlineLevel="0" collapsed="false">
      <c r="I20" s="12" t="n">
        <f aca="false">IF(I19=".",I19,MOD(I19+I18+I17,2))</f>
        <v>0</v>
      </c>
      <c r="J20" s="12" t="n">
        <f aca="false">IF(J19=".",J19,MOD(J19+J18+J17,2))</f>
        <v>1</v>
      </c>
      <c r="K20" s="12" t="n">
        <f aca="false">IF(K19=".",K19,MOD(K19+K18+K17,2))</f>
        <v>1</v>
      </c>
      <c r="L20" s="12" t="n">
        <f aca="false">IF(L19=".",L19,MOD(L19+L18+L17,2))</f>
        <v>0</v>
      </c>
      <c r="M20" s="25" t="str">
        <f aca="false">IF(M19=".",M19,MOD(M19+M18+M17,2))</f>
        <v>.</v>
      </c>
      <c r="N20" s="12" t="n">
        <f aca="false">IF(N19=".",N19,MOD(N19+N18+N17,2))</f>
        <v>1</v>
      </c>
      <c r="O20" s="12" t="n">
        <f aca="false">IF(O19=".",O19,MOD(O19+O18+O17,2))</f>
        <v>1</v>
      </c>
      <c r="P20" s="12" t="n">
        <f aca="false">IF(P19=".",P19,MOD(P19+P18+P17,2))</f>
        <v>1</v>
      </c>
      <c r="Q20" s="12" t="n">
        <f aca="false">IF(Q19=".",Q19,MOD(Q19+Q18+Q17,2))</f>
        <v>1</v>
      </c>
      <c r="R20" s="25" t="str">
        <f aca="false">IF(R19=".",R19,MOD(R19+R18+R17,2))</f>
        <v>.</v>
      </c>
      <c r="S20" s="12" t="n">
        <f aca="false">IF(S19=".",S19,MOD(S19+S18+S17,2))</f>
        <v>1</v>
      </c>
      <c r="T20" s="12" t="n">
        <f aca="false">IF(T19=".",T19,MOD(T19+T18+T17,2))</f>
        <v>0</v>
      </c>
      <c r="U20" s="12" t="n">
        <f aca="false">IF(U19=".",U19,MOD(U19+U18+U17,2))</f>
        <v>0</v>
      </c>
      <c r="V20" s="12" t="n">
        <f aca="false">IF(V19=".",V19,MOD(V19+V18+V17,2))</f>
        <v>0</v>
      </c>
      <c r="W20" s="25" t="str">
        <f aca="false">IF(W19=".",W19,MOD(W19+W18+W17,2))</f>
        <v>.</v>
      </c>
      <c r="X20" s="12" t="n">
        <f aca="false">IF(X19=".",X19,MOD(X19+X18+X17,2))</f>
        <v>1</v>
      </c>
      <c r="Y20" s="12" t="n">
        <f aca="false">IF(Y19=".",Y19,MOD(Y19+Y18+Y17,2))</f>
        <v>1</v>
      </c>
      <c r="Z20" s="12" t="n">
        <f aca="false">IF(Z19=".",Z19,MOD(Z19+Z18+Z17,2))</f>
        <v>0</v>
      </c>
      <c r="AA20" s="12" t="n">
        <f aca="false">IF(AA19=".",AA19,MOD(AA19+AA18+AA17,2))</f>
        <v>0</v>
      </c>
      <c r="AB20" s="1" t="s">
        <v>47</v>
      </c>
      <c r="AC20" s="1" t="n">
        <f aca="false">IF(I20=0,_xlfn.DECIMAL(J20&amp;K20&amp;L20&amp;N20&amp;O20&amp;P20&amp;Q20&amp;S20&amp;T20&amp;U20&amp;V20&amp;X20&amp;Y20&amp;Z20&amp;AA20, 2),-_xlfn.DECIMAL(J21&amp;K21&amp;L21&amp;N21&amp;O21&amp;P21&amp;Q21&amp;S21&amp;T21&amp;U21&amp;V21&amp;X21&amp;Y21&amp;Z21&amp;AA21, 2))</f>
        <v>28556</v>
      </c>
      <c r="AD20" s="26" t="s">
        <v>48</v>
      </c>
      <c r="AF20" s="1" t="n">
        <f aca="false">AF18+AF19</f>
        <v>28556</v>
      </c>
      <c r="AG20" s="26" t="s">
        <v>48</v>
      </c>
      <c r="AH20" s="27" t="str">
        <f aca="false">IF(Y22=0,IF(AND(AC20=AF20,J22=0),$AD$2,$AD$1),IF(I20=0,$AD$4,$AD$3))</f>
        <v>Результат корректный</v>
      </c>
    </row>
    <row r="21" customFormat="false" ht="15" hidden="false" customHeight="false" outlineLevel="0" collapsed="false">
      <c r="I21" s="25" t="str">
        <f aca="false">IF(I20=0,"",1)</f>
        <v/>
      </c>
      <c r="J21" s="25" t="str">
        <f aca="false">IF(I21&lt;&gt;"",IF(J20&lt;&gt;".",IF($I$29=1,MID(_xlfn.BASE(ABS(_xlfn.DECIMAL($J20&amp;$K20&amp;$L20&amp;$N20&amp;$O20&amp;$P20&amp;$Q20&amp;$S20&amp;$T20&amp;$U20&amp;$V20&amp;$X20&amp;$Y20&amp;$Z20&amp;$AA20,2)-2^16),2,16),ABS(J$3-16),1),""),"."),"")</f>
        <v/>
      </c>
      <c r="K21" s="25" t="str">
        <f aca="false">IF(J21&lt;&gt;"",IF(K20&lt;&gt;".",IF($I$29=1,MID(_xlfn.BASE(ABS(_xlfn.DECIMAL($J20&amp;$K20&amp;$L20&amp;$N20&amp;$O20&amp;$P20&amp;$Q20&amp;$S20&amp;$T20&amp;$U20&amp;$V20&amp;$X20&amp;$Y20&amp;$Z20&amp;$AA20,2)-2^16),2,16),ABS(K$3-16),1),""),"."),"")</f>
        <v/>
      </c>
      <c r="L21" s="25" t="str">
        <f aca="false">IF(K21&lt;&gt;"",IF(L20&lt;&gt;".",IF($I$29=1,MID(_xlfn.BASE(ABS(_xlfn.DECIMAL($J20&amp;$K20&amp;$L20&amp;$N20&amp;$O20&amp;$P20&amp;$Q20&amp;$S20&amp;$T20&amp;$U20&amp;$V20&amp;$X20&amp;$Y20&amp;$Z20&amp;$AA20,2)-2^16),2,16),ABS(L$3-16),1),""),"."),"")</f>
        <v/>
      </c>
      <c r="M21" s="25" t="str">
        <f aca="false">IF(L21&lt;&gt;"",IF(M20&lt;&gt;".",IF($I$29=1,MID(_xlfn.BASE(ABS(_xlfn.DECIMAL($J20&amp;$K20&amp;$L20&amp;$N20&amp;$O20&amp;$P20&amp;$Q20&amp;$S20&amp;$T20&amp;$U20&amp;$V20&amp;$X20&amp;$Y20&amp;$Z20&amp;$AA20,2)-2^16),2,16),ABS(M$3-16),1),""),"."),"")</f>
        <v/>
      </c>
      <c r="N21" s="25" t="str">
        <f aca="false">IF(M21&lt;&gt;"",IF(N20&lt;&gt;".",IF($I$29=1,MID(_xlfn.BASE(ABS(_xlfn.DECIMAL($J20&amp;$K20&amp;$L20&amp;$N20&amp;$O20&amp;$P20&amp;$Q20&amp;$S20&amp;$T20&amp;$U20&amp;$V20&amp;$X20&amp;$Y20&amp;$Z20&amp;$AA20,2)-2^16),2,16),ABS(N$3-16),1),""),"."),"")</f>
        <v/>
      </c>
      <c r="O21" s="25" t="str">
        <f aca="false">IF(N21&lt;&gt;"",IF(O20&lt;&gt;".",IF($I$29=1,MID(_xlfn.BASE(ABS(_xlfn.DECIMAL($J20&amp;$K20&amp;$L20&amp;$N20&amp;$O20&amp;$P20&amp;$Q20&amp;$S20&amp;$T20&amp;$U20&amp;$V20&amp;$X20&amp;$Y20&amp;$Z20&amp;$AA20,2)-2^16),2,16),ABS(O$3-16),1),""),"."),"")</f>
        <v/>
      </c>
      <c r="P21" s="25" t="str">
        <f aca="false">IF(O21&lt;&gt;"",IF(P20&lt;&gt;".",IF($I$29=1,MID(_xlfn.BASE(ABS(_xlfn.DECIMAL($J20&amp;$K20&amp;$L20&amp;$N20&amp;$O20&amp;$P20&amp;$Q20&amp;$S20&amp;$T20&amp;$U20&amp;$V20&amp;$X20&amp;$Y20&amp;$Z20&amp;$AA20,2)-2^16),2,16),ABS(P$3-16),1),""),"."),"")</f>
        <v/>
      </c>
      <c r="Q21" s="25" t="str">
        <f aca="false">IF(P21&lt;&gt;"",IF(Q20&lt;&gt;".",IF($I$29=1,MID(_xlfn.BASE(ABS(_xlfn.DECIMAL($J20&amp;$K20&amp;$L20&amp;$N20&amp;$O20&amp;$P20&amp;$Q20&amp;$S20&amp;$T20&amp;$U20&amp;$V20&amp;$X20&amp;$Y20&amp;$Z20&amp;$AA20,2)-2^16),2,16),ABS(Q$3-16),1),""),"."),"")</f>
        <v/>
      </c>
      <c r="R21" s="25" t="str">
        <f aca="false">IF(Q21&lt;&gt;"",IF(R20&lt;&gt;".",IF($I$29=1,MID(_xlfn.BASE(ABS(_xlfn.DECIMAL($J20&amp;$K20&amp;$L20&amp;$N20&amp;$O20&amp;$P20&amp;$Q20&amp;$S20&amp;$T20&amp;$U20&amp;$V20&amp;$X20&amp;$Y20&amp;$Z20&amp;$AA20,2)-2^16),2,16),ABS(R$3-16),1),""),"."),"")</f>
        <v/>
      </c>
      <c r="S21" s="25" t="str">
        <f aca="false">IF(R21&lt;&gt;"",IF(S20&lt;&gt;".",IF($I$29=1,MID(_xlfn.BASE(ABS(_xlfn.DECIMAL($J20&amp;$K20&amp;$L20&amp;$N20&amp;$O20&amp;$P20&amp;$Q20&amp;$S20&amp;$T20&amp;$U20&amp;$V20&amp;$X20&amp;$Y20&amp;$Z20&amp;$AA20,2)-2^16),2,16),ABS(S$3-16),1),""),"."),"")</f>
        <v/>
      </c>
      <c r="T21" s="25" t="str">
        <f aca="false">IF(S21&lt;&gt;"",IF(T20&lt;&gt;".",IF($I$29=1,MID(_xlfn.BASE(ABS(_xlfn.DECIMAL($J20&amp;$K20&amp;$L20&amp;$N20&amp;$O20&amp;$P20&amp;$Q20&amp;$S20&amp;$T20&amp;$U20&amp;$V20&amp;$X20&amp;$Y20&amp;$Z20&amp;$AA20,2)-2^16),2,16),ABS(T$3-16),1),""),"."),"")</f>
        <v/>
      </c>
      <c r="U21" s="25" t="str">
        <f aca="false">IF(T21&lt;&gt;"",IF(U20&lt;&gt;".",IF($I$29=1,MID(_xlfn.BASE(ABS(_xlfn.DECIMAL($J20&amp;$K20&amp;$L20&amp;$N20&amp;$O20&amp;$P20&amp;$Q20&amp;$S20&amp;$T20&amp;$U20&amp;$V20&amp;$X20&amp;$Y20&amp;$Z20&amp;$AA20,2)-2^16),2,16),ABS(U$3-16),1),""),"."),"")</f>
        <v/>
      </c>
      <c r="V21" s="25" t="str">
        <f aca="false">IF(U21&lt;&gt;"",IF(V20&lt;&gt;".",IF($I$29=1,MID(_xlfn.BASE(ABS(_xlfn.DECIMAL($J20&amp;$K20&amp;$L20&amp;$N20&amp;$O20&amp;$P20&amp;$Q20&amp;$S20&amp;$T20&amp;$U20&amp;$V20&amp;$X20&amp;$Y20&amp;$Z20&amp;$AA20,2)-2^16),2,16),ABS(V$3-16),1),""),"."),"")</f>
        <v/>
      </c>
      <c r="W21" s="25" t="str">
        <f aca="false">IF(V21&lt;&gt;"",IF(W20&lt;&gt;".",IF($I$29=1,MID(_xlfn.BASE(ABS(_xlfn.DECIMAL($J20&amp;$K20&amp;$L20&amp;$N20&amp;$O20&amp;$P20&amp;$Q20&amp;$S20&amp;$T20&amp;$U20&amp;$V20&amp;$X20&amp;$Y20&amp;$Z20&amp;$AA20,2)-2^16),2,16),ABS(W$3-16),1),""),"."),"")</f>
        <v/>
      </c>
      <c r="X21" s="25" t="str">
        <f aca="false">IF(W21&lt;&gt;"",IF(X20&lt;&gt;".",IF($I$29=1,MID(_xlfn.BASE(ABS(_xlfn.DECIMAL($J20&amp;$K20&amp;$L20&amp;$N20&amp;$O20&amp;$P20&amp;$Q20&amp;$S20&amp;$T20&amp;$U20&amp;$V20&amp;$X20&amp;$Y20&amp;$Z20&amp;$AA20,2)-2^16),2,16),ABS(X$3-16),1),""),"."),"")</f>
        <v/>
      </c>
      <c r="Y21" s="25" t="str">
        <f aca="false">IF(X21&lt;&gt;"",IF(Y20&lt;&gt;".",IF($I$29=1,MID(_xlfn.BASE(ABS(_xlfn.DECIMAL($J20&amp;$K20&amp;$L20&amp;$N20&amp;$O20&amp;$P20&amp;$Q20&amp;$S20&amp;$T20&amp;$U20&amp;$V20&amp;$X20&amp;$Y20&amp;$Z20&amp;$AA20,2)-2^16),2,16),ABS(Y$3-16),1),""),"."),"")</f>
        <v/>
      </c>
      <c r="Z21" s="25" t="str">
        <f aca="false">IF(Y21&lt;&gt;"",IF(Z20&lt;&gt;".",IF($I$29=1,MID(_xlfn.BASE(ABS(_xlfn.DECIMAL($J20&amp;$K20&amp;$L20&amp;$N20&amp;$O20&amp;$P20&amp;$Q20&amp;$S20&amp;$T20&amp;$U20&amp;$V20&amp;$X20&amp;$Y20&amp;$Z20&amp;$AA20,2)-2^16),2,16),ABS(Z$3-16),1),""),"."),"")</f>
        <v/>
      </c>
      <c r="AA21" s="25" t="str">
        <f aca="false">IF(Z21&lt;&gt;"",IF(AA20&lt;&gt;".",IF($I$29=1,MID(_xlfn.BASE(ABS(_xlfn.DECIMAL($J20&amp;$K20&amp;$L20&amp;$N20&amp;$O20&amp;$P20&amp;$Q20&amp;$S20&amp;$T20&amp;$U20&amp;$V20&amp;$X20&amp;$Y20&amp;$Z20&amp;$AA20,2)-2^16),2,16),ABS(AA$3-16),1),""),"."),"")</f>
        <v/>
      </c>
    </row>
    <row r="22" customFormat="false" ht="15" hidden="false" customHeight="false" outlineLevel="0" collapsed="false">
      <c r="I22" s="1" t="s">
        <v>49</v>
      </c>
      <c r="J22" s="1" t="n">
        <f aca="false">IF(I17+I18+I19&gt;1,1,0)</f>
        <v>0</v>
      </c>
      <c r="L22" s="1" t="s">
        <v>50</v>
      </c>
      <c r="M22" s="1" t="n">
        <f aca="false">MOD(SUM(S20:AA20)+1,2)</f>
        <v>0</v>
      </c>
      <c r="O22" s="1" t="s">
        <v>51</v>
      </c>
      <c r="P22" s="1" t="n">
        <f aca="false">W17</f>
        <v>0</v>
      </c>
      <c r="R22" s="1" t="s">
        <v>52</v>
      </c>
      <c r="S22" s="1" t="n">
        <f aca="false">IF(AC20=0,1,0)</f>
        <v>0</v>
      </c>
      <c r="U22" s="1" t="s">
        <v>53</v>
      </c>
      <c r="V22" s="1" t="n">
        <f aca="false">I20</f>
        <v>0</v>
      </c>
      <c r="X22" s="1" t="s">
        <v>54</v>
      </c>
      <c r="Y22" s="27" t="n">
        <f aca="false">IF(_xlfn.XOR(J22,I17),1,0)</f>
        <v>0</v>
      </c>
    </row>
    <row r="25" customFormat="false" ht="15" hidden="false" customHeight="false" outlineLevel="0" collapsed="false">
      <c r="C25" s="14"/>
      <c r="D25" s="15"/>
      <c r="I25" s="16" t="n">
        <f aca="false">IF(J26=".",J25,ROUNDDOWN((J27+J26+J25)/2,0))</f>
        <v>1</v>
      </c>
      <c r="J25" s="16" t="n">
        <f aca="false">IF(K26=".",K25,ROUNDDOWN((K27+K26+K25)/2,0))</f>
        <v>1</v>
      </c>
      <c r="K25" s="16" t="n">
        <f aca="false">IF(L26=".",L25,ROUNDDOWN((L27+L26+L25)/2,0))</f>
        <v>1</v>
      </c>
      <c r="L25" s="16" t="n">
        <f aca="false">IF(M26=".",M25,ROUNDDOWN((M27+M26+M25)/2,0))</f>
        <v>1</v>
      </c>
      <c r="M25" s="16" t="n">
        <f aca="false">IF(N26=".",N25,ROUNDDOWN((N27+N26+N25)/2,0))</f>
        <v>1</v>
      </c>
      <c r="N25" s="16" t="n">
        <f aca="false">IF(O26=".",O25,ROUNDDOWN((O27+O26+O25)/2,0))</f>
        <v>1</v>
      </c>
      <c r="O25" s="16" t="n">
        <f aca="false">IF(P26=".",P25,ROUNDDOWN((P27+P26+P25)/2,0))</f>
        <v>1</v>
      </c>
      <c r="P25" s="16" t="n">
        <f aca="false">IF(Q26=".",Q25,ROUNDDOWN((Q27+Q26+Q25)/2,0))</f>
        <v>1</v>
      </c>
      <c r="Q25" s="16" t="n">
        <f aca="false">IF(R26=".",R25,ROUNDDOWN((R27+R26+R25)/2,0))</f>
        <v>1</v>
      </c>
      <c r="R25" s="16" t="n">
        <f aca="false">IF(S26=".",S25,ROUNDDOWN((S27+S26+S25)/2,0))</f>
        <v>1</v>
      </c>
      <c r="S25" s="16" t="n">
        <f aca="false">IF(T26=".",T25,ROUNDDOWN((T27+T26+T25)/2,0))</f>
        <v>1</v>
      </c>
      <c r="T25" s="16" t="n">
        <f aca="false">IF(U26=".",U25,ROUNDDOWN((U27+U26+U25)/2,0))</f>
        <v>1</v>
      </c>
      <c r="U25" s="16" t="n">
        <f aca="false">IF(V26=".",V25,ROUNDDOWN((V27+V26+V25)/2,0))</f>
        <v>1</v>
      </c>
      <c r="V25" s="16" t="n">
        <f aca="false">IF(W26=".",W25,ROUNDDOWN((W27+W26+W25)/2,0))</f>
        <v>1</v>
      </c>
      <c r="W25" s="16" t="n">
        <f aca="false">IF(X26=".",X25,ROUNDDOWN((X27+X26+X25)/2,0))</f>
        <v>1</v>
      </c>
      <c r="X25" s="16" t="n">
        <f aca="false">IF(Y26=".",Y25,ROUNDDOWN((Y27+Y26+Y25)/2,0))</f>
        <v>0</v>
      </c>
      <c r="Y25" s="16" t="n">
        <f aca="false">IF(Z26=".",Z25,ROUNDDOWN((Z27+Z26+Z25)/2,0))</f>
        <v>0</v>
      </c>
      <c r="Z25" s="16" t="n">
        <f aca="false">IF(AA26=".",AA25,ROUNDDOWN((AA27+AA26+AA25)/2,0))</f>
        <v>0</v>
      </c>
      <c r="AA25" s="16"/>
    </row>
    <row r="26" customFormat="false" ht="15" hidden="false" customHeight="false" outlineLevel="0" collapsed="false">
      <c r="C26" s="18" t="s">
        <v>15</v>
      </c>
      <c r="D26" s="1" t="s">
        <v>18</v>
      </c>
      <c r="G26" s="19" t="s">
        <v>46</v>
      </c>
      <c r="H26" s="20" t="str">
        <f aca="false">C26</f>
        <v>B2</v>
      </c>
      <c r="I26" s="20" t="str">
        <f aca="false">VLOOKUP($H26,$F$4:$AA$15,3+I$95,0)</f>
        <v>0</v>
      </c>
      <c r="J26" s="20" t="str">
        <f aca="false">VLOOKUP($H26,$F$4:$AA$15,3+J$95,0)</f>
        <v>0</v>
      </c>
      <c r="K26" s="20" t="str">
        <f aca="false">VLOOKUP($H26,$F$4:$AA$15,3+K$95,0)</f>
        <v>1</v>
      </c>
      <c r="L26" s="20" t="str">
        <f aca="false">VLOOKUP($H26,$F$4:$AA$15,3+L$95,0)</f>
        <v>1</v>
      </c>
      <c r="M26" s="20" t="str">
        <f aca="false">VLOOKUP($H26,$F$4:$AA$15,3+M$95,0)</f>
        <v>.</v>
      </c>
      <c r="N26" s="20" t="str">
        <f aca="false">VLOOKUP($H26,$F$4:$AA$15,3+N$95,0)</f>
        <v>1</v>
      </c>
      <c r="O26" s="20" t="str">
        <f aca="false">VLOOKUP($H26,$F$4:$AA$15,3+O$95,0)</f>
        <v>1</v>
      </c>
      <c r="P26" s="20" t="str">
        <f aca="false">VLOOKUP($H26,$F$4:$AA$15,3+P$95,0)</f>
        <v>1</v>
      </c>
      <c r="Q26" s="20" t="str">
        <f aca="false">VLOOKUP($H26,$F$4:$AA$15,3+Q$95,0)</f>
        <v>1</v>
      </c>
      <c r="R26" s="20" t="str">
        <f aca="false">VLOOKUP($H26,$F$4:$AA$15,3+R$95,0)</f>
        <v>.</v>
      </c>
      <c r="S26" s="20" t="str">
        <f aca="false">VLOOKUP($H26,$F$4:$AA$15,3+S$95,0)</f>
        <v>0</v>
      </c>
      <c r="T26" s="20" t="str">
        <f aca="false">VLOOKUP($H26,$F$4:$AA$15,3+T$95,0)</f>
        <v>1</v>
      </c>
      <c r="U26" s="20" t="str">
        <f aca="false">VLOOKUP($H26,$F$4:$AA$15,3+U$95,0)</f>
        <v>1</v>
      </c>
      <c r="V26" s="20" t="str">
        <f aca="false">VLOOKUP($H26,$F$4:$AA$15,3+V$95,0)</f>
        <v>1</v>
      </c>
      <c r="W26" s="20" t="str">
        <f aca="false">VLOOKUP($H26,$F$4:$AA$15,3+W$95,0)</f>
        <v>.</v>
      </c>
      <c r="X26" s="20" t="str">
        <f aca="false">VLOOKUP($H26,$F$4:$AA$15,3+X$95,0)</f>
        <v>1</v>
      </c>
      <c r="Y26" s="20" t="str">
        <f aca="false">VLOOKUP($H26,$F$4:$AA$15,3+Y$95,0)</f>
        <v>0</v>
      </c>
      <c r="Z26" s="20" t="str">
        <f aca="false">VLOOKUP($H26,$F$4:$AA$15,3+Z$95,0)</f>
        <v>0</v>
      </c>
      <c r="AA26" s="20" t="str">
        <f aca="false">VLOOKUP($H26,$F$4:$AA$15,3+AA$95,0)</f>
        <v>1</v>
      </c>
      <c r="AD26" s="22" t="s">
        <v>46</v>
      </c>
      <c r="AE26" s="1" t="str">
        <f aca="false">"X"&amp;MID(C26,2,2)</f>
        <v>X2</v>
      </c>
      <c r="AF26" s="1" t="n">
        <f aca="false">VLOOKUP(AE26,$A$4:$D$15,4,0)</f>
        <v>16249</v>
      </c>
    </row>
    <row r="27" customFormat="false" ht="15" hidden="false" customHeight="false" outlineLevel="0" collapsed="false">
      <c r="G27" s="19"/>
      <c r="H27" s="17" t="str">
        <f aca="false">D26</f>
        <v>B3</v>
      </c>
      <c r="I27" s="17" t="str">
        <f aca="false">VLOOKUP($H27,$F$4:$AA$15,3+I$95,0)</f>
        <v>0</v>
      </c>
      <c r="J27" s="17" t="str">
        <f aca="false">VLOOKUP($H27,$F$4:$AA$15,3+J$95,0)</f>
        <v>1</v>
      </c>
      <c r="K27" s="17" t="str">
        <f aca="false">VLOOKUP($H27,$F$4:$AA$15,3+K$95,0)</f>
        <v>1</v>
      </c>
      <c r="L27" s="17" t="str">
        <f aca="false">VLOOKUP($H27,$F$4:$AA$15,3+L$95,0)</f>
        <v>0</v>
      </c>
      <c r="M27" s="17" t="str">
        <f aca="false">VLOOKUP($H27,$F$4:$AA$15,3+M$95,0)</f>
        <v>.</v>
      </c>
      <c r="N27" s="17" t="str">
        <f aca="false">VLOOKUP($H27,$F$4:$AA$15,3+N$95,0)</f>
        <v>1</v>
      </c>
      <c r="O27" s="17" t="str">
        <f aca="false">VLOOKUP($H27,$F$4:$AA$15,3+O$95,0)</f>
        <v>1</v>
      </c>
      <c r="P27" s="17" t="str">
        <f aca="false">VLOOKUP($H27,$F$4:$AA$15,3+P$95,0)</f>
        <v>1</v>
      </c>
      <c r="Q27" s="17" t="str">
        <f aca="false">VLOOKUP($H27,$F$4:$AA$15,3+Q$95,0)</f>
        <v>1</v>
      </c>
      <c r="R27" s="17" t="str">
        <f aca="false">VLOOKUP($H27,$F$4:$AA$15,3+R$95,0)</f>
        <v>.</v>
      </c>
      <c r="S27" s="17" t="str">
        <f aca="false">VLOOKUP($H27,$F$4:$AA$15,3+S$95,0)</f>
        <v>1</v>
      </c>
      <c r="T27" s="17" t="str">
        <f aca="false">VLOOKUP($H27,$F$4:$AA$15,3+T$95,0)</f>
        <v>0</v>
      </c>
      <c r="U27" s="17" t="str">
        <f aca="false">VLOOKUP($H27,$F$4:$AA$15,3+U$95,0)</f>
        <v>0</v>
      </c>
      <c r="V27" s="17" t="str">
        <f aca="false">VLOOKUP($H27,$F$4:$AA$15,3+V$95,0)</f>
        <v>0</v>
      </c>
      <c r="W27" s="17" t="str">
        <f aca="false">VLOOKUP($H27,$F$4:$AA$15,3+W$95,0)</f>
        <v>.</v>
      </c>
      <c r="X27" s="17" t="str">
        <f aca="false">VLOOKUP($H27,$F$4:$AA$15,3+X$95,0)</f>
        <v>1</v>
      </c>
      <c r="Y27" s="17" t="str">
        <f aca="false">VLOOKUP($H27,$F$4:$AA$15,3+Y$95,0)</f>
        <v>1</v>
      </c>
      <c r="Z27" s="17" t="str">
        <f aca="false">VLOOKUP($H27,$F$4:$AA$15,3+Z$95,0)</f>
        <v>0</v>
      </c>
      <c r="AA27" s="17" t="str">
        <f aca="false">VLOOKUP($H27,$F$4:$AA$15,3+AA$95,0)</f>
        <v>0</v>
      </c>
      <c r="AD27" s="22"/>
      <c r="AE27" s="24" t="str">
        <f aca="false">"X"&amp;MID(D26,2,2)</f>
        <v>X3</v>
      </c>
      <c r="AF27" s="24" t="n">
        <f aca="false">VLOOKUP(AE27,$A$4:$D$15,4,0)</f>
        <v>28556</v>
      </c>
    </row>
    <row r="28" customFormat="false" ht="16.15" hidden="false" customHeight="false" outlineLevel="0" collapsed="false">
      <c r="I28" s="12" t="n">
        <f aca="false">IF(I27=".",I27,MOD(I27+I26+I25,2))</f>
        <v>1</v>
      </c>
      <c r="J28" s="12" t="n">
        <f aca="false">IF(J27=".",J27,MOD(J27+J26+J25,2))</f>
        <v>0</v>
      </c>
      <c r="K28" s="12" t="n">
        <f aca="false">IF(K27=".",K27,MOD(K27+K26+K25,2))</f>
        <v>1</v>
      </c>
      <c r="L28" s="12" t="n">
        <f aca="false">IF(L27=".",L27,MOD(L27+L26+L25,2))</f>
        <v>0</v>
      </c>
      <c r="M28" s="12" t="str">
        <f aca="false">IF(M27=".",M27,MOD(M27+M26+M25,2))</f>
        <v>.</v>
      </c>
      <c r="N28" s="12" t="n">
        <f aca="false">IF(N27=".",N27,MOD(N27+N26+N25,2))</f>
        <v>1</v>
      </c>
      <c r="O28" s="12" t="n">
        <f aca="false">IF(O27=".",O27,MOD(O27+O26+O25,2))</f>
        <v>1</v>
      </c>
      <c r="P28" s="12" t="n">
        <f aca="false">IF(P27=".",P27,MOD(P27+P26+P25,2))</f>
        <v>1</v>
      </c>
      <c r="Q28" s="12" t="n">
        <f aca="false">IF(Q27=".",Q27,MOD(Q27+Q26+Q25,2))</f>
        <v>1</v>
      </c>
      <c r="R28" s="12" t="str">
        <f aca="false">IF(R27=".",R27,MOD(R27+R26+R25,2))</f>
        <v>.</v>
      </c>
      <c r="S28" s="12" t="n">
        <f aca="false">IF(S27=".",S27,MOD(S27+S26+S25,2))</f>
        <v>0</v>
      </c>
      <c r="T28" s="12" t="n">
        <f aca="false">IF(T27=".",T27,MOD(T27+T26+T25,2))</f>
        <v>0</v>
      </c>
      <c r="U28" s="12" t="n">
        <f aca="false">IF(U27=".",U27,MOD(U27+U26+U25,2))</f>
        <v>0</v>
      </c>
      <c r="V28" s="12" t="n">
        <f aca="false">IF(V27=".",V27,MOD(V27+V26+V25,2))</f>
        <v>0</v>
      </c>
      <c r="W28" s="12" t="str">
        <f aca="false">IF(W27=".",W27,MOD(W27+W26+W25,2))</f>
        <v>.</v>
      </c>
      <c r="X28" s="12" t="n">
        <f aca="false">IF(X27=".",X27,MOD(X27+X26+X25,2))</f>
        <v>0</v>
      </c>
      <c r="Y28" s="12" t="n">
        <f aca="false">IF(Y27=".",Y27,MOD(Y27+Y26+Y25,2))</f>
        <v>1</v>
      </c>
      <c r="Z28" s="12" t="n">
        <f aca="false">IF(Z27=".",Z27,MOD(Z27+Z26+Z25,2))</f>
        <v>0</v>
      </c>
      <c r="AA28" s="12" t="n">
        <f aca="false">IF(AA27=".",AA27,MOD(AA27+AA26+AA25,2))</f>
        <v>1</v>
      </c>
      <c r="AB28" s="1" t="s">
        <v>55</v>
      </c>
      <c r="AC28" s="1" t="n">
        <f aca="false">IF(I28=0,_xlfn.DECIMAL(J28&amp;K28&amp;L28&amp;N28&amp;O28&amp;P28&amp;Q28&amp;S28&amp;T28&amp;U28&amp;V28&amp;X28&amp;Y28&amp;Z28&amp;AA28, 2),-_xlfn.DECIMAL(J29&amp;K29&amp;L29&amp;N29&amp;O29&amp;P29&amp;Q29&amp;S29&amp;T29&amp;U29&amp;V29&amp;X29&amp;Y29&amp;Z29&amp;AA29, 2))</f>
        <v>-20731</v>
      </c>
      <c r="AD28" s="26" t="s">
        <v>48</v>
      </c>
      <c r="AF28" s="1" t="n">
        <f aca="false">AF26+AF27</f>
        <v>44805</v>
      </c>
      <c r="AG28" s="26" t="s">
        <v>48</v>
      </c>
      <c r="AH28" s="1" t="str">
        <f aca="false">IF(Y30=0,IF(AND(AC28=AF28,J30=0),$AD$2,$AD$1),IF(I28=0,$AD$4,$AD$3))</f>
        <v>При сложении положительных чисел получен отрицательный результат – переполнение</v>
      </c>
    </row>
    <row r="29" customFormat="false" ht="15" hidden="false" customHeight="false" outlineLevel="0" collapsed="false">
      <c r="I29" s="12" t="n">
        <f aca="false">IF(I28=0,"",1)</f>
        <v>1</v>
      </c>
      <c r="J29" s="12" t="str">
        <f aca="false">IF(I29&lt;&gt;"",IF(J28&lt;&gt;".",IF($I$29=1,MID(_xlfn.BASE(ABS(_xlfn.DECIMAL($J28&amp;$K28&amp;$L28&amp;$N28&amp;$O28&amp;$P28&amp;$Q28&amp;$S28&amp;$T28&amp;$U28&amp;$V28&amp;$X28&amp;$Y28&amp;$Z28&amp;$AA28,2)-2^16),2,16),ABS(J$3-16),1),""),"."),"")</f>
        <v>1</v>
      </c>
      <c r="K29" s="12" t="str">
        <f aca="false">IF(J29&lt;&gt;"",IF(K28&lt;&gt;".",IF($I$29=1,MID(_xlfn.BASE(ABS(_xlfn.DECIMAL($J28&amp;$K28&amp;$L28&amp;$N28&amp;$O28&amp;$P28&amp;$Q28&amp;$S28&amp;$T28&amp;$U28&amp;$V28&amp;$X28&amp;$Y28&amp;$Z28&amp;$AA28,2)-2^16),2,16),ABS(K$3-16),1),""),"."),"")</f>
        <v>0</v>
      </c>
      <c r="L29" s="12" t="str">
        <f aca="false">IF(K29&lt;&gt;"",IF(L28&lt;&gt;".",IF($I$29=1,MID(_xlfn.BASE(ABS(_xlfn.DECIMAL($J28&amp;$K28&amp;$L28&amp;$N28&amp;$O28&amp;$P28&amp;$Q28&amp;$S28&amp;$T28&amp;$U28&amp;$V28&amp;$X28&amp;$Y28&amp;$Z28&amp;$AA28,2)-2^16),2,16),ABS(L$3-16),1),""),"."),"")</f>
        <v>1</v>
      </c>
      <c r="M29" s="12" t="str">
        <f aca="false">IF(L29&lt;&gt;"",IF(M28&lt;&gt;".",IF($I$29=1,MID(_xlfn.BASE(ABS(_xlfn.DECIMAL($J28&amp;$K28&amp;$L28&amp;$N28&amp;$O28&amp;$P28&amp;$Q28&amp;$S28&amp;$T28&amp;$U28&amp;$V28&amp;$X28&amp;$Y28&amp;$Z28&amp;$AA28,2)-2^16),2,16),ABS(M$3-16),1),""),"."),"")</f>
        <v>.</v>
      </c>
      <c r="N29" s="12" t="str">
        <f aca="false">IF(M29&lt;&gt;"",IF(N28&lt;&gt;".",IF($I$29=1,MID(_xlfn.BASE(ABS(_xlfn.DECIMAL($J28&amp;$K28&amp;$L28&amp;$N28&amp;$O28&amp;$P28&amp;$Q28&amp;$S28&amp;$T28&amp;$U28&amp;$V28&amp;$X28&amp;$Y28&amp;$Z28&amp;$AA28,2)-2^16),2,16),ABS(N$3-16),1),""),"."),"")</f>
        <v>0</v>
      </c>
      <c r="O29" s="12" t="str">
        <f aca="false">IF(N29&lt;&gt;"",IF(O28&lt;&gt;".",IF($I$29=1,MID(_xlfn.BASE(ABS(_xlfn.DECIMAL($J28&amp;$K28&amp;$L28&amp;$N28&amp;$O28&amp;$P28&amp;$Q28&amp;$S28&amp;$T28&amp;$U28&amp;$V28&amp;$X28&amp;$Y28&amp;$Z28&amp;$AA28,2)-2^16),2,16),ABS(O$3-16),1),""),"."),"")</f>
        <v>0</v>
      </c>
      <c r="P29" s="12" t="str">
        <f aca="false">IF(O29&lt;&gt;"",IF(P28&lt;&gt;".",IF($I$29=1,MID(_xlfn.BASE(ABS(_xlfn.DECIMAL($J28&amp;$K28&amp;$L28&amp;$N28&amp;$O28&amp;$P28&amp;$Q28&amp;$S28&amp;$T28&amp;$U28&amp;$V28&amp;$X28&amp;$Y28&amp;$Z28&amp;$AA28,2)-2^16),2,16),ABS(P$3-16),1),""),"."),"")</f>
        <v>0</v>
      </c>
      <c r="Q29" s="12" t="str">
        <f aca="false">IF(P29&lt;&gt;"",IF(Q28&lt;&gt;".",IF($I$29=1,MID(_xlfn.BASE(ABS(_xlfn.DECIMAL($J28&amp;$K28&amp;$L28&amp;$N28&amp;$O28&amp;$P28&amp;$Q28&amp;$S28&amp;$T28&amp;$U28&amp;$V28&amp;$X28&amp;$Y28&amp;$Z28&amp;$AA28,2)-2^16),2,16),ABS(Q$3-16),1),""),"."),"")</f>
        <v>0</v>
      </c>
      <c r="R29" s="12" t="str">
        <f aca="false">IF(Q29&lt;&gt;"",IF(R28&lt;&gt;".",IF($I$29=1,MID(_xlfn.BASE(ABS(_xlfn.DECIMAL($J28&amp;$K28&amp;$L28&amp;$N28&amp;$O28&amp;$P28&amp;$Q28&amp;$S28&amp;$T28&amp;$U28&amp;$V28&amp;$X28&amp;$Y28&amp;$Z28&amp;$AA28,2)-2^16),2,16),ABS(R$3-16),1),""),"."),"")</f>
        <v>.</v>
      </c>
      <c r="S29" s="12" t="str">
        <f aca="false">IF(R29&lt;&gt;"",IF(S28&lt;&gt;".",IF($I$29=1,MID(_xlfn.BASE(ABS(_xlfn.DECIMAL($J28&amp;$K28&amp;$L28&amp;$N28&amp;$O28&amp;$P28&amp;$Q28&amp;$S28&amp;$T28&amp;$U28&amp;$V28&amp;$X28&amp;$Y28&amp;$Z28&amp;$AA28,2)-2^16),2,16),ABS(S$3-16),1),""),"."),"")</f>
        <v>1</v>
      </c>
      <c r="T29" s="12" t="str">
        <f aca="false">IF(S29&lt;&gt;"",IF(T28&lt;&gt;".",IF($I$29=1,MID(_xlfn.BASE(ABS(_xlfn.DECIMAL($J28&amp;$K28&amp;$L28&amp;$N28&amp;$O28&amp;$P28&amp;$Q28&amp;$S28&amp;$T28&amp;$U28&amp;$V28&amp;$X28&amp;$Y28&amp;$Z28&amp;$AA28,2)-2^16),2,16),ABS(T$3-16),1),""),"."),"")</f>
        <v>1</v>
      </c>
      <c r="U29" s="12" t="str">
        <f aca="false">IF(T29&lt;&gt;"",IF(U28&lt;&gt;".",IF($I$29=1,MID(_xlfn.BASE(ABS(_xlfn.DECIMAL($J28&amp;$K28&amp;$L28&amp;$N28&amp;$O28&amp;$P28&amp;$Q28&amp;$S28&amp;$T28&amp;$U28&amp;$V28&amp;$X28&amp;$Y28&amp;$Z28&amp;$AA28,2)-2^16),2,16),ABS(U$3-16),1),""),"."),"")</f>
        <v>1</v>
      </c>
      <c r="V29" s="12" t="str">
        <f aca="false">IF(U29&lt;&gt;"",IF(V28&lt;&gt;".",IF($I$29=1,MID(_xlfn.BASE(ABS(_xlfn.DECIMAL($J28&amp;$K28&amp;$L28&amp;$N28&amp;$O28&amp;$P28&amp;$Q28&amp;$S28&amp;$T28&amp;$U28&amp;$V28&amp;$X28&amp;$Y28&amp;$Z28&amp;$AA28,2)-2^16),2,16),ABS(V$3-16),1),""),"."),"")</f>
        <v>1</v>
      </c>
      <c r="W29" s="12" t="str">
        <f aca="false">IF(V29&lt;&gt;"",IF(W28&lt;&gt;".",IF($I$29=1,MID(_xlfn.BASE(ABS(_xlfn.DECIMAL($J28&amp;$K28&amp;$L28&amp;$N28&amp;$O28&amp;$P28&amp;$Q28&amp;$S28&amp;$T28&amp;$U28&amp;$V28&amp;$X28&amp;$Y28&amp;$Z28&amp;$AA28,2)-2^16),2,16),ABS(W$3-16),1),""),"."),"")</f>
        <v>.</v>
      </c>
      <c r="X29" s="12" t="str">
        <f aca="false">IF(W29&lt;&gt;"",IF(X28&lt;&gt;".",IF($I$29=1,MID(_xlfn.BASE(ABS(_xlfn.DECIMAL($J28&amp;$K28&amp;$L28&amp;$N28&amp;$O28&amp;$P28&amp;$Q28&amp;$S28&amp;$T28&amp;$U28&amp;$V28&amp;$X28&amp;$Y28&amp;$Z28&amp;$AA28,2)-2^16),2,16),ABS(X$3-16),1),""),"."),"")</f>
        <v>1</v>
      </c>
      <c r="Y29" s="12" t="str">
        <f aca="false">IF(X29&lt;&gt;"",IF(Y28&lt;&gt;".",IF($I$29=1,MID(_xlfn.BASE(ABS(_xlfn.DECIMAL($J28&amp;$K28&amp;$L28&amp;$N28&amp;$O28&amp;$P28&amp;$Q28&amp;$S28&amp;$T28&amp;$U28&amp;$V28&amp;$X28&amp;$Y28&amp;$Z28&amp;$AA28,2)-2^16),2,16),ABS(Y$3-16),1),""),"."),"")</f>
        <v>0</v>
      </c>
      <c r="Z29" s="12" t="str">
        <f aca="false">IF(Y29&lt;&gt;"",IF(Z28&lt;&gt;".",IF($I$29=1,MID(_xlfn.BASE(ABS(_xlfn.DECIMAL($J28&amp;$K28&amp;$L28&amp;$N28&amp;$O28&amp;$P28&amp;$Q28&amp;$S28&amp;$T28&amp;$U28&amp;$V28&amp;$X28&amp;$Y28&amp;$Z28&amp;$AA28,2)-2^16),2,16),ABS(Z$3-16),1),""),"."),"")</f>
        <v>1</v>
      </c>
      <c r="AA29" s="12" t="str">
        <f aca="false">IF(Z29&lt;&gt;"",IF(AA28&lt;&gt;".",IF($I$29=1,MID(_xlfn.BASE(ABS(_xlfn.DECIMAL($J28&amp;$K28&amp;$L28&amp;$N28&amp;$O28&amp;$P28&amp;$Q28&amp;$S28&amp;$T28&amp;$U28&amp;$V28&amp;$X28&amp;$Y28&amp;$Z28&amp;$AA28,2)-2^16),2,16),ABS(AA$3-16),1),""),"."),"")</f>
        <v>1</v>
      </c>
    </row>
    <row r="30" customFormat="false" ht="15" hidden="false" customHeight="false" outlineLevel="0" collapsed="false">
      <c r="I30" s="1" t="s">
        <v>49</v>
      </c>
      <c r="J30" s="1" t="n">
        <f aca="false">IF(I25+I26+I27&gt;1,1,0)</f>
        <v>0</v>
      </c>
      <c r="L30" s="1" t="s">
        <v>50</v>
      </c>
      <c r="M30" s="1" t="n">
        <f aca="false">MOD(SUM(S28:AA28)+1,2)</f>
        <v>1</v>
      </c>
      <c r="O30" s="1" t="s">
        <v>51</v>
      </c>
      <c r="P30" s="1" t="n">
        <f aca="false">W25</f>
        <v>1</v>
      </c>
      <c r="R30" s="1" t="s">
        <v>52</v>
      </c>
      <c r="S30" s="1" t="n">
        <f aca="false">IF(AC28=0,1,0)</f>
        <v>0</v>
      </c>
      <c r="U30" s="1" t="s">
        <v>53</v>
      </c>
      <c r="V30" s="1" t="n">
        <f aca="false">I28</f>
        <v>1</v>
      </c>
      <c r="X30" s="1" t="s">
        <v>54</v>
      </c>
      <c r="Y30" s="1" t="n">
        <f aca="false">IF(_xlfn.XOR(J30,I25),1,0)</f>
        <v>1</v>
      </c>
    </row>
    <row r="32" customFormat="false" ht="15" hidden="false" customHeight="false" outlineLevel="0" collapsed="false"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customFormat="false" ht="15" hidden="false" customHeight="false" outlineLevel="0" collapsed="false">
      <c r="C33" s="14"/>
      <c r="D33" s="15"/>
      <c r="I33" s="16" t="n">
        <f aca="false">IF(J34=".",J33,ROUNDDOWN((J35+J34+J33)/2,0))</f>
        <v>1</v>
      </c>
      <c r="J33" s="16" t="n">
        <f aca="false">IF(K34=".",K33,ROUNDDOWN((K35+K34+K33)/2,0))</f>
        <v>1</v>
      </c>
      <c r="K33" s="16" t="n">
        <f aca="false">IF(L34=".",L33,ROUNDDOWN((L35+L34+L33)/2,0))</f>
        <v>1</v>
      </c>
      <c r="L33" s="16" t="n">
        <f aca="false">IF(M34=".",M33,ROUNDDOWN((M35+M34+M33)/2,0))</f>
        <v>1</v>
      </c>
      <c r="M33" s="16" t="n">
        <f aca="false">IF(N34=".",N33,ROUNDDOWN((N35+N34+N33)/2,0))</f>
        <v>1</v>
      </c>
      <c r="N33" s="16" t="n">
        <f aca="false">IF(O34=".",O33,ROUNDDOWN((O35+O34+O33)/2,0))</f>
        <v>1</v>
      </c>
      <c r="O33" s="16" t="n">
        <f aca="false">IF(P34=".",P33,ROUNDDOWN((P35+P34+P33)/2,0))</f>
        <v>1</v>
      </c>
      <c r="P33" s="16" t="n">
        <f aca="false">IF(Q34=".",Q33,ROUNDDOWN((Q35+Q34+Q33)/2,0))</f>
        <v>1</v>
      </c>
      <c r="Q33" s="16" t="n">
        <f aca="false">IF(R34=".",R33,ROUNDDOWN((R35+R34+R33)/2,0))</f>
        <v>1</v>
      </c>
      <c r="R33" s="16" t="n">
        <f aca="false">IF(S34=".",S33,ROUNDDOWN((S35+S34+S33)/2,0))</f>
        <v>1</v>
      </c>
      <c r="S33" s="16" t="n">
        <f aca="false">IF(T34=".",T33,ROUNDDOWN((T35+T34+T33)/2,0))</f>
        <v>1</v>
      </c>
      <c r="T33" s="16" t="n">
        <f aca="false">IF(U34=".",U33,ROUNDDOWN((U35+U34+U33)/2,0))</f>
        <v>1</v>
      </c>
      <c r="U33" s="16" t="n">
        <f aca="false">IF(V34=".",V33,ROUNDDOWN((V35+V34+V33)/2,0))</f>
        <v>1</v>
      </c>
      <c r="V33" s="16" t="n">
        <f aca="false">IF(W34=".",W33,ROUNDDOWN((W35+W34+W33)/2,0))</f>
        <v>1</v>
      </c>
      <c r="W33" s="16" t="n">
        <f aca="false">IF(X34=".",X33,ROUNDDOWN((X35+X34+X33)/2,0))</f>
        <v>1</v>
      </c>
      <c r="X33" s="16" t="n">
        <f aca="false">IF(Y34=".",Y33,ROUNDDOWN((Y35+Y34+Y33)/2,0))</f>
        <v>0</v>
      </c>
      <c r="Y33" s="16" t="n">
        <f aca="false">IF(Z34=".",Z33,ROUNDDOWN((Z35+Z34+Z33)/2,0))</f>
        <v>0</v>
      </c>
      <c r="Z33" s="16" t="n">
        <f aca="false">IF(AA34=".",AA33,ROUNDDOWN((AA35+AA34+AA33)/2,0))</f>
        <v>1</v>
      </c>
      <c r="AA33" s="17"/>
    </row>
    <row r="34" customFormat="false" ht="15" hidden="false" customHeight="false" outlineLevel="0" collapsed="false">
      <c r="C34" s="18" t="s">
        <v>15</v>
      </c>
      <c r="D34" s="1" t="s">
        <v>30</v>
      </c>
      <c r="G34" s="19" t="s">
        <v>46</v>
      </c>
      <c r="H34" s="20" t="str">
        <f aca="false">C34</f>
        <v>B2</v>
      </c>
      <c r="I34" s="20" t="str">
        <f aca="false">VLOOKUP($H34,$F$4:$AA$15,3+I$95,0)</f>
        <v>0</v>
      </c>
      <c r="J34" s="20" t="str">
        <f aca="false">VLOOKUP($H34,$F$4:$AA$15,3+J$95,0)</f>
        <v>0</v>
      </c>
      <c r="K34" s="20" t="str">
        <f aca="false">VLOOKUP($H34,$F$4:$AA$15,3+K$95,0)</f>
        <v>1</v>
      </c>
      <c r="L34" s="20" t="str">
        <f aca="false">VLOOKUP($H34,$F$4:$AA$15,3+L$95,0)</f>
        <v>1</v>
      </c>
      <c r="M34" s="20" t="str">
        <f aca="false">VLOOKUP($H34,$F$4:$AA$15,3+M$95,0)</f>
        <v>.</v>
      </c>
      <c r="N34" s="20" t="str">
        <f aca="false">VLOOKUP($H34,$F$4:$AA$15,3+N$95,0)</f>
        <v>1</v>
      </c>
      <c r="O34" s="20" t="str">
        <f aca="false">VLOOKUP($H34,$F$4:$AA$15,3+O$95,0)</f>
        <v>1</v>
      </c>
      <c r="P34" s="20" t="str">
        <f aca="false">VLOOKUP($H34,$F$4:$AA$15,3+P$95,0)</f>
        <v>1</v>
      </c>
      <c r="Q34" s="20" t="str">
        <f aca="false">VLOOKUP($H34,$F$4:$AA$15,3+Q$95,0)</f>
        <v>1</v>
      </c>
      <c r="R34" s="20" t="str">
        <f aca="false">VLOOKUP($H34,$F$4:$AA$15,3+R$95,0)</f>
        <v>.</v>
      </c>
      <c r="S34" s="20" t="str">
        <f aca="false">VLOOKUP($H34,$F$4:$AA$15,3+S$95,0)</f>
        <v>0</v>
      </c>
      <c r="T34" s="20" t="str">
        <f aca="false">VLOOKUP($H34,$F$4:$AA$15,3+T$95,0)</f>
        <v>1</v>
      </c>
      <c r="U34" s="20" t="str">
        <f aca="false">VLOOKUP($H34,$F$4:$AA$15,3+U$95,0)</f>
        <v>1</v>
      </c>
      <c r="V34" s="20" t="str">
        <f aca="false">VLOOKUP($H34,$F$4:$AA$15,3+V$95,0)</f>
        <v>1</v>
      </c>
      <c r="W34" s="20" t="str">
        <f aca="false">VLOOKUP($H34,$F$4:$AA$15,3+W$95,0)</f>
        <v>.</v>
      </c>
      <c r="X34" s="20" t="str">
        <f aca="false">VLOOKUP($H34,$F$4:$AA$15,3+X$95,0)</f>
        <v>1</v>
      </c>
      <c r="Y34" s="20" t="str">
        <f aca="false">VLOOKUP($H34,$F$4:$AA$15,3+Y$95,0)</f>
        <v>0</v>
      </c>
      <c r="Z34" s="20" t="str">
        <f aca="false">VLOOKUP($H34,$F$4:$AA$15,3+Z$95,0)</f>
        <v>0</v>
      </c>
      <c r="AA34" s="20" t="str">
        <f aca="false">VLOOKUP($H34,$F$4:$AA$15,3+AA$95,0)</f>
        <v>1</v>
      </c>
      <c r="AD34" s="22" t="s">
        <v>46</v>
      </c>
      <c r="AE34" s="1" t="str">
        <f aca="false">"X"&amp;MID(C34,2,2)</f>
        <v>X2</v>
      </c>
      <c r="AF34" s="1" t="n">
        <f aca="false">VLOOKUP(AE34,$A$4:$D$15,4,0)</f>
        <v>16249</v>
      </c>
    </row>
    <row r="35" customFormat="false" ht="15" hidden="false" customHeight="false" outlineLevel="0" collapsed="false">
      <c r="G35" s="19"/>
      <c r="H35" s="17" t="str">
        <f aca="false">D34</f>
        <v>B7</v>
      </c>
      <c r="I35" s="17" t="str">
        <f aca="false">VLOOKUP($H35,$F$4:$AA$15,3+I$95,0)</f>
        <v>1</v>
      </c>
      <c r="J35" s="17" t="str">
        <f aca="false">VLOOKUP($H35,$F$4:$AA$15,3+J$95,0)</f>
        <v>1</v>
      </c>
      <c r="K35" s="17" t="str">
        <f aca="false">VLOOKUP($H35,$F$4:$AA$15,3+K$95,0)</f>
        <v>0</v>
      </c>
      <c r="L35" s="17" t="str">
        <f aca="false">VLOOKUP($H35,$F$4:$AA$15,3+L$95,0)</f>
        <v>0</v>
      </c>
      <c r="M35" s="17" t="str">
        <f aca="false">VLOOKUP($H35,$F$4:$AA$15,3+M$95,0)</f>
        <v>.</v>
      </c>
      <c r="N35" s="17" t="str">
        <f aca="false">VLOOKUP($H35,$F$4:$AA$15,3+N$95,0)</f>
        <v>1</v>
      </c>
      <c r="O35" s="17" t="str">
        <f aca="false">VLOOKUP($H35,$F$4:$AA$15,3+O$95,0)</f>
        <v>1</v>
      </c>
      <c r="P35" s="17" t="str">
        <f aca="false">VLOOKUP($H35,$F$4:$AA$15,3+P$95,0)</f>
        <v>1</v>
      </c>
      <c r="Q35" s="17" t="str">
        <f aca="false">VLOOKUP($H35,$F$4:$AA$15,3+Q$95,0)</f>
        <v>1</v>
      </c>
      <c r="R35" s="17" t="str">
        <f aca="false">VLOOKUP($H35,$F$4:$AA$15,3+R$95,0)</f>
        <v>.</v>
      </c>
      <c r="S35" s="17" t="str">
        <f aca="false">VLOOKUP($H35,$F$4:$AA$15,3+S$95,0)</f>
        <v>1</v>
      </c>
      <c r="T35" s="17" t="str">
        <f aca="false">VLOOKUP($H35,$F$4:$AA$15,3+T$95,0)</f>
        <v>1</v>
      </c>
      <c r="U35" s="17" t="str">
        <f aca="false">VLOOKUP($H35,$F$4:$AA$15,3+U$95,0)</f>
        <v>1</v>
      </c>
      <c r="V35" s="17" t="str">
        <f aca="false">VLOOKUP($H35,$F$4:$AA$15,3+V$95,0)</f>
        <v>0</v>
      </c>
      <c r="W35" s="17" t="str">
        <f aca="false">VLOOKUP($H35,$F$4:$AA$15,3+W$95,0)</f>
        <v>.</v>
      </c>
      <c r="X35" s="17" t="str">
        <f aca="false">VLOOKUP($H35,$F$4:$AA$15,3+X$95,0)</f>
        <v>1</v>
      </c>
      <c r="Y35" s="17" t="str">
        <f aca="false">VLOOKUP($H35,$F$4:$AA$15,3+Y$95,0)</f>
        <v>1</v>
      </c>
      <c r="Z35" s="17" t="str">
        <f aca="false">VLOOKUP($H35,$F$4:$AA$15,3+Z$95,0)</f>
        <v>0</v>
      </c>
      <c r="AA35" s="17" t="str">
        <f aca="false">VLOOKUP($H35,$F$4:$AA$15,3+AA$95,0)</f>
        <v>1</v>
      </c>
      <c r="AD35" s="22"/>
      <c r="AE35" s="24" t="str">
        <f aca="false">"X"&amp;MID(D34,2,2)</f>
        <v>X7</v>
      </c>
      <c r="AF35" s="24" t="n">
        <f aca="false">VLOOKUP(AE35,$A$4:$D$15,4,0)</f>
        <v>-12307</v>
      </c>
    </row>
    <row r="36" customFormat="false" ht="16.15" hidden="false" customHeight="false" outlineLevel="0" collapsed="false">
      <c r="I36" s="12" t="n">
        <f aca="false">IF(I35=".",I35,MOD(I35+I34+I33,2))</f>
        <v>0</v>
      </c>
      <c r="J36" s="12" t="n">
        <f aca="false">IF(J35=".",J35,MOD(J35+J34+J33,2))</f>
        <v>0</v>
      </c>
      <c r="K36" s="12" t="n">
        <f aca="false">IF(K35=".",K35,MOD(K35+K34+K33,2))</f>
        <v>0</v>
      </c>
      <c r="L36" s="12" t="n">
        <f aca="false">IF(L35=".",L35,MOD(L35+L34+L33,2))</f>
        <v>0</v>
      </c>
      <c r="M36" s="12" t="str">
        <f aca="false">IF(M35=".",M35,MOD(M35+M34+M33,2))</f>
        <v>.</v>
      </c>
      <c r="N36" s="12" t="n">
        <f aca="false">IF(N35=".",N35,MOD(N35+N34+N33,2))</f>
        <v>1</v>
      </c>
      <c r="O36" s="12" t="n">
        <f aca="false">IF(O35=".",O35,MOD(O35+O34+O33,2))</f>
        <v>1</v>
      </c>
      <c r="P36" s="12" t="n">
        <f aca="false">IF(P35=".",P35,MOD(P35+P34+P33,2))</f>
        <v>1</v>
      </c>
      <c r="Q36" s="12" t="n">
        <f aca="false">IF(Q35=".",Q35,MOD(Q35+Q34+Q33,2))</f>
        <v>1</v>
      </c>
      <c r="R36" s="12" t="str">
        <f aca="false">IF(R35=".",R35,MOD(R35+R34+R33,2))</f>
        <v>.</v>
      </c>
      <c r="S36" s="12" t="n">
        <f aca="false">IF(S35=".",S35,MOD(S35+S34+S33,2))</f>
        <v>0</v>
      </c>
      <c r="T36" s="12" t="n">
        <f aca="false">IF(T35=".",T35,MOD(T35+T34+T33,2))</f>
        <v>1</v>
      </c>
      <c r="U36" s="12" t="n">
        <f aca="false">IF(U35=".",U35,MOD(U35+U34+U33,2))</f>
        <v>1</v>
      </c>
      <c r="V36" s="12" t="n">
        <f aca="false">IF(V35=".",V35,MOD(V35+V34+V33,2))</f>
        <v>0</v>
      </c>
      <c r="W36" s="12" t="str">
        <f aca="false">IF(W35=".",W35,MOD(W35+W34+W33,2))</f>
        <v>.</v>
      </c>
      <c r="X36" s="12" t="n">
        <f aca="false">IF(X35=".",X35,MOD(X35+X34+X33,2))</f>
        <v>0</v>
      </c>
      <c r="Y36" s="12" t="n">
        <f aca="false">IF(Y35=".",Y35,MOD(Y35+Y34+Y33,2))</f>
        <v>1</v>
      </c>
      <c r="Z36" s="12" t="n">
        <f aca="false">IF(Z35=".",Z35,MOD(Z35+Z34+Z33,2))</f>
        <v>1</v>
      </c>
      <c r="AA36" s="12" t="n">
        <f aca="false">IF(AA35=".",AA35,MOD(AA35+AA34+AA33,2))</f>
        <v>0</v>
      </c>
      <c r="AB36" s="1" t="s">
        <v>55</v>
      </c>
      <c r="AC36" s="1" t="n">
        <f aca="false">IF(I36=0,_xlfn.DECIMAL(J36&amp;K36&amp;L36&amp;N36&amp;O36&amp;P36&amp;Q36&amp;S36&amp;T36&amp;U36&amp;V36&amp;X36&amp;Y36&amp;Z36&amp;AA36, 2),-_xlfn.DECIMAL(J37&amp;K37&amp;L37&amp;N37&amp;O37&amp;P37&amp;Q37&amp;S37&amp;T37&amp;U37&amp;V37&amp;X37&amp;Y37&amp;Z37&amp;AA37, 2))</f>
        <v>3942</v>
      </c>
      <c r="AD36" s="26" t="s">
        <v>48</v>
      </c>
      <c r="AF36" s="1" t="n">
        <f aca="false">AF34+AF35</f>
        <v>3942</v>
      </c>
      <c r="AG36" s="26" t="s">
        <v>48</v>
      </c>
      <c r="AH36" s="1" t="str">
        <f aca="false">IF(Y38=0,IF(AND(AC36=AF36,J38=0),$AD$2,$AD$1),IF(I36=0,$AD$4,$AD$3))</f>
        <v>Результат корректный. Перенос из старшего разряда не учитывается</v>
      </c>
    </row>
    <row r="37" customFormat="false" ht="15" hidden="false" customHeight="false" outlineLevel="0" collapsed="false">
      <c r="I37" s="12" t="str">
        <f aca="false">IF(I36=0,"",1)</f>
        <v/>
      </c>
      <c r="J37" s="12" t="str">
        <f aca="false">IF(I37&lt;&gt;"",IF(J36&lt;&gt;".",IF($I$29=1,MID(_xlfn.BASE(ABS(_xlfn.DECIMAL($J36&amp;$K36&amp;$L36&amp;$N36&amp;$O36&amp;$P36&amp;$Q36&amp;$S36&amp;$T36&amp;$U36&amp;$V36&amp;$X36&amp;$Y36&amp;$Z36&amp;$AA36,2)-2^16),2,16),ABS(J$3-16),1),""),"."),"")</f>
        <v/>
      </c>
      <c r="K37" s="12" t="str">
        <f aca="false">IF(J37&lt;&gt;"",IF(K36&lt;&gt;".",IF($I$29=1,MID(_xlfn.BASE(ABS(_xlfn.DECIMAL($J36&amp;$K36&amp;$L36&amp;$N36&amp;$O36&amp;$P36&amp;$Q36&amp;$S36&amp;$T36&amp;$U36&amp;$V36&amp;$X36&amp;$Y36&amp;$Z36&amp;$AA36,2)-2^16),2,16),ABS(K$3-16),1),""),"."),"")</f>
        <v/>
      </c>
      <c r="L37" s="12" t="str">
        <f aca="false">IF(K37&lt;&gt;"",IF(L36&lt;&gt;".",IF($I$29=1,MID(_xlfn.BASE(ABS(_xlfn.DECIMAL($J36&amp;$K36&amp;$L36&amp;$N36&amp;$O36&amp;$P36&amp;$Q36&amp;$S36&amp;$T36&amp;$U36&amp;$V36&amp;$X36&amp;$Y36&amp;$Z36&amp;$AA36,2)-2^16),2,16),ABS(L$3-16),1),""),"."),"")</f>
        <v/>
      </c>
      <c r="M37" s="12" t="str">
        <f aca="false">IF(L37&lt;&gt;"",IF(M36&lt;&gt;".",IF($I$29=1,MID(_xlfn.BASE(ABS(_xlfn.DECIMAL($J36&amp;$K36&amp;$L36&amp;$N36&amp;$O36&amp;$P36&amp;$Q36&amp;$S36&amp;$T36&amp;$U36&amp;$V36&amp;$X36&amp;$Y36&amp;$Z36&amp;$AA36,2)-2^16),2,16),ABS(M$3-16),1),""),"."),"")</f>
        <v/>
      </c>
      <c r="N37" s="12" t="str">
        <f aca="false">IF(M37&lt;&gt;"",IF(N36&lt;&gt;".",IF($I$29=1,MID(_xlfn.BASE(ABS(_xlfn.DECIMAL($J36&amp;$K36&amp;$L36&amp;$N36&amp;$O36&amp;$P36&amp;$Q36&amp;$S36&amp;$T36&amp;$U36&amp;$V36&amp;$X36&amp;$Y36&amp;$Z36&amp;$AA36,2)-2^16),2,16),ABS(N$3-16),1),""),"."),"")</f>
        <v/>
      </c>
      <c r="O37" s="12" t="str">
        <f aca="false">IF(N37&lt;&gt;"",IF(O36&lt;&gt;".",IF($I$29=1,MID(_xlfn.BASE(ABS(_xlfn.DECIMAL($J36&amp;$K36&amp;$L36&amp;$N36&amp;$O36&amp;$P36&amp;$Q36&amp;$S36&amp;$T36&amp;$U36&amp;$V36&amp;$X36&amp;$Y36&amp;$Z36&amp;$AA36,2)-2^16),2,16),ABS(O$3-16),1),""),"."),"")</f>
        <v/>
      </c>
      <c r="P37" s="12" t="str">
        <f aca="false">IF(O37&lt;&gt;"",IF(P36&lt;&gt;".",IF($I$29=1,MID(_xlfn.BASE(ABS(_xlfn.DECIMAL($J36&amp;$K36&amp;$L36&amp;$N36&amp;$O36&amp;$P36&amp;$Q36&amp;$S36&amp;$T36&amp;$U36&amp;$V36&amp;$X36&amp;$Y36&amp;$Z36&amp;$AA36,2)-2^16),2,16),ABS(P$3-16),1),""),"."),"")</f>
        <v/>
      </c>
      <c r="Q37" s="12" t="str">
        <f aca="false">IF(P37&lt;&gt;"",IF(Q36&lt;&gt;".",IF($I$29=1,MID(_xlfn.BASE(ABS(_xlfn.DECIMAL($J36&amp;$K36&amp;$L36&amp;$N36&amp;$O36&amp;$P36&amp;$Q36&amp;$S36&amp;$T36&amp;$U36&amp;$V36&amp;$X36&amp;$Y36&amp;$Z36&amp;$AA36,2)-2^16),2,16),ABS(Q$3-16),1),""),"."),"")</f>
        <v/>
      </c>
      <c r="R37" s="12" t="str">
        <f aca="false">IF(Q37&lt;&gt;"",IF(R36&lt;&gt;".",IF($I$29=1,MID(_xlfn.BASE(ABS(_xlfn.DECIMAL($J36&amp;$K36&amp;$L36&amp;$N36&amp;$O36&amp;$P36&amp;$Q36&amp;$S36&amp;$T36&amp;$U36&amp;$V36&amp;$X36&amp;$Y36&amp;$Z36&amp;$AA36,2)-2^16),2,16),ABS(R$3-16),1),""),"."),"")</f>
        <v/>
      </c>
      <c r="S37" s="12" t="str">
        <f aca="false">IF(R37&lt;&gt;"",IF(S36&lt;&gt;".",IF($I$29=1,MID(_xlfn.BASE(ABS(_xlfn.DECIMAL($J36&amp;$K36&amp;$L36&amp;$N36&amp;$O36&amp;$P36&amp;$Q36&amp;$S36&amp;$T36&amp;$U36&amp;$V36&amp;$X36&amp;$Y36&amp;$Z36&amp;$AA36,2)-2^16),2,16),ABS(S$3-16),1),""),"."),"")</f>
        <v/>
      </c>
      <c r="T37" s="12" t="str">
        <f aca="false">IF(S37&lt;&gt;"",IF(T36&lt;&gt;".",IF($I$29=1,MID(_xlfn.BASE(ABS(_xlfn.DECIMAL($J36&amp;$K36&amp;$L36&amp;$N36&amp;$O36&amp;$P36&amp;$Q36&amp;$S36&amp;$T36&amp;$U36&amp;$V36&amp;$X36&amp;$Y36&amp;$Z36&amp;$AA36,2)-2^16),2,16),ABS(T$3-16),1),""),"."),"")</f>
        <v/>
      </c>
      <c r="U37" s="12" t="str">
        <f aca="false">IF(T37&lt;&gt;"",IF(U36&lt;&gt;".",IF($I$29=1,MID(_xlfn.BASE(ABS(_xlfn.DECIMAL($J36&amp;$K36&amp;$L36&amp;$N36&amp;$O36&amp;$P36&amp;$Q36&amp;$S36&amp;$T36&amp;$U36&amp;$V36&amp;$X36&amp;$Y36&amp;$Z36&amp;$AA36,2)-2^16),2,16),ABS(U$3-16),1),""),"."),"")</f>
        <v/>
      </c>
      <c r="V37" s="12" t="str">
        <f aca="false">IF(U37&lt;&gt;"",IF(V36&lt;&gt;".",IF($I$29=1,MID(_xlfn.BASE(ABS(_xlfn.DECIMAL($J36&amp;$K36&amp;$L36&amp;$N36&amp;$O36&amp;$P36&amp;$Q36&amp;$S36&amp;$T36&amp;$U36&amp;$V36&amp;$X36&amp;$Y36&amp;$Z36&amp;$AA36,2)-2^16),2,16),ABS(V$3-16),1),""),"."),"")</f>
        <v/>
      </c>
      <c r="W37" s="12" t="str">
        <f aca="false">IF(V37&lt;&gt;"",IF(W36&lt;&gt;".",IF($I$29=1,MID(_xlfn.BASE(ABS(_xlfn.DECIMAL($J36&amp;$K36&amp;$L36&amp;$N36&amp;$O36&amp;$P36&amp;$Q36&amp;$S36&amp;$T36&amp;$U36&amp;$V36&amp;$X36&amp;$Y36&amp;$Z36&amp;$AA36,2)-2^16),2,16),ABS(W$3-16),1),""),"."),"")</f>
        <v/>
      </c>
      <c r="X37" s="12" t="str">
        <f aca="false">IF(W37&lt;&gt;"",IF(X36&lt;&gt;".",IF($I$29=1,MID(_xlfn.BASE(ABS(_xlfn.DECIMAL($J36&amp;$K36&amp;$L36&amp;$N36&amp;$O36&amp;$P36&amp;$Q36&amp;$S36&amp;$T36&amp;$U36&amp;$V36&amp;$X36&amp;$Y36&amp;$Z36&amp;$AA36,2)-2^16),2,16),ABS(X$3-16),1),""),"."),"")</f>
        <v/>
      </c>
      <c r="Y37" s="12" t="str">
        <f aca="false">IF(X37&lt;&gt;"",IF(Y36&lt;&gt;".",IF($I$29=1,MID(_xlfn.BASE(ABS(_xlfn.DECIMAL($J36&amp;$K36&amp;$L36&amp;$N36&amp;$O36&amp;$P36&amp;$Q36&amp;$S36&amp;$T36&amp;$U36&amp;$V36&amp;$X36&amp;$Y36&amp;$Z36&amp;$AA36,2)-2^16),2,16),ABS(Y$3-16),1),""),"."),"")</f>
        <v/>
      </c>
      <c r="Z37" s="12" t="str">
        <f aca="false">IF(Y37&lt;&gt;"",IF(Z36&lt;&gt;".",IF($I$29=1,MID(_xlfn.BASE(ABS(_xlfn.DECIMAL($J36&amp;$K36&amp;$L36&amp;$N36&amp;$O36&amp;$P36&amp;$Q36&amp;$S36&amp;$T36&amp;$U36&amp;$V36&amp;$X36&amp;$Y36&amp;$Z36&amp;$AA36,2)-2^16),2,16),ABS(Z$3-16),1),""),"."),"")</f>
        <v/>
      </c>
      <c r="AA37" s="12" t="str">
        <f aca="false">IF(Z37&lt;&gt;"",IF(AA36&lt;&gt;".",IF($I$29=1,MID(_xlfn.BASE(ABS(_xlfn.DECIMAL($J36&amp;$K36&amp;$L36&amp;$N36&amp;$O36&amp;$P36&amp;$Q36&amp;$S36&amp;$T36&amp;$U36&amp;$V36&amp;$X36&amp;$Y36&amp;$Z36&amp;$AA36,2)-2^16),2,16),ABS(AA$3-16),1),""),"."),"")</f>
        <v/>
      </c>
    </row>
    <row r="38" customFormat="false" ht="15" hidden="false" customHeight="false" outlineLevel="0" collapsed="false">
      <c r="I38" s="1" t="s">
        <v>49</v>
      </c>
      <c r="J38" s="1" t="n">
        <f aca="false">IF(I33+I34+I35&gt;1,1,0)</f>
        <v>1</v>
      </c>
      <c r="L38" s="1" t="s">
        <v>50</v>
      </c>
      <c r="M38" s="1" t="n">
        <f aca="false">MOD(SUM(S36:AA36)+1,2)</f>
        <v>1</v>
      </c>
      <c r="O38" s="1" t="s">
        <v>51</v>
      </c>
      <c r="P38" s="1" t="n">
        <f aca="false">W33</f>
        <v>1</v>
      </c>
      <c r="R38" s="1" t="s">
        <v>52</v>
      </c>
      <c r="S38" s="1" t="n">
        <f aca="false">IF(AC36=0,1,0)</f>
        <v>0</v>
      </c>
      <c r="U38" s="1" t="s">
        <v>53</v>
      </c>
      <c r="V38" s="1" t="n">
        <f aca="false">I36</f>
        <v>0</v>
      </c>
      <c r="X38" s="1" t="s">
        <v>54</v>
      </c>
      <c r="Y38" s="1" t="n">
        <f aca="false">IF(_xlfn.XOR(J38,I33),1,0)</f>
        <v>0</v>
      </c>
    </row>
    <row r="41" customFormat="false" ht="15" hidden="false" customHeight="false" outlineLevel="0" collapsed="false">
      <c r="C41" s="14"/>
      <c r="D41" s="15"/>
      <c r="I41" s="16" t="n">
        <f aca="false">IF(J42=".",J41,ROUNDDOWN((J43+J42+J41)/2,0))</f>
        <v>1</v>
      </c>
      <c r="J41" s="16" t="n">
        <f aca="false">IF(K42=".",K41,ROUNDDOWN((K43+K42+K41)/2,0))</f>
        <v>0</v>
      </c>
      <c r="K41" s="16" t="n">
        <f aca="false">IF(L42=".",L41,ROUNDDOWN((L43+L42+L41)/2,0))</f>
        <v>0</v>
      </c>
      <c r="L41" s="16" t="n">
        <f aca="false">IF(M42=".",M41,ROUNDDOWN((M43+M42+M41)/2,0))</f>
        <v>1</v>
      </c>
      <c r="M41" s="16" t="n">
        <f aca="false">IF(N42=".",N41,ROUNDDOWN((N43+N42+N41)/2,0))</f>
        <v>1</v>
      </c>
      <c r="N41" s="16" t="n">
        <f aca="false">IF(O42=".",O41,ROUNDDOWN((O43+O42+O41)/2,0))</f>
        <v>1</v>
      </c>
      <c r="O41" s="16" t="n">
        <f aca="false">IF(P42=".",P41,ROUNDDOWN((P43+P42+P41)/2,0))</f>
        <v>1</v>
      </c>
      <c r="P41" s="16" t="n">
        <f aca="false">IF(Q42=".",Q41,ROUNDDOWN((Q43+Q42+Q41)/2,0))</f>
        <v>1</v>
      </c>
      <c r="Q41" s="16" t="n">
        <f aca="false">IF(R42=".",R41,ROUNDDOWN((R43+R42+R41)/2,0))</f>
        <v>1</v>
      </c>
      <c r="R41" s="16" t="n">
        <f aca="false">IF(S42=".",S41,ROUNDDOWN((S43+S42+S41)/2,0))</f>
        <v>1</v>
      </c>
      <c r="S41" s="16" t="n">
        <f aca="false">IF(T42=".",T41,ROUNDDOWN((T43+T42+T41)/2,0))</f>
        <v>0</v>
      </c>
      <c r="T41" s="16" t="n">
        <f aca="false">IF(U42=".",U41,ROUNDDOWN((U43+U42+U41)/2,0))</f>
        <v>0</v>
      </c>
      <c r="U41" s="16" t="n">
        <f aca="false">IF(V42=".",V41,ROUNDDOWN((V43+V42+V41)/2,0))</f>
        <v>0</v>
      </c>
      <c r="V41" s="16" t="n">
        <f aca="false">IF(W42=".",W41,ROUNDDOWN((W43+W42+W41)/2,0))</f>
        <v>1</v>
      </c>
      <c r="W41" s="16" t="n">
        <f aca="false">IF(X42=".",X41,ROUNDDOWN((X43+X42+X41)/2,0))</f>
        <v>1</v>
      </c>
      <c r="X41" s="16" t="n">
        <f aca="false">IF(Y42=".",Y41,ROUNDDOWN((Y43+Y42+Y41)/2,0))</f>
        <v>1</v>
      </c>
      <c r="Y41" s="16" t="n">
        <f aca="false">IF(Z42=".",Z41,ROUNDDOWN((Z43+Z42+Z41)/2,0))</f>
        <v>1</v>
      </c>
      <c r="Z41" s="16" t="n">
        <f aca="false">IF(AA42=".",AA41,ROUNDDOWN((AA43+AA42+AA41)/2,0))</f>
        <v>1</v>
      </c>
      <c r="AA41" s="17"/>
    </row>
    <row r="42" customFormat="false" ht="15" hidden="false" customHeight="false" outlineLevel="0" collapsed="false">
      <c r="C42" s="18" t="s">
        <v>30</v>
      </c>
      <c r="D42" s="1" t="s">
        <v>33</v>
      </c>
      <c r="G42" s="19" t="s">
        <v>46</v>
      </c>
      <c r="H42" s="20" t="str">
        <f aca="false">C42</f>
        <v>B7</v>
      </c>
      <c r="I42" s="20" t="str">
        <f aca="false">VLOOKUP($H42,$F$4:$AA$15,3+I$95,0)</f>
        <v>1</v>
      </c>
      <c r="J42" s="20" t="str">
        <f aca="false">VLOOKUP($H42,$F$4:$AA$15,3+J$95,0)</f>
        <v>1</v>
      </c>
      <c r="K42" s="20" t="str">
        <f aca="false">VLOOKUP($H42,$F$4:$AA$15,3+K$95,0)</f>
        <v>0</v>
      </c>
      <c r="L42" s="20" t="str">
        <f aca="false">VLOOKUP($H42,$F$4:$AA$15,3+L$95,0)</f>
        <v>0</v>
      </c>
      <c r="M42" s="20" t="str">
        <f aca="false">VLOOKUP($H42,$F$4:$AA$15,3+M$95,0)</f>
        <v>.</v>
      </c>
      <c r="N42" s="20" t="str">
        <f aca="false">VLOOKUP($H42,$F$4:$AA$15,3+N$95,0)</f>
        <v>1</v>
      </c>
      <c r="O42" s="20" t="str">
        <f aca="false">VLOOKUP($H42,$F$4:$AA$15,3+O$95,0)</f>
        <v>1</v>
      </c>
      <c r="P42" s="20" t="str">
        <f aca="false">VLOOKUP($H42,$F$4:$AA$15,3+P$95,0)</f>
        <v>1</v>
      </c>
      <c r="Q42" s="20" t="str">
        <f aca="false">VLOOKUP($H42,$F$4:$AA$15,3+Q$95,0)</f>
        <v>1</v>
      </c>
      <c r="R42" s="20" t="str">
        <f aca="false">VLOOKUP($H42,$F$4:$AA$15,3+R$95,0)</f>
        <v>.</v>
      </c>
      <c r="S42" s="20" t="str">
        <f aca="false">VLOOKUP($H42,$F$4:$AA$15,3+S$95,0)</f>
        <v>1</v>
      </c>
      <c r="T42" s="20" t="str">
        <f aca="false">VLOOKUP($H42,$F$4:$AA$15,3+T$95,0)</f>
        <v>1</v>
      </c>
      <c r="U42" s="20" t="str">
        <f aca="false">VLOOKUP($H42,$F$4:$AA$15,3+U$95,0)</f>
        <v>1</v>
      </c>
      <c r="V42" s="20" t="str">
        <f aca="false">VLOOKUP($H42,$F$4:$AA$15,3+V$95,0)</f>
        <v>0</v>
      </c>
      <c r="W42" s="20" t="str">
        <f aca="false">VLOOKUP($H42,$F$4:$AA$15,3+W$95,0)</f>
        <v>.</v>
      </c>
      <c r="X42" s="20" t="str">
        <f aca="false">VLOOKUP($H42,$F$4:$AA$15,3+X$95,0)</f>
        <v>1</v>
      </c>
      <c r="Y42" s="20" t="str">
        <f aca="false">VLOOKUP($H42,$F$4:$AA$15,3+Y$95,0)</f>
        <v>1</v>
      </c>
      <c r="Z42" s="20" t="str">
        <f aca="false">VLOOKUP($H42,$F$4:$AA$15,3+Z$95,0)</f>
        <v>0</v>
      </c>
      <c r="AA42" s="20" t="str">
        <f aca="false">VLOOKUP($H42,$F$4:$AA$15,3+AA$95,0)</f>
        <v>1</v>
      </c>
      <c r="AD42" s="22" t="s">
        <v>46</v>
      </c>
      <c r="AE42" s="1" t="str">
        <f aca="false">"X"&amp;MID(C42,2,2)</f>
        <v>X7</v>
      </c>
      <c r="AF42" s="1" t="n">
        <f aca="false">VLOOKUP(AE42,$A$4:$D$15,4,0)</f>
        <v>-12307</v>
      </c>
    </row>
    <row r="43" customFormat="false" ht="15" hidden="false" customHeight="false" outlineLevel="0" collapsed="false">
      <c r="G43" s="19"/>
      <c r="H43" s="17" t="str">
        <f aca="false">D42</f>
        <v>B8</v>
      </c>
      <c r="I43" s="17" t="str">
        <f aca="false">VLOOKUP($H43,$F$4:$AA$15,3+I$95,0)</f>
        <v>1</v>
      </c>
      <c r="J43" s="17" t="str">
        <f aca="false">VLOOKUP($H43,$F$4:$AA$15,3+J$95,0)</f>
        <v>1</v>
      </c>
      <c r="K43" s="17" t="str">
        <f aca="false">VLOOKUP($H43,$F$4:$AA$15,3+K$95,0)</f>
        <v>0</v>
      </c>
      <c r="L43" s="17" t="str">
        <f aca="false">VLOOKUP($H43,$F$4:$AA$15,3+L$95,0)</f>
        <v>0</v>
      </c>
      <c r="M43" s="17" t="str">
        <f aca="false">VLOOKUP($H43,$F$4:$AA$15,3+M$95,0)</f>
        <v>.</v>
      </c>
      <c r="N43" s="17" t="str">
        <f aca="false">VLOOKUP($H43,$F$4:$AA$15,3+N$95,0)</f>
        <v>0</v>
      </c>
      <c r="O43" s="17" t="str">
        <f aca="false">VLOOKUP($H43,$F$4:$AA$15,3+O$95,0)</f>
        <v>0</v>
      </c>
      <c r="P43" s="17" t="str">
        <f aca="false">VLOOKUP($H43,$F$4:$AA$15,3+P$95,0)</f>
        <v>0</v>
      </c>
      <c r="Q43" s="17" t="str">
        <f aca="false">VLOOKUP($H43,$F$4:$AA$15,3+Q$95,0)</f>
        <v>0</v>
      </c>
      <c r="R43" s="17" t="str">
        <f aca="false">VLOOKUP($H43,$F$4:$AA$15,3+R$95,0)</f>
        <v>.</v>
      </c>
      <c r="S43" s="17" t="str">
        <f aca="false">VLOOKUP($H43,$F$4:$AA$15,3+S$95,0)</f>
        <v>1</v>
      </c>
      <c r="T43" s="17" t="str">
        <f aca="false">VLOOKUP($H43,$F$4:$AA$15,3+T$95,0)</f>
        <v>0</v>
      </c>
      <c r="U43" s="17" t="str">
        <f aca="false">VLOOKUP($H43,$F$4:$AA$15,3+U$95,0)</f>
        <v>0</v>
      </c>
      <c r="V43" s="17" t="str">
        <f aca="false">VLOOKUP($H43,$F$4:$AA$15,3+V$95,0)</f>
        <v>0</v>
      </c>
      <c r="W43" s="17" t="str">
        <f aca="false">VLOOKUP($H43,$F$4:$AA$15,3+W$95,0)</f>
        <v>.</v>
      </c>
      <c r="X43" s="17" t="str">
        <f aca="false">VLOOKUP($H43,$F$4:$AA$15,3+X$95,0)</f>
        <v>0</v>
      </c>
      <c r="Y43" s="17" t="str">
        <f aca="false">VLOOKUP($H43,$F$4:$AA$15,3+Y$95,0)</f>
        <v>1</v>
      </c>
      <c r="Z43" s="17" t="str">
        <f aca="false">VLOOKUP($H43,$F$4:$AA$15,3+Z$95,0)</f>
        <v>1</v>
      </c>
      <c r="AA43" s="17" t="str">
        <f aca="false">VLOOKUP($H43,$F$4:$AA$15,3+AA$95,0)</f>
        <v>1</v>
      </c>
      <c r="AD43" s="22"/>
      <c r="AE43" s="24" t="str">
        <f aca="false">"X"&amp;MID(D42,2,2)</f>
        <v>X8</v>
      </c>
      <c r="AF43" s="24" t="n">
        <f aca="false">VLOOKUP(AE43,$A$4:$D$15,4,0)</f>
        <v>-16249</v>
      </c>
    </row>
    <row r="44" customFormat="false" ht="16.15" hidden="false" customHeight="false" outlineLevel="0" collapsed="false">
      <c r="I44" s="12" t="n">
        <f aca="false">IF(I43=".",I43,MOD(I43+I42+I41,2))</f>
        <v>1</v>
      </c>
      <c r="J44" s="12" t="n">
        <f aca="false">IF(J43=".",J43,MOD(J43+J42+J41,2))</f>
        <v>0</v>
      </c>
      <c r="K44" s="12" t="n">
        <f aca="false">IF(K43=".",K43,MOD(K43+K42+K41,2))</f>
        <v>0</v>
      </c>
      <c r="L44" s="12" t="n">
        <f aca="false">IF(L43=".",L43,MOD(L43+L42+L41,2))</f>
        <v>1</v>
      </c>
      <c r="M44" s="12" t="str">
        <f aca="false">IF(M43=".",M43,MOD(M43+M42+M41,2))</f>
        <v>.</v>
      </c>
      <c r="N44" s="12" t="n">
        <f aca="false">IF(N43=".",N43,MOD(N43+N42+N41,2))</f>
        <v>0</v>
      </c>
      <c r="O44" s="12" t="n">
        <f aca="false">IF(O43=".",O43,MOD(O43+O42+O41,2))</f>
        <v>0</v>
      </c>
      <c r="P44" s="12" t="n">
        <f aca="false">IF(P43=".",P43,MOD(P43+P42+P41,2))</f>
        <v>0</v>
      </c>
      <c r="Q44" s="12" t="n">
        <f aca="false">IF(Q43=".",Q43,MOD(Q43+Q42+Q41,2))</f>
        <v>0</v>
      </c>
      <c r="R44" s="12" t="str">
        <f aca="false">IF(R43=".",R43,MOD(R43+R42+R41,2))</f>
        <v>.</v>
      </c>
      <c r="S44" s="12" t="n">
        <f aca="false">IF(S43=".",S43,MOD(S43+S42+S41,2))</f>
        <v>0</v>
      </c>
      <c r="T44" s="12" t="n">
        <f aca="false">IF(T43=".",T43,MOD(T43+T42+T41,2))</f>
        <v>1</v>
      </c>
      <c r="U44" s="12" t="n">
        <f aca="false">IF(U43=".",U43,MOD(U43+U42+U41,2))</f>
        <v>1</v>
      </c>
      <c r="V44" s="12" t="n">
        <f aca="false">IF(V43=".",V43,MOD(V43+V42+V41,2))</f>
        <v>1</v>
      </c>
      <c r="W44" s="12" t="str">
        <f aca="false">IF(W43=".",W43,MOD(W43+W42+W41,2))</f>
        <v>.</v>
      </c>
      <c r="X44" s="12" t="n">
        <f aca="false">IF(X43=".",X43,MOD(X43+X42+X41,2))</f>
        <v>0</v>
      </c>
      <c r="Y44" s="12" t="n">
        <f aca="false">IF(Y43=".",Y43,MOD(Y43+Y42+Y41,2))</f>
        <v>1</v>
      </c>
      <c r="Z44" s="12" t="n">
        <f aca="false">IF(Z43=".",Z43,MOD(Z43+Z42+Z41,2))</f>
        <v>0</v>
      </c>
      <c r="AA44" s="12" t="n">
        <f aca="false">IF(AA43=".",AA43,MOD(AA43+AA42+AA41,2))</f>
        <v>0</v>
      </c>
      <c r="AB44" s="1" t="s">
        <v>55</v>
      </c>
      <c r="AC44" s="1" t="n">
        <f aca="false">IF(I44=0,_xlfn.DECIMAL(J44&amp;K44&amp;L44&amp;N44&amp;O44&amp;P44&amp;Q44&amp;S44&amp;T44&amp;U44&amp;V44&amp;X44&amp;Y44&amp;Z44&amp;AA44, 2),-_xlfn.DECIMAL(J45&amp;K45&amp;L45&amp;N45&amp;O45&amp;P45&amp;Q45&amp;S45&amp;T45&amp;U45&amp;V45&amp;X45&amp;Y45&amp;Z45&amp;AA45, 2))</f>
        <v>-28556</v>
      </c>
      <c r="AD44" s="26" t="s">
        <v>48</v>
      </c>
      <c r="AF44" s="1" t="n">
        <f aca="false">AF42+AF43</f>
        <v>-28556</v>
      </c>
      <c r="AG44" s="26" t="s">
        <v>48</v>
      </c>
      <c r="AH44" s="1" t="str">
        <f aca="false">IF(Y46=0,IF(AND(AC44=AF44,J46=0),$AD$2,$AD$1),IF(I44=0,$AD$4,$AD$3))</f>
        <v>Результат корректный. Перенос из старшего разряда не учитывается</v>
      </c>
    </row>
    <row r="45" customFormat="false" ht="15" hidden="false" customHeight="false" outlineLevel="0" collapsed="false">
      <c r="I45" s="12" t="n">
        <f aca="false">IF(I44=0,"",1)</f>
        <v>1</v>
      </c>
      <c r="J45" s="12" t="str">
        <f aca="false">IF(I45&lt;&gt;"",IF(J44&lt;&gt;".",IF($I$29=1,MID(_xlfn.BASE(ABS(_xlfn.DECIMAL($J44&amp;$K44&amp;$L44&amp;$N44&amp;$O44&amp;$P44&amp;$Q44&amp;$S44&amp;$T44&amp;$U44&amp;$V44&amp;$X44&amp;$Y44&amp;$Z44&amp;$AA44,2)-2^16),2,16),ABS(J$3-16),1),""),"."),"")</f>
        <v>1</v>
      </c>
      <c r="K45" s="12" t="str">
        <f aca="false">IF(J45&lt;&gt;"",IF(K44&lt;&gt;".",IF($I$29=1,MID(_xlfn.BASE(ABS(_xlfn.DECIMAL($J44&amp;$K44&amp;$L44&amp;$N44&amp;$O44&amp;$P44&amp;$Q44&amp;$S44&amp;$T44&amp;$U44&amp;$V44&amp;$X44&amp;$Y44&amp;$Z44&amp;$AA44,2)-2^16),2,16),ABS(K$3-16),1),""),"."),"")</f>
        <v>1</v>
      </c>
      <c r="L45" s="12" t="str">
        <f aca="false">IF(K45&lt;&gt;"",IF(L44&lt;&gt;".",IF($I$29=1,MID(_xlfn.BASE(ABS(_xlfn.DECIMAL($J44&amp;$K44&amp;$L44&amp;$N44&amp;$O44&amp;$P44&amp;$Q44&amp;$S44&amp;$T44&amp;$U44&amp;$V44&amp;$X44&amp;$Y44&amp;$Z44&amp;$AA44,2)-2^16),2,16),ABS(L$3-16),1),""),"."),"")</f>
        <v>0</v>
      </c>
      <c r="M45" s="12" t="str">
        <f aca="false">IF(L45&lt;&gt;"",IF(M44&lt;&gt;".",IF($I$29=1,MID(_xlfn.BASE(ABS(_xlfn.DECIMAL($J44&amp;$K44&amp;$L44&amp;$N44&amp;$O44&amp;$P44&amp;$Q44&amp;$S44&amp;$T44&amp;$U44&amp;$V44&amp;$X44&amp;$Y44&amp;$Z44&amp;$AA44,2)-2^16),2,16),ABS(M$3-16),1),""),"."),"")</f>
        <v>.</v>
      </c>
      <c r="N45" s="12" t="str">
        <f aca="false">IF(M45&lt;&gt;"",IF(N44&lt;&gt;".",IF($I$29=1,MID(_xlfn.BASE(ABS(_xlfn.DECIMAL($J44&amp;$K44&amp;$L44&amp;$N44&amp;$O44&amp;$P44&amp;$Q44&amp;$S44&amp;$T44&amp;$U44&amp;$V44&amp;$X44&amp;$Y44&amp;$Z44&amp;$AA44,2)-2^16),2,16),ABS(N$3-16),1),""),"."),"")</f>
        <v>1</v>
      </c>
      <c r="O45" s="12" t="str">
        <f aca="false">IF(N45&lt;&gt;"",IF(O44&lt;&gt;".",IF($I$29=1,MID(_xlfn.BASE(ABS(_xlfn.DECIMAL($J44&amp;$K44&amp;$L44&amp;$N44&amp;$O44&amp;$P44&amp;$Q44&amp;$S44&amp;$T44&amp;$U44&amp;$V44&amp;$X44&amp;$Y44&amp;$Z44&amp;$AA44,2)-2^16),2,16),ABS(O$3-16),1),""),"."),"")</f>
        <v>1</v>
      </c>
      <c r="P45" s="12" t="str">
        <f aca="false">IF(O45&lt;&gt;"",IF(P44&lt;&gt;".",IF($I$29=1,MID(_xlfn.BASE(ABS(_xlfn.DECIMAL($J44&amp;$K44&amp;$L44&amp;$N44&amp;$O44&amp;$P44&amp;$Q44&amp;$S44&amp;$T44&amp;$U44&amp;$V44&amp;$X44&amp;$Y44&amp;$Z44&amp;$AA44,2)-2^16),2,16),ABS(P$3-16),1),""),"."),"")</f>
        <v>1</v>
      </c>
      <c r="Q45" s="12" t="str">
        <f aca="false">IF(P45&lt;&gt;"",IF(Q44&lt;&gt;".",IF($I$29=1,MID(_xlfn.BASE(ABS(_xlfn.DECIMAL($J44&amp;$K44&amp;$L44&amp;$N44&amp;$O44&amp;$P44&amp;$Q44&amp;$S44&amp;$T44&amp;$U44&amp;$V44&amp;$X44&amp;$Y44&amp;$Z44&amp;$AA44,2)-2^16),2,16),ABS(Q$3-16),1),""),"."),"")</f>
        <v>1</v>
      </c>
      <c r="R45" s="12" t="str">
        <f aca="false">IF(Q45&lt;&gt;"",IF(R44&lt;&gt;".",IF($I$29=1,MID(_xlfn.BASE(ABS(_xlfn.DECIMAL($J44&amp;$K44&amp;$L44&amp;$N44&amp;$O44&amp;$P44&amp;$Q44&amp;$S44&amp;$T44&amp;$U44&amp;$V44&amp;$X44&amp;$Y44&amp;$Z44&amp;$AA44,2)-2^16),2,16),ABS(R$3-16),1),""),"."),"")</f>
        <v>.</v>
      </c>
      <c r="S45" s="12" t="str">
        <f aca="false">IF(R45&lt;&gt;"",IF(S44&lt;&gt;".",IF($I$29=1,MID(_xlfn.BASE(ABS(_xlfn.DECIMAL($J44&amp;$K44&amp;$L44&amp;$N44&amp;$O44&amp;$P44&amp;$Q44&amp;$S44&amp;$T44&amp;$U44&amp;$V44&amp;$X44&amp;$Y44&amp;$Z44&amp;$AA44,2)-2^16),2,16),ABS(S$3-16),1),""),"."),"")</f>
        <v>1</v>
      </c>
      <c r="T45" s="12" t="str">
        <f aca="false">IF(S45&lt;&gt;"",IF(T44&lt;&gt;".",IF($I$29=1,MID(_xlfn.BASE(ABS(_xlfn.DECIMAL($J44&amp;$K44&amp;$L44&amp;$N44&amp;$O44&amp;$P44&amp;$Q44&amp;$S44&amp;$T44&amp;$U44&amp;$V44&amp;$X44&amp;$Y44&amp;$Z44&amp;$AA44,2)-2^16),2,16),ABS(T$3-16),1),""),"."),"")</f>
        <v>0</v>
      </c>
      <c r="U45" s="12" t="str">
        <f aca="false">IF(T45&lt;&gt;"",IF(U44&lt;&gt;".",IF($I$29=1,MID(_xlfn.BASE(ABS(_xlfn.DECIMAL($J44&amp;$K44&amp;$L44&amp;$N44&amp;$O44&amp;$P44&amp;$Q44&amp;$S44&amp;$T44&amp;$U44&amp;$V44&amp;$X44&amp;$Y44&amp;$Z44&amp;$AA44,2)-2^16),2,16),ABS(U$3-16),1),""),"."),"")</f>
        <v>0</v>
      </c>
      <c r="V45" s="12" t="str">
        <f aca="false">IF(U45&lt;&gt;"",IF(V44&lt;&gt;".",IF($I$29=1,MID(_xlfn.BASE(ABS(_xlfn.DECIMAL($J44&amp;$K44&amp;$L44&amp;$N44&amp;$O44&amp;$P44&amp;$Q44&amp;$S44&amp;$T44&amp;$U44&amp;$V44&amp;$X44&amp;$Y44&amp;$Z44&amp;$AA44,2)-2^16),2,16),ABS(V$3-16),1),""),"."),"")</f>
        <v>0</v>
      </c>
      <c r="W45" s="12" t="str">
        <f aca="false">IF(V45&lt;&gt;"",IF(W44&lt;&gt;".",IF($I$29=1,MID(_xlfn.BASE(ABS(_xlfn.DECIMAL($J44&amp;$K44&amp;$L44&amp;$N44&amp;$O44&amp;$P44&amp;$Q44&amp;$S44&amp;$T44&amp;$U44&amp;$V44&amp;$X44&amp;$Y44&amp;$Z44&amp;$AA44,2)-2^16),2,16),ABS(W$3-16),1),""),"."),"")</f>
        <v>.</v>
      </c>
      <c r="X45" s="12" t="str">
        <f aca="false">IF(W45&lt;&gt;"",IF(X44&lt;&gt;".",IF($I$29=1,MID(_xlfn.BASE(ABS(_xlfn.DECIMAL($J44&amp;$K44&amp;$L44&amp;$N44&amp;$O44&amp;$P44&amp;$Q44&amp;$S44&amp;$T44&amp;$U44&amp;$V44&amp;$X44&amp;$Y44&amp;$Z44&amp;$AA44,2)-2^16),2,16),ABS(X$3-16),1),""),"."),"")</f>
        <v>1</v>
      </c>
      <c r="Y45" s="12" t="str">
        <f aca="false">IF(X45&lt;&gt;"",IF(Y44&lt;&gt;".",IF($I$29=1,MID(_xlfn.BASE(ABS(_xlfn.DECIMAL($J44&amp;$K44&amp;$L44&amp;$N44&amp;$O44&amp;$P44&amp;$Q44&amp;$S44&amp;$T44&amp;$U44&amp;$V44&amp;$X44&amp;$Y44&amp;$Z44&amp;$AA44,2)-2^16),2,16),ABS(Y$3-16),1),""),"."),"")</f>
        <v>1</v>
      </c>
      <c r="Z45" s="12" t="str">
        <f aca="false">IF(Y45&lt;&gt;"",IF(Z44&lt;&gt;".",IF($I$29=1,MID(_xlfn.BASE(ABS(_xlfn.DECIMAL($J44&amp;$K44&amp;$L44&amp;$N44&amp;$O44&amp;$P44&amp;$Q44&amp;$S44&amp;$T44&amp;$U44&amp;$V44&amp;$X44&amp;$Y44&amp;$Z44&amp;$AA44,2)-2^16),2,16),ABS(Z$3-16),1),""),"."),"")</f>
        <v>0</v>
      </c>
      <c r="AA45" s="12" t="str">
        <f aca="false">IF(Z45&lt;&gt;"",IF(AA44&lt;&gt;".",IF($I$29=1,MID(_xlfn.BASE(ABS(_xlfn.DECIMAL($J44&amp;$K44&amp;$L44&amp;$N44&amp;$O44&amp;$P44&amp;$Q44&amp;$S44&amp;$T44&amp;$U44&amp;$V44&amp;$X44&amp;$Y44&amp;$Z44&amp;$AA44,2)-2^16),2,16),ABS(AA$3-16),1),""),"."),"")</f>
        <v>0</v>
      </c>
    </row>
    <row r="46" customFormat="false" ht="15" hidden="false" customHeight="false" outlineLevel="0" collapsed="false">
      <c r="I46" s="1" t="s">
        <v>49</v>
      </c>
      <c r="J46" s="1" t="n">
        <f aca="false">IF(I41+I42+I43&gt;1,1,0)</f>
        <v>1</v>
      </c>
      <c r="L46" s="1" t="s">
        <v>50</v>
      </c>
      <c r="M46" s="1" t="n">
        <f aca="false">MOD(SUM(S44:AA44)+1,2)</f>
        <v>1</v>
      </c>
      <c r="O46" s="1" t="s">
        <v>51</v>
      </c>
      <c r="P46" s="1" t="n">
        <f aca="false">W41</f>
        <v>1</v>
      </c>
      <c r="R46" s="1" t="s">
        <v>52</v>
      </c>
      <c r="S46" s="1" t="n">
        <f aca="false">IF(AC44=0,1,0)</f>
        <v>0</v>
      </c>
      <c r="U46" s="1" t="s">
        <v>53</v>
      </c>
      <c r="V46" s="1" t="n">
        <f aca="false">I44</f>
        <v>1</v>
      </c>
      <c r="X46" s="1" t="s">
        <v>54</v>
      </c>
      <c r="Y46" s="1" t="n">
        <f aca="false">IF(_xlfn.XOR(J46,I41),1,0)</f>
        <v>0</v>
      </c>
    </row>
    <row r="49" customFormat="false" ht="15" hidden="false" customHeight="false" outlineLevel="0" collapsed="false">
      <c r="C49" s="14"/>
      <c r="D49" s="15"/>
      <c r="I49" s="16" t="n">
        <f aca="false">IF(J50=".",J49,ROUNDDOWN((J51+J50+J49)/2,0))</f>
        <v>0</v>
      </c>
      <c r="J49" s="16" t="n">
        <f aca="false">IF(K50=".",K49,ROUNDDOWN((K51+K50+K49)/2,0))</f>
        <v>0</v>
      </c>
      <c r="K49" s="16" t="n">
        <f aca="false">IF(L50=".",L49,ROUNDDOWN((L51+L50+L49)/2,0))</f>
        <v>0</v>
      </c>
      <c r="L49" s="16" t="n">
        <f aca="false">IF(M50=".",M49,ROUNDDOWN((M51+M50+M49)/2,0))</f>
        <v>0</v>
      </c>
      <c r="M49" s="16" t="n">
        <f aca="false">IF(N50=".",N49,ROUNDDOWN((N51+N50+N49)/2,0))</f>
        <v>0</v>
      </c>
      <c r="N49" s="16" t="n">
        <f aca="false">IF(O50=".",O49,ROUNDDOWN((O51+O50+O49)/2,0))</f>
        <v>0</v>
      </c>
      <c r="O49" s="16" t="n">
        <f aca="false">IF(P50=".",P49,ROUNDDOWN((P51+P50+P49)/2,0))</f>
        <v>0</v>
      </c>
      <c r="P49" s="16" t="n">
        <f aca="false">IF(Q50=".",Q49,ROUNDDOWN((Q51+Q50+Q49)/2,0))</f>
        <v>0</v>
      </c>
      <c r="Q49" s="16" t="n">
        <f aca="false">IF(R50=".",R49,ROUNDDOWN((R51+R50+R49)/2,0))</f>
        <v>0</v>
      </c>
      <c r="R49" s="16" t="n">
        <f aca="false">IF(S50=".",S49,ROUNDDOWN((S51+S50+S49)/2,0))</f>
        <v>0</v>
      </c>
      <c r="S49" s="16" t="n">
        <f aca="false">IF(T50=".",T49,ROUNDDOWN((T51+T50+T49)/2,0))</f>
        <v>0</v>
      </c>
      <c r="T49" s="16" t="n">
        <f aca="false">IF(U50=".",U49,ROUNDDOWN((U51+U50+U49)/2,0))</f>
        <v>0</v>
      </c>
      <c r="U49" s="16" t="n">
        <f aca="false">IF(V50=".",V49,ROUNDDOWN((V51+V50+V49)/2,0))</f>
        <v>0</v>
      </c>
      <c r="V49" s="16" t="n">
        <f aca="false">IF(W50=".",W49,ROUNDDOWN((W51+W50+W49)/2,0))</f>
        <v>0</v>
      </c>
      <c r="W49" s="16" t="n">
        <f aca="false">IF(X50=".",X49,ROUNDDOWN((X51+X50+X49)/2,0))</f>
        <v>0</v>
      </c>
      <c r="X49" s="16" t="n">
        <f aca="false">IF(Y50=".",Y49,ROUNDDOWN((Y51+Y50+Y49)/2,0))</f>
        <v>1</v>
      </c>
      <c r="Y49" s="16" t="n">
        <f aca="false">IF(Z50=".",Z49,ROUNDDOWN((Z51+Z50+Z49)/2,0))</f>
        <v>0</v>
      </c>
      <c r="Z49" s="16" t="n">
        <f aca="false">IF(AA50=".",AA49,ROUNDDOWN((AA51+AA50+AA49)/2,0))</f>
        <v>0</v>
      </c>
      <c r="AA49" s="17"/>
    </row>
    <row r="50" customFormat="false" ht="15" hidden="false" customHeight="false" outlineLevel="0" collapsed="false">
      <c r="C50" s="18" t="s">
        <v>33</v>
      </c>
      <c r="D50" s="1" t="s">
        <v>36</v>
      </c>
      <c r="G50" s="19" t="s">
        <v>46</v>
      </c>
      <c r="H50" s="20" t="str">
        <f aca="false">C50</f>
        <v>B8</v>
      </c>
      <c r="I50" s="20" t="str">
        <f aca="false">VLOOKUP($H50,$F$4:$AA$15,3+I$95,0)</f>
        <v>1</v>
      </c>
      <c r="J50" s="20" t="str">
        <f aca="false">VLOOKUP($H50,$F$4:$AA$15,3+J$95,0)</f>
        <v>1</v>
      </c>
      <c r="K50" s="20" t="str">
        <f aca="false">VLOOKUP($H50,$F$4:$AA$15,3+K$95,0)</f>
        <v>0</v>
      </c>
      <c r="L50" s="20" t="str">
        <f aca="false">VLOOKUP($H50,$F$4:$AA$15,3+L$95,0)</f>
        <v>0</v>
      </c>
      <c r="M50" s="20" t="str">
        <f aca="false">VLOOKUP($H50,$F$4:$AA$15,3+M$95,0)</f>
        <v>.</v>
      </c>
      <c r="N50" s="20" t="str">
        <f aca="false">VLOOKUP($H50,$F$4:$AA$15,3+N$95,0)</f>
        <v>0</v>
      </c>
      <c r="O50" s="20" t="str">
        <f aca="false">VLOOKUP($H50,$F$4:$AA$15,3+O$95,0)</f>
        <v>0</v>
      </c>
      <c r="P50" s="20" t="str">
        <f aca="false">VLOOKUP($H50,$F$4:$AA$15,3+P$95,0)</f>
        <v>0</v>
      </c>
      <c r="Q50" s="20" t="str">
        <f aca="false">VLOOKUP($H50,$F$4:$AA$15,3+Q$95,0)</f>
        <v>0</v>
      </c>
      <c r="R50" s="20" t="str">
        <f aca="false">VLOOKUP($H50,$F$4:$AA$15,3+R$95,0)</f>
        <v>.</v>
      </c>
      <c r="S50" s="20" t="str">
        <f aca="false">VLOOKUP($H50,$F$4:$AA$15,3+S$95,0)</f>
        <v>1</v>
      </c>
      <c r="T50" s="20" t="str">
        <f aca="false">VLOOKUP($H50,$F$4:$AA$15,3+T$95,0)</f>
        <v>0</v>
      </c>
      <c r="U50" s="20" t="str">
        <f aca="false">VLOOKUP($H50,$F$4:$AA$15,3+U$95,0)</f>
        <v>0</v>
      </c>
      <c r="V50" s="20" t="str">
        <f aca="false">VLOOKUP($H50,$F$4:$AA$15,3+V$95,0)</f>
        <v>0</v>
      </c>
      <c r="W50" s="20" t="str">
        <f aca="false">VLOOKUP($H50,$F$4:$AA$15,3+W$95,0)</f>
        <v>.</v>
      </c>
      <c r="X50" s="20" t="str">
        <f aca="false">VLOOKUP($H50,$F$4:$AA$15,3+X$95,0)</f>
        <v>0</v>
      </c>
      <c r="Y50" s="20" t="str">
        <f aca="false">VLOOKUP($H50,$F$4:$AA$15,3+Y$95,0)</f>
        <v>1</v>
      </c>
      <c r="Z50" s="20" t="str">
        <f aca="false">VLOOKUP($H50,$F$4:$AA$15,3+Z$95,0)</f>
        <v>1</v>
      </c>
      <c r="AA50" s="20" t="str">
        <f aca="false">VLOOKUP($H50,$F$4:$AA$15,3+AA$95,0)</f>
        <v>1</v>
      </c>
      <c r="AD50" s="22" t="s">
        <v>46</v>
      </c>
      <c r="AE50" s="1" t="str">
        <f aca="false">"X"&amp;MID(C50,2,2)</f>
        <v>X8</v>
      </c>
      <c r="AF50" s="1" t="n">
        <f aca="false">VLOOKUP(AE50,$A$4:$D$15,4,0)</f>
        <v>-16249</v>
      </c>
    </row>
    <row r="51" customFormat="false" ht="15" hidden="false" customHeight="false" outlineLevel="0" collapsed="false">
      <c r="G51" s="19"/>
      <c r="H51" s="17" t="str">
        <f aca="false">D50</f>
        <v>B9</v>
      </c>
      <c r="I51" s="17" t="str">
        <f aca="false">VLOOKUP($H51,$F$4:$AA$15,3+I$95,0)</f>
        <v>1</v>
      </c>
      <c r="J51" s="17" t="str">
        <f aca="false">VLOOKUP($H51,$F$4:$AA$15,3+J$95,0)</f>
        <v>0</v>
      </c>
      <c r="K51" s="17" t="str">
        <f aca="false">VLOOKUP($H51,$F$4:$AA$15,3+K$95,0)</f>
        <v>0</v>
      </c>
      <c r="L51" s="17" t="str">
        <f aca="false">VLOOKUP($H51,$F$4:$AA$15,3+L$95,0)</f>
        <v>1</v>
      </c>
      <c r="M51" s="17" t="str">
        <f aca="false">VLOOKUP($H51,$F$4:$AA$15,3+M$95,0)</f>
        <v>.</v>
      </c>
      <c r="N51" s="17" t="str">
        <f aca="false">VLOOKUP($H51,$F$4:$AA$15,3+N$95,0)</f>
        <v>0</v>
      </c>
      <c r="O51" s="17" t="str">
        <f aca="false">VLOOKUP($H51,$F$4:$AA$15,3+O$95,0)</f>
        <v>0</v>
      </c>
      <c r="P51" s="17" t="str">
        <f aca="false">VLOOKUP($H51,$F$4:$AA$15,3+P$95,0)</f>
        <v>0</v>
      </c>
      <c r="Q51" s="17" t="str">
        <f aca="false">VLOOKUP($H51,$F$4:$AA$15,3+Q$95,0)</f>
        <v>0</v>
      </c>
      <c r="R51" s="17" t="str">
        <f aca="false">VLOOKUP($H51,$F$4:$AA$15,3+R$95,0)</f>
        <v>.</v>
      </c>
      <c r="S51" s="17" t="str">
        <f aca="false">VLOOKUP($H51,$F$4:$AA$15,3+S$95,0)</f>
        <v>0</v>
      </c>
      <c r="T51" s="17" t="str">
        <f aca="false">VLOOKUP($H51,$F$4:$AA$15,3+T$95,0)</f>
        <v>1</v>
      </c>
      <c r="U51" s="17" t="str">
        <f aca="false">VLOOKUP($H51,$F$4:$AA$15,3+U$95,0)</f>
        <v>1</v>
      </c>
      <c r="V51" s="17" t="str">
        <f aca="false">VLOOKUP($H51,$F$4:$AA$15,3+V$95,0)</f>
        <v>1</v>
      </c>
      <c r="W51" s="17" t="str">
        <f aca="false">VLOOKUP($H51,$F$4:$AA$15,3+W$95,0)</f>
        <v>.</v>
      </c>
      <c r="X51" s="17" t="str">
        <f aca="false">VLOOKUP($H51,$F$4:$AA$15,3+X$95,0)</f>
        <v>0</v>
      </c>
      <c r="Y51" s="17" t="str">
        <f aca="false">VLOOKUP($H51,$F$4:$AA$15,3+Y$95,0)</f>
        <v>1</v>
      </c>
      <c r="Z51" s="17" t="str">
        <f aca="false">VLOOKUP($H51,$F$4:$AA$15,3+Z$95,0)</f>
        <v>0</v>
      </c>
      <c r="AA51" s="17" t="str">
        <f aca="false">VLOOKUP($H51,$F$4:$AA$15,3+AA$95,0)</f>
        <v>0</v>
      </c>
      <c r="AD51" s="22"/>
      <c r="AE51" s="24" t="str">
        <f aca="false">"X"&amp;MID(D50,2,2)</f>
        <v>X9</v>
      </c>
      <c r="AF51" s="24" t="n">
        <f aca="false">VLOOKUP(AE51,$A$4:$D$15,4,0)</f>
        <v>-28556</v>
      </c>
    </row>
    <row r="52" customFormat="false" ht="16.15" hidden="false" customHeight="false" outlineLevel="0" collapsed="false">
      <c r="I52" s="12" t="n">
        <f aca="false">IF(I51=".",I51,MOD(I51+I50+I49,2))</f>
        <v>0</v>
      </c>
      <c r="J52" s="12" t="n">
        <f aca="false">IF(J51=".",J51,MOD(J51+J50+J49,2))</f>
        <v>1</v>
      </c>
      <c r="K52" s="12" t="n">
        <f aca="false">IF(K51=".",K51,MOD(K51+K50+K49,2))</f>
        <v>0</v>
      </c>
      <c r="L52" s="12" t="n">
        <f aca="false">IF(L51=".",L51,MOD(L51+L50+L49,2))</f>
        <v>1</v>
      </c>
      <c r="M52" s="12" t="str">
        <f aca="false">IF(M51=".",M51,MOD(M51+M50+M49,2))</f>
        <v>.</v>
      </c>
      <c r="N52" s="12" t="n">
        <f aca="false">IF(N51=".",N51,MOD(N51+N50+N49,2))</f>
        <v>0</v>
      </c>
      <c r="O52" s="12" t="n">
        <f aca="false">IF(O51=".",O51,MOD(O51+O50+O49,2))</f>
        <v>0</v>
      </c>
      <c r="P52" s="12" t="n">
        <f aca="false">IF(P51=".",P51,MOD(P51+P50+P49,2))</f>
        <v>0</v>
      </c>
      <c r="Q52" s="12" t="n">
        <f aca="false">IF(Q51=".",Q51,MOD(Q51+Q50+Q49,2))</f>
        <v>0</v>
      </c>
      <c r="R52" s="12" t="str">
        <f aca="false">IF(R51=".",R51,MOD(R51+R50+R49,2))</f>
        <v>.</v>
      </c>
      <c r="S52" s="12" t="n">
        <f aca="false">IF(S51=".",S51,MOD(S51+S50+S49,2))</f>
        <v>1</v>
      </c>
      <c r="T52" s="12" t="n">
        <f aca="false">IF(T51=".",T51,MOD(T51+T50+T49,2))</f>
        <v>1</v>
      </c>
      <c r="U52" s="12" t="n">
        <f aca="false">IF(U51=".",U51,MOD(U51+U50+U49,2))</f>
        <v>1</v>
      </c>
      <c r="V52" s="12" t="n">
        <f aca="false">IF(V51=".",V51,MOD(V51+V50+V49,2))</f>
        <v>1</v>
      </c>
      <c r="W52" s="12" t="str">
        <f aca="false">IF(W51=".",W51,MOD(W51+W50+W49,2))</f>
        <v>.</v>
      </c>
      <c r="X52" s="12" t="n">
        <f aca="false">IF(X51=".",X51,MOD(X51+X50+X49,2))</f>
        <v>1</v>
      </c>
      <c r="Y52" s="12" t="n">
        <f aca="false">IF(Y51=".",Y51,MOD(Y51+Y50+Y49,2))</f>
        <v>0</v>
      </c>
      <c r="Z52" s="12" t="n">
        <f aca="false">IF(Z51=".",Z51,MOD(Z51+Z50+Z49,2))</f>
        <v>1</v>
      </c>
      <c r="AA52" s="12" t="n">
        <f aca="false">IF(AA51=".",AA51,MOD(AA51+AA50+AA49,2))</f>
        <v>1</v>
      </c>
      <c r="AB52" s="1" t="s">
        <v>55</v>
      </c>
      <c r="AC52" s="1" t="n">
        <f aca="false">IF(I52=0,_xlfn.DECIMAL(J52&amp;K52&amp;L52&amp;N52&amp;O52&amp;P52&amp;Q52&amp;S52&amp;T52&amp;U52&amp;V52&amp;X52&amp;Y52&amp;Z52&amp;AA52, 2),-_xlfn.DECIMAL(J53&amp;K53&amp;L53&amp;N53&amp;O53&amp;P53&amp;Q53&amp;S53&amp;T53&amp;U53&amp;V53&amp;X53&amp;Y53&amp;Z53&amp;AA53, 2))</f>
        <v>20731</v>
      </c>
      <c r="AD52" s="26" t="s">
        <v>48</v>
      </c>
      <c r="AF52" s="1" t="n">
        <f aca="false">AF50+AF51</f>
        <v>-44805</v>
      </c>
      <c r="AG52" s="26" t="s">
        <v>48</v>
      </c>
      <c r="AH52" s="1" t="str">
        <f aca="false">IF(Y54=0,IF(AND(AC52=AF52,J54=0),$AD$2,$AD$1),IF(I52=0,$AD$4,$AD$3))</f>
        <v>При сложении отрицательных чисел получен положительный результат – переполнение</v>
      </c>
    </row>
    <row r="53" customFormat="false" ht="15" hidden="false" customHeight="false" outlineLevel="0" collapsed="false">
      <c r="I53" s="12" t="str">
        <f aca="false">IF(I52=0,"",1)</f>
        <v/>
      </c>
      <c r="J53" s="12" t="str">
        <f aca="false">IF(I53&lt;&gt;"",IF(J52&lt;&gt;".",IF($I$29=1,MID(_xlfn.BASE(ABS(_xlfn.DECIMAL($J52&amp;$K52&amp;$L52&amp;$N52&amp;$O52&amp;$P52&amp;$Q52&amp;$S52&amp;$T52&amp;$U52&amp;$V52&amp;$X52&amp;$Y52&amp;$Z52&amp;$AA52,2)-2^16),2,16),ABS(J$3-16),1),""),"."),"")</f>
        <v/>
      </c>
      <c r="K53" s="12" t="str">
        <f aca="false">IF(J53&lt;&gt;"",IF(K52&lt;&gt;".",IF($I$29=1,MID(_xlfn.BASE(ABS(_xlfn.DECIMAL($J52&amp;$K52&amp;$L52&amp;$N52&amp;$O52&amp;$P52&amp;$Q52&amp;$S52&amp;$T52&amp;$U52&amp;$V52&amp;$X52&amp;$Y52&amp;$Z52&amp;$AA52,2)-2^16),2,16),ABS(K$3-16),1),""),"."),"")</f>
        <v/>
      </c>
      <c r="L53" s="12" t="str">
        <f aca="false">IF(K53&lt;&gt;"",IF(L52&lt;&gt;".",IF($I$29=1,MID(_xlfn.BASE(ABS(_xlfn.DECIMAL($J52&amp;$K52&amp;$L52&amp;$N52&amp;$O52&amp;$P52&amp;$Q52&amp;$S52&amp;$T52&amp;$U52&amp;$V52&amp;$X52&amp;$Y52&amp;$Z52&amp;$AA52,2)-2^16),2,16),ABS(L$3-16),1),""),"."),"")</f>
        <v/>
      </c>
      <c r="M53" s="12" t="str">
        <f aca="false">IF(L53&lt;&gt;"",IF(M52&lt;&gt;".",IF($I$29=1,MID(_xlfn.BASE(ABS(_xlfn.DECIMAL($J52&amp;$K52&amp;$L52&amp;$N52&amp;$O52&amp;$P52&amp;$Q52&amp;$S52&amp;$T52&amp;$U52&amp;$V52&amp;$X52&amp;$Y52&amp;$Z52&amp;$AA52,2)-2^16),2,16),ABS(M$3-16),1),""),"."),"")</f>
        <v/>
      </c>
      <c r="N53" s="12" t="str">
        <f aca="false">IF(M53&lt;&gt;"",IF(N52&lt;&gt;".",IF($I$29=1,MID(_xlfn.BASE(ABS(_xlfn.DECIMAL($J52&amp;$K52&amp;$L52&amp;$N52&amp;$O52&amp;$P52&amp;$Q52&amp;$S52&amp;$T52&amp;$U52&amp;$V52&amp;$X52&amp;$Y52&amp;$Z52&amp;$AA52,2)-2^16),2,16),ABS(N$3-16),1),""),"."),"")</f>
        <v/>
      </c>
      <c r="O53" s="12" t="str">
        <f aca="false">IF(N53&lt;&gt;"",IF(O52&lt;&gt;".",IF($I$29=1,MID(_xlfn.BASE(ABS(_xlfn.DECIMAL($J52&amp;$K52&amp;$L52&amp;$N52&amp;$O52&amp;$P52&amp;$Q52&amp;$S52&amp;$T52&amp;$U52&amp;$V52&amp;$X52&amp;$Y52&amp;$Z52&amp;$AA52,2)-2^16),2,16),ABS(O$3-16),1),""),"."),"")</f>
        <v/>
      </c>
      <c r="P53" s="12" t="str">
        <f aca="false">IF(O53&lt;&gt;"",IF(P52&lt;&gt;".",IF($I$29=1,MID(_xlfn.BASE(ABS(_xlfn.DECIMAL($J52&amp;$K52&amp;$L52&amp;$N52&amp;$O52&amp;$P52&amp;$Q52&amp;$S52&amp;$T52&amp;$U52&amp;$V52&amp;$X52&amp;$Y52&amp;$Z52&amp;$AA52,2)-2^16),2,16),ABS(P$3-16),1),""),"."),"")</f>
        <v/>
      </c>
      <c r="Q53" s="12" t="str">
        <f aca="false">IF(P53&lt;&gt;"",IF(Q52&lt;&gt;".",IF($I$29=1,MID(_xlfn.BASE(ABS(_xlfn.DECIMAL($J52&amp;$K52&amp;$L52&amp;$N52&amp;$O52&amp;$P52&amp;$Q52&amp;$S52&amp;$T52&amp;$U52&amp;$V52&amp;$X52&amp;$Y52&amp;$Z52&amp;$AA52,2)-2^16),2,16),ABS(Q$3-16),1),""),"."),"")</f>
        <v/>
      </c>
      <c r="R53" s="12" t="str">
        <f aca="false">IF(Q53&lt;&gt;"",IF(R52&lt;&gt;".",IF($I$29=1,MID(_xlfn.BASE(ABS(_xlfn.DECIMAL($J52&amp;$K52&amp;$L52&amp;$N52&amp;$O52&amp;$P52&amp;$Q52&amp;$S52&amp;$T52&amp;$U52&amp;$V52&amp;$X52&amp;$Y52&amp;$Z52&amp;$AA52,2)-2^16),2,16),ABS(R$3-16),1),""),"."),"")</f>
        <v/>
      </c>
      <c r="S53" s="12" t="str">
        <f aca="false">IF(R53&lt;&gt;"",IF(S52&lt;&gt;".",IF($I$29=1,MID(_xlfn.BASE(ABS(_xlfn.DECIMAL($J52&amp;$K52&amp;$L52&amp;$N52&amp;$O52&amp;$P52&amp;$Q52&amp;$S52&amp;$T52&amp;$U52&amp;$V52&amp;$X52&amp;$Y52&amp;$Z52&amp;$AA52,2)-2^16),2,16),ABS(S$3-16),1),""),"."),"")</f>
        <v/>
      </c>
      <c r="T53" s="12" t="str">
        <f aca="false">IF(S53&lt;&gt;"",IF(T52&lt;&gt;".",IF($I$29=1,MID(_xlfn.BASE(ABS(_xlfn.DECIMAL($J52&amp;$K52&amp;$L52&amp;$N52&amp;$O52&amp;$P52&amp;$Q52&amp;$S52&amp;$T52&amp;$U52&amp;$V52&amp;$X52&amp;$Y52&amp;$Z52&amp;$AA52,2)-2^16),2,16),ABS(T$3-16),1),""),"."),"")</f>
        <v/>
      </c>
      <c r="U53" s="12" t="str">
        <f aca="false">IF(T53&lt;&gt;"",IF(U52&lt;&gt;".",IF($I$29=1,MID(_xlfn.BASE(ABS(_xlfn.DECIMAL($J52&amp;$K52&amp;$L52&amp;$N52&amp;$O52&amp;$P52&amp;$Q52&amp;$S52&amp;$T52&amp;$U52&amp;$V52&amp;$X52&amp;$Y52&amp;$Z52&amp;$AA52,2)-2^16),2,16),ABS(U$3-16),1),""),"."),"")</f>
        <v/>
      </c>
      <c r="V53" s="12" t="str">
        <f aca="false">IF(U53&lt;&gt;"",IF(V52&lt;&gt;".",IF($I$29=1,MID(_xlfn.BASE(ABS(_xlfn.DECIMAL($J52&amp;$K52&amp;$L52&amp;$N52&amp;$O52&amp;$P52&amp;$Q52&amp;$S52&amp;$T52&amp;$U52&amp;$V52&amp;$X52&amp;$Y52&amp;$Z52&amp;$AA52,2)-2^16),2,16),ABS(V$3-16),1),""),"."),"")</f>
        <v/>
      </c>
      <c r="W53" s="12" t="str">
        <f aca="false">IF(V53&lt;&gt;"",IF(W52&lt;&gt;".",IF($I$29=1,MID(_xlfn.BASE(ABS(_xlfn.DECIMAL($J52&amp;$K52&amp;$L52&amp;$N52&amp;$O52&amp;$P52&amp;$Q52&amp;$S52&amp;$T52&amp;$U52&amp;$V52&amp;$X52&amp;$Y52&amp;$Z52&amp;$AA52,2)-2^16),2,16),ABS(W$3-16),1),""),"."),"")</f>
        <v/>
      </c>
      <c r="X53" s="12" t="str">
        <f aca="false">IF(W53&lt;&gt;"",IF(X52&lt;&gt;".",IF($I$29=1,MID(_xlfn.BASE(ABS(_xlfn.DECIMAL($J52&amp;$K52&amp;$L52&amp;$N52&amp;$O52&amp;$P52&amp;$Q52&amp;$S52&amp;$T52&amp;$U52&amp;$V52&amp;$X52&amp;$Y52&amp;$Z52&amp;$AA52,2)-2^16),2,16),ABS(X$3-16),1),""),"."),"")</f>
        <v/>
      </c>
      <c r="Y53" s="12" t="str">
        <f aca="false">IF(X53&lt;&gt;"",IF(Y52&lt;&gt;".",IF($I$29=1,MID(_xlfn.BASE(ABS(_xlfn.DECIMAL($J52&amp;$K52&amp;$L52&amp;$N52&amp;$O52&amp;$P52&amp;$Q52&amp;$S52&amp;$T52&amp;$U52&amp;$V52&amp;$X52&amp;$Y52&amp;$Z52&amp;$AA52,2)-2^16),2,16),ABS(Y$3-16),1),""),"."),"")</f>
        <v/>
      </c>
      <c r="Z53" s="12" t="str">
        <f aca="false">IF(Y53&lt;&gt;"",IF(Z52&lt;&gt;".",IF($I$29=1,MID(_xlfn.BASE(ABS(_xlfn.DECIMAL($J52&amp;$K52&amp;$L52&amp;$N52&amp;$O52&amp;$P52&amp;$Q52&amp;$S52&amp;$T52&amp;$U52&amp;$V52&amp;$X52&amp;$Y52&amp;$Z52&amp;$AA52,2)-2^16),2,16),ABS(Z$3-16),1),""),"."),"")</f>
        <v/>
      </c>
      <c r="AA53" s="12" t="str">
        <f aca="false">IF(Z53&lt;&gt;"",IF(AA52&lt;&gt;".",IF($I$29=1,MID(_xlfn.BASE(ABS(_xlfn.DECIMAL($J52&amp;$K52&amp;$L52&amp;$N52&amp;$O52&amp;$P52&amp;$Q52&amp;$S52&amp;$T52&amp;$U52&amp;$V52&amp;$X52&amp;$Y52&amp;$Z52&amp;$AA52,2)-2^16),2,16),ABS(AA$3-16),1),""),"."),"")</f>
        <v/>
      </c>
    </row>
    <row r="54" customFormat="false" ht="15" hidden="false" customHeight="false" outlineLevel="0" collapsed="false">
      <c r="I54" s="1" t="s">
        <v>49</v>
      </c>
      <c r="J54" s="1" t="n">
        <f aca="false">IF(I49+I50+I51&gt;1,1,0)</f>
        <v>1</v>
      </c>
      <c r="L54" s="1" t="s">
        <v>50</v>
      </c>
      <c r="M54" s="1" t="n">
        <f aca="false">MOD(SUM(S52:AA52)+1,2)</f>
        <v>0</v>
      </c>
      <c r="O54" s="1" t="s">
        <v>51</v>
      </c>
      <c r="P54" s="1" t="n">
        <f aca="false">W49</f>
        <v>0</v>
      </c>
      <c r="R54" s="1" t="s">
        <v>52</v>
      </c>
      <c r="S54" s="1" t="n">
        <f aca="false">IF(AC52=0,1,0)</f>
        <v>0</v>
      </c>
      <c r="U54" s="1" t="s">
        <v>53</v>
      </c>
      <c r="V54" s="1" t="n">
        <f aca="false">I52</f>
        <v>0</v>
      </c>
      <c r="X54" s="1" t="s">
        <v>54</v>
      </c>
      <c r="Y54" s="1" t="n">
        <f aca="false">IF(_xlfn.XOR(J54,I49),1,0)</f>
        <v>1</v>
      </c>
    </row>
    <row r="57" customFormat="false" ht="15" hidden="false" customHeight="false" outlineLevel="0" collapsed="false">
      <c r="C57" s="14"/>
      <c r="D57" s="15"/>
      <c r="I57" s="16" t="n">
        <f aca="false">IF(J58=".",J57,ROUNDDOWN((J59+J58+J57)/2,0))</f>
        <v>0</v>
      </c>
      <c r="J57" s="16" t="n">
        <f aca="false">IF(K58=".",K57,ROUNDDOWN((K59+K58+K57)/2,0))</f>
        <v>0</v>
      </c>
      <c r="K57" s="16" t="n">
        <f aca="false">IF(L58=".",L57,ROUNDDOWN((L59+L58+L57)/2,0))</f>
        <v>0</v>
      </c>
      <c r="L57" s="16" t="n">
        <f aca="false">IF(M58=".",M57,ROUNDDOWN((M59+M58+M57)/2,0))</f>
        <v>0</v>
      </c>
      <c r="M57" s="16" t="n">
        <f aca="false">IF(N58=".",N57,ROUNDDOWN((N59+N58+N57)/2,0))</f>
        <v>0</v>
      </c>
      <c r="N57" s="16" t="n">
        <f aca="false">IF(O58=".",O57,ROUNDDOWN((O59+O58+O57)/2,0))</f>
        <v>0</v>
      </c>
      <c r="O57" s="16" t="n">
        <f aca="false">IF(P58=".",P57,ROUNDDOWN((P59+P58+P57)/2,0))</f>
        <v>0</v>
      </c>
      <c r="P57" s="16" t="n">
        <f aca="false">IF(Q58=".",Q57,ROUNDDOWN((Q59+Q58+Q57)/2,0))</f>
        <v>0</v>
      </c>
      <c r="Q57" s="16" t="n">
        <f aca="false">IF(R58=".",R57,ROUNDDOWN((R59+R58+R57)/2,0))</f>
        <v>0</v>
      </c>
      <c r="R57" s="16" t="n">
        <f aca="false">IF(S58=".",S57,ROUNDDOWN((S59+S58+S57)/2,0))</f>
        <v>0</v>
      </c>
      <c r="S57" s="16" t="n">
        <f aca="false">IF(T58=".",T57,ROUNDDOWN((T59+T58+T57)/2,0))</f>
        <v>0</v>
      </c>
      <c r="T57" s="16" t="n">
        <f aca="false">IF(U58=".",U57,ROUNDDOWN((U59+U58+U57)/2,0))</f>
        <v>0</v>
      </c>
      <c r="U57" s="16" t="n">
        <f aca="false">IF(V58=".",V57,ROUNDDOWN((V59+V58+V57)/2,0))</f>
        <v>0</v>
      </c>
      <c r="V57" s="16" t="n">
        <f aca="false">IF(W58=".",W57,ROUNDDOWN((W59+W58+W57)/2,0))</f>
        <v>0</v>
      </c>
      <c r="W57" s="16" t="n">
        <f aca="false">IF(X58=".",X57,ROUNDDOWN((X59+X58+X57)/2,0))</f>
        <v>0</v>
      </c>
      <c r="X57" s="16" t="n">
        <f aca="false">IF(Y58=".",Y57,ROUNDDOWN((Y59+Y58+Y57)/2,0))</f>
        <v>1</v>
      </c>
      <c r="Y57" s="16" t="n">
        <f aca="false">IF(Z58=".",Z57,ROUNDDOWN((Z59+Z58+Z57)/2,0))</f>
        <v>1</v>
      </c>
      <c r="Z57" s="16" t="n">
        <f aca="false">IF(AA58=".",AA57,ROUNDDOWN((AA59+AA58+AA57)/2,0))</f>
        <v>1</v>
      </c>
      <c r="AA57" s="17"/>
    </row>
    <row r="58" customFormat="false" ht="15" hidden="false" customHeight="false" outlineLevel="0" collapsed="false">
      <c r="C58" s="18" t="s">
        <v>11</v>
      </c>
      <c r="D58" s="1" t="s">
        <v>33</v>
      </c>
      <c r="G58" s="19" t="s">
        <v>46</v>
      </c>
      <c r="H58" s="20" t="str">
        <f aca="false">C58</f>
        <v>B1</v>
      </c>
      <c r="I58" s="20" t="str">
        <f aca="false">VLOOKUP($H58,$F$4:$AA$15,3+I$95,0)</f>
        <v>0</v>
      </c>
      <c r="J58" s="20" t="str">
        <f aca="false">VLOOKUP($H58,$F$4:$AA$15,3+J$95,0)</f>
        <v>0</v>
      </c>
      <c r="K58" s="20" t="str">
        <f aca="false">VLOOKUP($H58,$F$4:$AA$15,3+K$95,0)</f>
        <v>1</v>
      </c>
      <c r="L58" s="20" t="str">
        <f aca="false">VLOOKUP($H58,$F$4:$AA$15,3+L$95,0)</f>
        <v>1</v>
      </c>
      <c r="M58" s="20" t="str">
        <f aca="false">VLOOKUP($H58,$F$4:$AA$15,3+M$95,0)</f>
        <v>.</v>
      </c>
      <c r="N58" s="20" t="str">
        <f aca="false">VLOOKUP($H58,$F$4:$AA$15,3+N$95,0)</f>
        <v>0</v>
      </c>
      <c r="O58" s="20" t="str">
        <f aca="false">VLOOKUP($H58,$F$4:$AA$15,3+O$95,0)</f>
        <v>0</v>
      </c>
      <c r="P58" s="20" t="str">
        <f aca="false">VLOOKUP($H58,$F$4:$AA$15,3+P$95,0)</f>
        <v>0</v>
      </c>
      <c r="Q58" s="20" t="str">
        <f aca="false">VLOOKUP($H58,$F$4:$AA$15,3+Q$95,0)</f>
        <v>0</v>
      </c>
      <c r="R58" s="20" t="str">
        <f aca="false">VLOOKUP($H58,$F$4:$AA$15,3+R$95,0)</f>
        <v>.</v>
      </c>
      <c r="S58" s="20" t="str">
        <f aca="false">VLOOKUP($H58,$F$4:$AA$15,3+S$95,0)</f>
        <v>0</v>
      </c>
      <c r="T58" s="20" t="str">
        <f aca="false">VLOOKUP($H58,$F$4:$AA$15,3+T$95,0)</f>
        <v>0</v>
      </c>
      <c r="U58" s="20" t="str">
        <f aca="false">VLOOKUP($H58,$F$4:$AA$15,3+U$95,0)</f>
        <v>0</v>
      </c>
      <c r="V58" s="20" t="str">
        <f aca="false">VLOOKUP($H58,$F$4:$AA$15,3+V$95,0)</f>
        <v>1</v>
      </c>
      <c r="W58" s="20" t="str">
        <f aca="false">VLOOKUP($H58,$F$4:$AA$15,3+W$95,0)</f>
        <v>.</v>
      </c>
      <c r="X58" s="20" t="str">
        <f aca="false">VLOOKUP($H58,$F$4:$AA$15,3+X$95,0)</f>
        <v>0</v>
      </c>
      <c r="Y58" s="20" t="str">
        <f aca="false">VLOOKUP($H58,$F$4:$AA$15,3+Y$95,0)</f>
        <v>0</v>
      </c>
      <c r="Z58" s="20" t="str">
        <f aca="false">VLOOKUP($H58,$F$4:$AA$15,3+Z$95,0)</f>
        <v>1</v>
      </c>
      <c r="AA58" s="20" t="str">
        <f aca="false">VLOOKUP($H58,$F$4:$AA$15,3+AA$95,0)</f>
        <v>1</v>
      </c>
      <c r="AD58" s="22" t="s">
        <v>46</v>
      </c>
      <c r="AE58" s="1" t="str">
        <f aca="false">"X"&amp;MID(C58,2,2)</f>
        <v>X1</v>
      </c>
      <c r="AF58" s="1" t="n">
        <f aca="false">VLOOKUP(AE58,$A$4:$D$15,4,0)</f>
        <v>12307</v>
      </c>
    </row>
    <row r="59" customFormat="false" ht="15" hidden="false" customHeight="false" outlineLevel="0" collapsed="false">
      <c r="G59" s="19"/>
      <c r="H59" s="17" t="str">
        <f aca="false">D58</f>
        <v>B8</v>
      </c>
      <c r="I59" s="17" t="str">
        <f aca="false">VLOOKUP($H59,$F$4:$AA$15,3+I$95,0)</f>
        <v>1</v>
      </c>
      <c r="J59" s="17" t="str">
        <f aca="false">VLOOKUP($H59,$F$4:$AA$15,3+J$95,0)</f>
        <v>1</v>
      </c>
      <c r="K59" s="17" t="str">
        <f aca="false">VLOOKUP($H59,$F$4:$AA$15,3+K$95,0)</f>
        <v>0</v>
      </c>
      <c r="L59" s="17" t="str">
        <f aca="false">VLOOKUP($H59,$F$4:$AA$15,3+L$95,0)</f>
        <v>0</v>
      </c>
      <c r="M59" s="17" t="str">
        <f aca="false">VLOOKUP($H59,$F$4:$AA$15,3+M$95,0)</f>
        <v>.</v>
      </c>
      <c r="N59" s="17" t="str">
        <f aca="false">VLOOKUP($H59,$F$4:$AA$15,3+N$95,0)</f>
        <v>0</v>
      </c>
      <c r="O59" s="17" t="str">
        <f aca="false">VLOOKUP($H59,$F$4:$AA$15,3+O$95,0)</f>
        <v>0</v>
      </c>
      <c r="P59" s="17" t="str">
        <f aca="false">VLOOKUP($H59,$F$4:$AA$15,3+P$95,0)</f>
        <v>0</v>
      </c>
      <c r="Q59" s="17" t="str">
        <f aca="false">VLOOKUP($H59,$F$4:$AA$15,3+Q$95,0)</f>
        <v>0</v>
      </c>
      <c r="R59" s="17" t="str">
        <f aca="false">VLOOKUP($H59,$F$4:$AA$15,3+R$95,0)</f>
        <v>.</v>
      </c>
      <c r="S59" s="17" t="str">
        <f aca="false">VLOOKUP($H59,$F$4:$AA$15,3+S$95,0)</f>
        <v>1</v>
      </c>
      <c r="T59" s="17" t="str">
        <f aca="false">VLOOKUP($H59,$F$4:$AA$15,3+T$95,0)</f>
        <v>0</v>
      </c>
      <c r="U59" s="17" t="str">
        <f aca="false">VLOOKUP($H59,$F$4:$AA$15,3+U$95,0)</f>
        <v>0</v>
      </c>
      <c r="V59" s="17" t="str">
        <f aca="false">VLOOKUP($H59,$F$4:$AA$15,3+V$95,0)</f>
        <v>0</v>
      </c>
      <c r="W59" s="17" t="str">
        <f aca="false">VLOOKUP($H59,$F$4:$AA$15,3+W$95,0)</f>
        <v>.</v>
      </c>
      <c r="X59" s="17" t="str">
        <f aca="false">VLOOKUP($H59,$F$4:$AA$15,3+X$95,0)</f>
        <v>0</v>
      </c>
      <c r="Y59" s="17" t="str">
        <f aca="false">VLOOKUP($H59,$F$4:$AA$15,3+Y$95,0)</f>
        <v>1</v>
      </c>
      <c r="Z59" s="17" t="str">
        <f aca="false">VLOOKUP($H59,$F$4:$AA$15,3+Z$95,0)</f>
        <v>1</v>
      </c>
      <c r="AA59" s="17" t="str">
        <f aca="false">VLOOKUP($H59,$F$4:$AA$15,3+AA$95,0)</f>
        <v>1</v>
      </c>
      <c r="AD59" s="22"/>
      <c r="AE59" s="24" t="str">
        <f aca="false">"X"&amp;MID(D58,2,2)</f>
        <v>X8</v>
      </c>
      <c r="AF59" s="24" t="n">
        <f aca="false">VLOOKUP(AE59,$A$4:$D$15,4,0)</f>
        <v>-16249</v>
      </c>
    </row>
    <row r="60" customFormat="false" ht="16.15" hidden="false" customHeight="false" outlineLevel="0" collapsed="false">
      <c r="I60" s="12" t="n">
        <f aca="false">IF(I59=".",I59,MOD(I59+I58+I57,2))</f>
        <v>1</v>
      </c>
      <c r="J60" s="12" t="n">
        <f aca="false">IF(J59=".",J59,MOD(J59+J58+J57,2))</f>
        <v>1</v>
      </c>
      <c r="K60" s="12" t="n">
        <f aca="false">IF(K59=".",K59,MOD(K59+K58+K57,2))</f>
        <v>1</v>
      </c>
      <c r="L60" s="12" t="n">
        <f aca="false">IF(L59=".",L59,MOD(L59+L58+L57,2))</f>
        <v>1</v>
      </c>
      <c r="M60" s="12" t="str">
        <f aca="false">IF(M59=".",M59,MOD(M59+M58+M57,2))</f>
        <v>.</v>
      </c>
      <c r="N60" s="12" t="n">
        <f aca="false">IF(N59=".",N59,MOD(N59+N58+N57,2))</f>
        <v>0</v>
      </c>
      <c r="O60" s="12" t="n">
        <f aca="false">IF(O59=".",O59,MOD(O59+O58+O57,2))</f>
        <v>0</v>
      </c>
      <c r="P60" s="12" t="n">
        <f aca="false">IF(P59=".",P59,MOD(P59+P58+P57,2))</f>
        <v>0</v>
      </c>
      <c r="Q60" s="12" t="n">
        <f aca="false">IF(Q59=".",Q59,MOD(Q59+Q58+Q57,2))</f>
        <v>0</v>
      </c>
      <c r="R60" s="12" t="str">
        <f aca="false">IF(R59=".",R59,MOD(R59+R58+R57,2))</f>
        <v>.</v>
      </c>
      <c r="S60" s="12" t="n">
        <f aca="false">IF(S59=".",S59,MOD(S59+S58+S57,2))</f>
        <v>1</v>
      </c>
      <c r="T60" s="12" t="n">
        <f aca="false">IF(T59=".",T59,MOD(T59+T58+T57,2))</f>
        <v>0</v>
      </c>
      <c r="U60" s="12" t="n">
        <f aca="false">IF(U59=".",U59,MOD(U59+U58+U57,2))</f>
        <v>0</v>
      </c>
      <c r="V60" s="12" t="n">
        <f aca="false">IF(V59=".",V59,MOD(V59+V58+V57,2))</f>
        <v>1</v>
      </c>
      <c r="W60" s="12" t="str">
        <f aca="false">IF(W59=".",W59,MOD(W59+W58+W57,2))</f>
        <v>.</v>
      </c>
      <c r="X60" s="12" t="n">
        <f aca="false">IF(X59=".",X59,MOD(X59+X58+X57,2))</f>
        <v>1</v>
      </c>
      <c r="Y60" s="12" t="n">
        <f aca="false">IF(Y59=".",Y59,MOD(Y59+Y58+Y57,2))</f>
        <v>0</v>
      </c>
      <c r="Z60" s="12" t="n">
        <f aca="false">IF(Z59=".",Z59,MOD(Z59+Z58+Z57,2))</f>
        <v>1</v>
      </c>
      <c r="AA60" s="12" t="n">
        <f aca="false">IF(AA59=".",AA59,MOD(AA59+AA58+AA57,2))</f>
        <v>0</v>
      </c>
      <c r="AB60" s="1" t="s">
        <v>55</v>
      </c>
      <c r="AC60" s="1" t="n">
        <f aca="false">IF(I60=0,_xlfn.DECIMAL(J60&amp;K60&amp;L60&amp;N60&amp;O60&amp;P60&amp;Q60&amp;S60&amp;T60&amp;U60&amp;V60&amp;X60&amp;Y60&amp;Z60&amp;AA60, 2),-_xlfn.DECIMAL(J61&amp;K61&amp;L61&amp;N61&amp;O61&amp;P61&amp;Q61&amp;S61&amp;T61&amp;U61&amp;V61&amp;X61&amp;Y61&amp;Z61&amp;AA61, 2))</f>
        <v>-3942</v>
      </c>
      <c r="AD60" s="26" t="s">
        <v>48</v>
      </c>
      <c r="AF60" s="1" t="n">
        <f aca="false">AF58+AF59</f>
        <v>-3942</v>
      </c>
      <c r="AG60" s="26" t="s">
        <v>48</v>
      </c>
      <c r="AH60" s="1" t="str">
        <f aca="false">IF(Y62=0,IF(AND(AC60=AF60,J62=0),$AD$2,$AD$1),IF(I60=0,$AD$4,$AD$3))</f>
        <v>Результат корректный</v>
      </c>
    </row>
    <row r="61" customFormat="false" ht="15" hidden="false" customHeight="false" outlineLevel="0" collapsed="false">
      <c r="I61" s="12" t="n">
        <f aca="false">IF(I60=0,"",1)</f>
        <v>1</v>
      </c>
      <c r="J61" s="12" t="str">
        <f aca="false">IF(I61&lt;&gt;"",IF(J60&lt;&gt;".",IF($I$29=1,MID(_xlfn.BASE(ABS(_xlfn.DECIMAL($J60&amp;$K60&amp;$L60&amp;$N60&amp;$O60&amp;$P60&amp;$Q60&amp;$S60&amp;$T60&amp;$U60&amp;$V60&amp;$X60&amp;$Y60&amp;$Z60&amp;$AA60,2)-2^16),2,16),ABS(J$3-16),1),""),"."),"")</f>
        <v>0</v>
      </c>
      <c r="K61" s="12" t="str">
        <f aca="false">IF(J61&lt;&gt;"",IF(K60&lt;&gt;".",IF($I$29=1,MID(_xlfn.BASE(ABS(_xlfn.DECIMAL($J60&amp;$K60&amp;$L60&amp;$N60&amp;$O60&amp;$P60&amp;$Q60&amp;$S60&amp;$T60&amp;$U60&amp;$V60&amp;$X60&amp;$Y60&amp;$Z60&amp;$AA60,2)-2^16),2,16),ABS(K$3-16),1),""),"."),"")</f>
        <v>0</v>
      </c>
      <c r="L61" s="12" t="str">
        <f aca="false">IF(K61&lt;&gt;"",IF(L60&lt;&gt;".",IF($I$29=1,MID(_xlfn.BASE(ABS(_xlfn.DECIMAL($J60&amp;$K60&amp;$L60&amp;$N60&amp;$O60&amp;$P60&amp;$Q60&amp;$S60&amp;$T60&amp;$U60&amp;$V60&amp;$X60&amp;$Y60&amp;$Z60&amp;$AA60,2)-2^16),2,16),ABS(L$3-16),1),""),"."),"")</f>
        <v>0</v>
      </c>
      <c r="M61" s="12" t="str">
        <f aca="false">IF(L61&lt;&gt;"",IF(M60&lt;&gt;".",IF($I$29=1,MID(_xlfn.BASE(ABS(_xlfn.DECIMAL($J60&amp;$K60&amp;$L60&amp;$N60&amp;$O60&amp;$P60&amp;$Q60&amp;$S60&amp;$T60&amp;$U60&amp;$V60&amp;$X60&amp;$Y60&amp;$Z60&amp;$AA60,2)-2^16),2,16),ABS(M$3-16),1),""),"."),"")</f>
        <v>.</v>
      </c>
      <c r="N61" s="12" t="str">
        <f aca="false">IF(M61&lt;&gt;"",IF(N60&lt;&gt;".",IF($I$29=1,MID(_xlfn.BASE(ABS(_xlfn.DECIMAL($J60&amp;$K60&amp;$L60&amp;$N60&amp;$O60&amp;$P60&amp;$Q60&amp;$S60&amp;$T60&amp;$U60&amp;$V60&amp;$X60&amp;$Y60&amp;$Z60&amp;$AA60,2)-2^16),2,16),ABS(N$3-16),1),""),"."),"")</f>
        <v>1</v>
      </c>
      <c r="O61" s="12" t="str">
        <f aca="false">IF(N61&lt;&gt;"",IF(O60&lt;&gt;".",IF($I$29=1,MID(_xlfn.BASE(ABS(_xlfn.DECIMAL($J60&amp;$K60&amp;$L60&amp;$N60&amp;$O60&amp;$P60&amp;$Q60&amp;$S60&amp;$T60&amp;$U60&amp;$V60&amp;$X60&amp;$Y60&amp;$Z60&amp;$AA60,2)-2^16),2,16),ABS(O$3-16),1),""),"."),"")</f>
        <v>1</v>
      </c>
      <c r="P61" s="12" t="str">
        <f aca="false">IF(O61&lt;&gt;"",IF(P60&lt;&gt;".",IF($I$29=1,MID(_xlfn.BASE(ABS(_xlfn.DECIMAL($J60&amp;$K60&amp;$L60&amp;$N60&amp;$O60&amp;$P60&amp;$Q60&amp;$S60&amp;$T60&amp;$U60&amp;$V60&amp;$X60&amp;$Y60&amp;$Z60&amp;$AA60,2)-2^16),2,16),ABS(P$3-16),1),""),"."),"")</f>
        <v>1</v>
      </c>
      <c r="Q61" s="12" t="str">
        <f aca="false">IF(P61&lt;&gt;"",IF(Q60&lt;&gt;".",IF($I$29=1,MID(_xlfn.BASE(ABS(_xlfn.DECIMAL($J60&amp;$K60&amp;$L60&amp;$N60&amp;$O60&amp;$P60&amp;$Q60&amp;$S60&amp;$T60&amp;$U60&amp;$V60&amp;$X60&amp;$Y60&amp;$Z60&amp;$AA60,2)-2^16),2,16),ABS(Q$3-16),1),""),"."),"")</f>
        <v>1</v>
      </c>
      <c r="R61" s="12" t="str">
        <f aca="false">IF(Q61&lt;&gt;"",IF(R60&lt;&gt;".",IF($I$29=1,MID(_xlfn.BASE(ABS(_xlfn.DECIMAL($J60&amp;$K60&amp;$L60&amp;$N60&amp;$O60&amp;$P60&amp;$Q60&amp;$S60&amp;$T60&amp;$U60&amp;$V60&amp;$X60&amp;$Y60&amp;$Z60&amp;$AA60,2)-2^16),2,16),ABS(R$3-16),1),""),"."),"")</f>
        <v>.</v>
      </c>
      <c r="S61" s="12" t="str">
        <f aca="false">IF(R61&lt;&gt;"",IF(S60&lt;&gt;".",IF($I$29=1,MID(_xlfn.BASE(ABS(_xlfn.DECIMAL($J60&amp;$K60&amp;$L60&amp;$N60&amp;$O60&amp;$P60&amp;$Q60&amp;$S60&amp;$T60&amp;$U60&amp;$V60&amp;$X60&amp;$Y60&amp;$Z60&amp;$AA60,2)-2^16),2,16),ABS(S$3-16),1),""),"."),"")</f>
        <v>0</v>
      </c>
      <c r="T61" s="12" t="str">
        <f aca="false">IF(S61&lt;&gt;"",IF(T60&lt;&gt;".",IF($I$29=1,MID(_xlfn.BASE(ABS(_xlfn.DECIMAL($J60&amp;$K60&amp;$L60&amp;$N60&amp;$O60&amp;$P60&amp;$Q60&amp;$S60&amp;$T60&amp;$U60&amp;$V60&amp;$X60&amp;$Y60&amp;$Z60&amp;$AA60,2)-2^16),2,16),ABS(T$3-16),1),""),"."),"")</f>
        <v>1</v>
      </c>
      <c r="U61" s="12" t="str">
        <f aca="false">IF(T61&lt;&gt;"",IF(U60&lt;&gt;".",IF($I$29=1,MID(_xlfn.BASE(ABS(_xlfn.DECIMAL($J60&amp;$K60&amp;$L60&amp;$N60&amp;$O60&amp;$P60&amp;$Q60&amp;$S60&amp;$T60&amp;$U60&amp;$V60&amp;$X60&amp;$Y60&amp;$Z60&amp;$AA60,2)-2^16),2,16),ABS(U$3-16),1),""),"."),"")</f>
        <v>1</v>
      </c>
      <c r="V61" s="12" t="str">
        <f aca="false">IF(U61&lt;&gt;"",IF(V60&lt;&gt;".",IF($I$29=1,MID(_xlfn.BASE(ABS(_xlfn.DECIMAL($J60&amp;$K60&amp;$L60&amp;$N60&amp;$O60&amp;$P60&amp;$Q60&amp;$S60&amp;$T60&amp;$U60&amp;$V60&amp;$X60&amp;$Y60&amp;$Z60&amp;$AA60,2)-2^16),2,16),ABS(V$3-16),1),""),"."),"")</f>
        <v>0</v>
      </c>
      <c r="W61" s="12" t="str">
        <f aca="false">IF(V61&lt;&gt;"",IF(W60&lt;&gt;".",IF($I$29=1,MID(_xlfn.BASE(ABS(_xlfn.DECIMAL($J60&amp;$K60&amp;$L60&amp;$N60&amp;$O60&amp;$P60&amp;$Q60&amp;$S60&amp;$T60&amp;$U60&amp;$V60&amp;$X60&amp;$Y60&amp;$Z60&amp;$AA60,2)-2^16),2,16),ABS(W$3-16),1),""),"."),"")</f>
        <v>.</v>
      </c>
      <c r="X61" s="12" t="str">
        <f aca="false">IF(W61&lt;&gt;"",IF(X60&lt;&gt;".",IF($I$29=1,MID(_xlfn.BASE(ABS(_xlfn.DECIMAL($J60&amp;$K60&amp;$L60&amp;$N60&amp;$O60&amp;$P60&amp;$Q60&amp;$S60&amp;$T60&amp;$U60&amp;$V60&amp;$X60&amp;$Y60&amp;$Z60&amp;$AA60,2)-2^16),2,16),ABS(X$3-16),1),""),"."),"")</f>
        <v>0</v>
      </c>
      <c r="Y61" s="12" t="str">
        <f aca="false">IF(X61&lt;&gt;"",IF(Y60&lt;&gt;".",IF($I$29=1,MID(_xlfn.BASE(ABS(_xlfn.DECIMAL($J60&amp;$K60&amp;$L60&amp;$N60&amp;$O60&amp;$P60&amp;$Q60&amp;$S60&amp;$T60&amp;$U60&amp;$V60&amp;$X60&amp;$Y60&amp;$Z60&amp;$AA60,2)-2^16),2,16),ABS(Y$3-16),1),""),"."),"")</f>
        <v>1</v>
      </c>
      <c r="Z61" s="12" t="str">
        <f aca="false">IF(Y61&lt;&gt;"",IF(Z60&lt;&gt;".",IF($I$29=1,MID(_xlfn.BASE(ABS(_xlfn.DECIMAL($J60&amp;$K60&amp;$L60&amp;$N60&amp;$O60&amp;$P60&amp;$Q60&amp;$S60&amp;$T60&amp;$U60&amp;$V60&amp;$X60&amp;$Y60&amp;$Z60&amp;$AA60,2)-2^16),2,16),ABS(Z$3-16),1),""),"."),"")</f>
        <v>1</v>
      </c>
      <c r="AA61" s="12" t="str">
        <f aca="false">IF(Z61&lt;&gt;"",IF(AA60&lt;&gt;".",IF($I$29=1,MID(_xlfn.BASE(ABS(_xlfn.DECIMAL($J60&amp;$K60&amp;$L60&amp;$N60&amp;$O60&amp;$P60&amp;$Q60&amp;$S60&amp;$T60&amp;$U60&amp;$V60&amp;$X60&amp;$Y60&amp;$Z60&amp;$AA60,2)-2^16),2,16),ABS(AA$3-16),1),""),"."),"")</f>
        <v>0</v>
      </c>
    </row>
    <row r="62" customFormat="false" ht="15" hidden="false" customHeight="false" outlineLevel="0" collapsed="false">
      <c r="I62" s="1" t="s">
        <v>49</v>
      </c>
      <c r="J62" s="1" t="n">
        <f aca="false">IF(I57+I58+I59&gt;1,1,0)</f>
        <v>0</v>
      </c>
      <c r="L62" s="1" t="s">
        <v>50</v>
      </c>
      <c r="M62" s="1" t="n">
        <f aca="false">MOD(SUM(S60:AA60)+1,2)</f>
        <v>1</v>
      </c>
      <c r="O62" s="1" t="s">
        <v>51</v>
      </c>
      <c r="P62" s="1" t="n">
        <f aca="false">W57</f>
        <v>0</v>
      </c>
      <c r="R62" s="1" t="s">
        <v>52</v>
      </c>
      <c r="S62" s="1" t="n">
        <f aca="false">IF(AC60=0,1,0)</f>
        <v>0</v>
      </c>
      <c r="U62" s="1" t="s">
        <v>53</v>
      </c>
      <c r="V62" s="1" t="n">
        <f aca="false">I60</f>
        <v>1</v>
      </c>
      <c r="X62" s="1" t="s">
        <v>54</v>
      </c>
      <c r="Y62" s="1" t="n">
        <f aca="false">IF(_xlfn.XOR(J62,I57),1,0)</f>
        <v>0</v>
      </c>
    </row>
    <row r="65" customFormat="false" ht="15" hidden="false" customHeight="false" outlineLevel="0" collapsed="false">
      <c r="C65" s="14"/>
      <c r="D65" s="15"/>
      <c r="I65" s="16" t="n">
        <f aca="false">IF(J66=".",J65,ROUNDDOWN((J67+J66+J65)/2,0))</f>
        <v>1</v>
      </c>
      <c r="J65" s="16" t="n">
        <f aca="false">IF(K66=".",K65,ROUNDDOWN((K67+K66+K65)/2,0))</f>
        <v>1</v>
      </c>
      <c r="K65" s="16" t="n">
        <f aca="false">IF(L66=".",L65,ROUNDDOWN((L67+L66+L65)/2,0))</f>
        <v>1</v>
      </c>
      <c r="L65" s="16" t="n">
        <f aca="false">IF(M66=".",M65,ROUNDDOWN((M67+M66+M65)/2,0))</f>
        <v>1</v>
      </c>
      <c r="M65" s="16" t="n">
        <f aca="false">IF(N66=".",N65,ROUNDDOWN((N67+N66+N65)/2,0))</f>
        <v>1</v>
      </c>
      <c r="N65" s="16" t="n">
        <f aca="false">IF(O66=".",O65,ROUNDDOWN((O67+O66+O65)/2,0))</f>
        <v>1</v>
      </c>
      <c r="O65" s="16" t="n">
        <f aca="false">IF(P66=".",P65,ROUNDDOWN((P67+P66+P65)/2,0))</f>
        <v>1</v>
      </c>
      <c r="P65" s="16" t="n">
        <f aca="false">IF(Q66=".",Q65,ROUNDDOWN((Q67+Q66+Q65)/2,0))</f>
        <v>1</v>
      </c>
      <c r="Q65" s="16" t="n">
        <f aca="false">IF(R66=".",R65,ROUNDDOWN((R67+R66+R65)/2,0))</f>
        <v>1</v>
      </c>
      <c r="R65" s="16" t="n">
        <f aca="false">IF(S66=".",S65,ROUNDDOWN((S67+S66+S65)/2,0))</f>
        <v>1</v>
      </c>
      <c r="S65" s="16" t="n">
        <f aca="false">IF(T66=".",T65,ROUNDDOWN((T67+T66+T65)/2,0))</f>
        <v>0</v>
      </c>
      <c r="T65" s="16" t="n">
        <f aca="false">IF(U66=".",U65,ROUNDDOWN((U67+U66+U65)/2,0))</f>
        <v>0</v>
      </c>
      <c r="U65" s="16" t="n">
        <f aca="false">IF(V66=".",V65,ROUNDDOWN((V67+V66+V65)/2,0))</f>
        <v>1</v>
      </c>
      <c r="V65" s="16" t="n">
        <f aca="false">IF(W66=".",W65,ROUNDDOWN((W67+W66+W65)/2,0))</f>
        <v>1</v>
      </c>
      <c r="W65" s="16" t="n">
        <f aca="false">IF(X66=".",X65,ROUNDDOWN((X67+X66+X65)/2,0))</f>
        <v>1</v>
      </c>
      <c r="X65" s="16" t="n">
        <f aca="false">IF(Y66=".",Y65,ROUNDDOWN((Y67+Y66+Y65)/2,0))</f>
        <v>0</v>
      </c>
      <c r="Y65" s="16" t="n">
        <f aca="false">IF(Z66=".",Z65,ROUNDDOWN((Z67+Z66+Z65)/2,0))</f>
        <v>0</v>
      </c>
      <c r="Z65" s="16" t="n">
        <f aca="false">IF(AA66=".",AA65,ROUNDDOWN((AA67+AA66+AA65)/2,0))</f>
        <v>0</v>
      </c>
      <c r="AA65" s="17"/>
    </row>
    <row r="66" customFormat="false" ht="15" hidden="false" customHeight="false" outlineLevel="0" collapsed="false">
      <c r="C66" s="18" t="s">
        <v>42</v>
      </c>
      <c r="D66" s="1" t="s">
        <v>18</v>
      </c>
      <c r="G66" s="19" t="s">
        <v>46</v>
      </c>
      <c r="H66" s="20" t="str">
        <f aca="false">C66</f>
        <v>B11</v>
      </c>
      <c r="I66" s="20" t="str">
        <f aca="false">VLOOKUP($H66,$F$4:$AA$15,3+I$95,0)</f>
        <v>1</v>
      </c>
      <c r="J66" s="20" t="str">
        <f aca="false">VLOOKUP($H66,$F$4:$AA$15,3+J$95,0)</f>
        <v>1</v>
      </c>
      <c r="K66" s="20" t="str">
        <f aca="false">VLOOKUP($H66,$F$4:$AA$15,3+K$95,0)</f>
        <v>1</v>
      </c>
      <c r="L66" s="20" t="str">
        <f aca="false">VLOOKUP($H66,$F$4:$AA$15,3+L$95,0)</f>
        <v>1</v>
      </c>
      <c r="M66" s="20" t="str">
        <f aca="false">VLOOKUP($H66,$F$4:$AA$15,3+M$95,0)</f>
        <v>.</v>
      </c>
      <c r="N66" s="20" t="str">
        <f aca="false">VLOOKUP($H66,$F$4:$AA$15,3+N$95,0)</f>
        <v>0</v>
      </c>
      <c r="O66" s="20" t="str">
        <f aca="false">VLOOKUP($H66,$F$4:$AA$15,3+O$95,0)</f>
        <v>0</v>
      </c>
      <c r="P66" s="20" t="str">
        <f aca="false">VLOOKUP($H66,$F$4:$AA$15,3+P$95,0)</f>
        <v>0</v>
      </c>
      <c r="Q66" s="20" t="str">
        <f aca="false">VLOOKUP($H66,$F$4:$AA$15,3+Q$95,0)</f>
        <v>0</v>
      </c>
      <c r="R66" s="20" t="str">
        <f aca="false">VLOOKUP($H66,$F$4:$AA$15,3+R$95,0)</f>
        <v>.</v>
      </c>
      <c r="S66" s="20" t="str">
        <f aca="false">VLOOKUP($H66,$F$4:$AA$15,3+S$95,0)</f>
        <v>1</v>
      </c>
      <c r="T66" s="20" t="str">
        <f aca="false">VLOOKUP($H66,$F$4:$AA$15,3+T$95,0)</f>
        <v>0</v>
      </c>
      <c r="U66" s="20" t="str">
        <f aca="false">VLOOKUP($H66,$F$4:$AA$15,3+U$95,0)</f>
        <v>0</v>
      </c>
      <c r="V66" s="20" t="str">
        <f aca="false">VLOOKUP($H66,$F$4:$AA$15,3+V$95,0)</f>
        <v>1</v>
      </c>
      <c r="W66" s="20" t="str">
        <f aca="false">VLOOKUP($H66,$F$4:$AA$15,3+W$95,0)</f>
        <v>.</v>
      </c>
      <c r="X66" s="20" t="str">
        <f aca="false">VLOOKUP($H66,$F$4:$AA$15,3+X$95,0)</f>
        <v>1</v>
      </c>
      <c r="Y66" s="20" t="str">
        <f aca="false">VLOOKUP($H66,$F$4:$AA$15,3+Y$95,0)</f>
        <v>0</v>
      </c>
      <c r="Z66" s="20" t="str">
        <f aca="false">VLOOKUP($H66,$F$4:$AA$15,3+Z$95,0)</f>
        <v>1</v>
      </c>
      <c r="AA66" s="20" t="str">
        <f aca="false">VLOOKUP($H66,$F$4:$AA$15,3+AA$95,0)</f>
        <v>0</v>
      </c>
      <c r="AD66" s="22" t="s">
        <v>46</v>
      </c>
      <c r="AE66" s="1" t="str">
        <f aca="false">"X"&amp;MID(C66,2,2)</f>
        <v>X11</v>
      </c>
      <c r="AF66" s="1" t="n">
        <f aca="false">VLOOKUP(AE66,$A$4:$D$15,4,0)</f>
        <v>-3942</v>
      </c>
    </row>
    <row r="67" customFormat="false" ht="15" hidden="false" customHeight="false" outlineLevel="0" collapsed="false">
      <c r="G67" s="19"/>
      <c r="H67" s="17" t="str">
        <f aca="false">D66</f>
        <v>B3</v>
      </c>
      <c r="I67" s="17" t="str">
        <f aca="false">VLOOKUP($H67,$F$4:$AA$15,3+I$95,0)</f>
        <v>0</v>
      </c>
      <c r="J67" s="17" t="str">
        <f aca="false">VLOOKUP($H67,$F$4:$AA$15,3+J$95,0)</f>
        <v>1</v>
      </c>
      <c r="K67" s="17" t="str">
        <f aca="false">VLOOKUP($H67,$F$4:$AA$15,3+K$95,0)</f>
        <v>1</v>
      </c>
      <c r="L67" s="17" t="str">
        <f aca="false">VLOOKUP($H67,$F$4:$AA$15,3+L$95,0)</f>
        <v>0</v>
      </c>
      <c r="M67" s="17" t="str">
        <f aca="false">VLOOKUP($H67,$F$4:$AA$15,3+M$95,0)</f>
        <v>.</v>
      </c>
      <c r="N67" s="17" t="str">
        <f aca="false">VLOOKUP($H67,$F$4:$AA$15,3+N$95,0)</f>
        <v>1</v>
      </c>
      <c r="O67" s="17" t="str">
        <f aca="false">VLOOKUP($H67,$F$4:$AA$15,3+O$95,0)</f>
        <v>1</v>
      </c>
      <c r="P67" s="17" t="str">
        <f aca="false">VLOOKUP($H67,$F$4:$AA$15,3+P$95,0)</f>
        <v>1</v>
      </c>
      <c r="Q67" s="17" t="str">
        <f aca="false">VLOOKUP($H67,$F$4:$AA$15,3+Q$95,0)</f>
        <v>1</v>
      </c>
      <c r="R67" s="17" t="str">
        <f aca="false">VLOOKUP($H67,$F$4:$AA$15,3+R$95,0)</f>
        <v>.</v>
      </c>
      <c r="S67" s="17" t="str">
        <f aca="false">VLOOKUP($H67,$F$4:$AA$15,3+S$95,0)</f>
        <v>1</v>
      </c>
      <c r="T67" s="17" t="str">
        <f aca="false">VLOOKUP($H67,$F$4:$AA$15,3+T$95,0)</f>
        <v>0</v>
      </c>
      <c r="U67" s="17" t="str">
        <f aca="false">VLOOKUP($H67,$F$4:$AA$15,3+U$95,0)</f>
        <v>0</v>
      </c>
      <c r="V67" s="17" t="str">
        <f aca="false">VLOOKUP($H67,$F$4:$AA$15,3+V$95,0)</f>
        <v>0</v>
      </c>
      <c r="W67" s="17" t="str">
        <f aca="false">VLOOKUP($H67,$F$4:$AA$15,3+W$95,0)</f>
        <v>.</v>
      </c>
      <c r="X67" s="17" t="str">
        <f aca="false">VLOOKUP($H67,$F$4:$AA$15,3+X$95,0)</f>
        <v>1</v>
      </c>
      <c r="Y67" s="17" t="str">
        <f aca="false">VLOOKUP($H67,$F$4:$AA$15,3+Y$95,0)</f>
        <v>1</v>
      </c>
      <c r="Z67" s="17" t="str">
        <f aca="false">VLOOKUP($H67,$F$4:$AA$15,3+Z$95,0)</f>
        <v>0</v>
      </c>
      <c r="AA67" s="17" t="str">
        <f aca="false">VLOOKUP($H67,$F$4:$AA$15,3+AA$95,0)</f>
        <v>0</v>
      </c>
      <c r="AD67" s="22"/>
      <c r="AE67" s="24" t="str">
        <f aca="false">"X"&amp;MID(D66,2,2)</f>
        <v>X3</v>
      </c>
      <c r="AF67" s="24" t="n">
        <f aca="false">VLOOKUP(AE67,$A$4:$D$15,4,0)</f>
        <v>28556</v>
      </c>
    </row>
    <row r="68" customFormat="false" ht="16.15" hidden="false" customHeight="false" outlineLevel="0" collapsed="false">
      <c r="I68" s="12" t="n">
        <f aca="false">IF(I67=".",I67,MOD(I67+I66+I65,2))</f>
        <v>0</v>
      </c>
      <c r="J68" s="12" t="n">
        <f aca="false">IF(J67=".",J67,MOD(J67+J66+J65,2))</f>
        <v>1</v>
      </c>
      <c r="K68" s="12" t="n">
        <f aca="false">IF(K67=".",K67,MOD(K67+K66+K65,2))</f>
        <v>1</v>
      </c>
      <c r="L68" s="12" t="n">
        <f aca="false">IF(L67=".",L67,MOD(L67+L66+L65,2))</f>
        <v>0</v>
      </c>
      <c r="M68" s="12" t="str">
        <f aca="false">IF(M67=".",M67,MOD(M67+M66+M65,2))</f>
        <v>.</v>
      </c>
      <c r="N68" s="12" t="n">
        <f aca="false">IF(N67=".",N67,MOD(N67+N66+N65,2))</f>
        <v>0</v>
      </c>
      <c r="O68" s="12" t="n">
        <f aca="false">IF(O67=".",O67,MOD(O67+O66+O65,2))</f>
        <v>0</v>
      </c>
      <c r="P68" s="12" t="n">
        <f aca="false">IF(P67=".",P67,MOD(P67+P66+P65,2))</f>
        <v>0</v>
      </c>
      <c r="Q68" s="12" t="n">
        <f aca="false">IF(Q67=".",Q67,MOD(Q67+Q66+Q65,2))</f>
        <v>0</v>
      </c>
      <c r="R68" s="12" t="str">
        <f aca="false">IF(R67=".",R67,MOD(R67+R66+R65,2))</f>
        <v>.</v>
      </c>
      <c r="S68" s="12" t="n">
        <f aca="false">IF(S67=".",S67,MOD(S67+S66+S65,2))</f>
        <v>0</v>
      </c>
      <c r="T68" s="12" t="n">
        <f aca="false">IF(T67=".",T67,MOD(T67+T66+T65,2))</f>
        <v>0</v>
      </c>
      <c r="U68" s="12" t="n">
        <f aca="false">IF(U67=".",U67,MOD(U67+U66+U65,2))</f>
        <v>1</v>
      </c>
      <c r="V68" s="12" t="n">
        <f aca="false">IF(V67=".",V67,MOD(V67+V66+V65,2))</f>
        <v>0</v>
      </c>
      <c r="W68" s="12" t="str">
        <f aca="false">IF(W67=".",W67,MOD(W67+W66+W65,2))</f>
        <v>.</v>
      </c>
      <c r="X68" s="12" t="n">
        <f aca="false">IF(X67=".",X67,MOD(X67+X66+X65,2))</f>
        <v>0</v>
      </c>
      <c r="Y68" s="12" t="n">
        <f aca="false">IF(Y67=".",Y67,MOD(Y67+Y66+Y65,2))</f>
        <v>1</v>
      </c>
      <c r="Z68" s="12" t="n">
        <f aca="false">IF(Z67=".",Z67,MOD(Z67+Z66+Z65,2))</f>
        <v>1</v>
      </c>
      <c r="AA68" s="12" t="n">
        <f aca="false">IF(AA67=".",AA67,MOD(AA67+AA66+AA65,2))</f>
        <v>0</v>
      </c>
      <c r="AB68" s="1" t="s">
        <v>55</v>
      </c>
      <c r="AC68" s="1" t="n">
        <f aca="false">IF(I68=0,_xlfn.DECIMAL(J68&amp;K68&amp;L68&amp;N68&amp;O68&amp;P68&amp;Q68&amp;S68&amp;T68&amp;U68&amp;V68&amp;X68&amp;Y68&amp;Z68&amp;AA68, 2),-_xlfn.DECIMAL(J69&amp;K69&amp;L69&amp;N69&amp;O69&amp;P69&amp;Q69&amp;S69&amp;T69&amp;U69&amp;V69&amp;X69&amp;Y69&amp;Z69&amp;AA69, 2))</f>
        <v>24614</v>
      </c>
      <c r="AD68" s="26" t="s">
        <v>48</v>
      </c>
      <c r="AF68" s="1" t="n">
        <f aca="false">AF66+AF67</f>
        <v>24614</v>
      </c>
      <c r="AG68" s="26" t="s">
        <v>48</v>
      </c>
      <c r="AH68" s="1" t="str">
        <f aca="false">IF(Y70=0,IF(AND(AC68=AF68,J70=0),$AD$2,$AD$1),IF(I68=0,$AD$4,$AD$3))</f>
        <v>Результат корректный. Перенос из старшего разряда не учитывается</v>
      </c>
    </row>
    <row r="69" customFormat="false" ht="15" hidden="false" customHeight="false" outlineLevel="0" collapsed="false">
      <c r="I69" s="12" t="str">
        <f aca="false">IF(I68=0,"",1)</f>
        <v/>
      </c>
      <c r="J69" s="12" t="str">
        <f aca="false">IF(I69&lt;&gt;"",IF(J68&lt;&gt;".",IF($I$29=1,MID(_xlfn.BASE(ABS(_xlfn.DECIMAL($J68&amp;$K68&amp;$L68&amp;$N68&amp;$O68&amp;$P68&amp;$Q68&amp;$S68&amp;$T68&amp;$U68&amp;$V68&amp;$X68&amp;$Y68&amp;$Z68&amp;$AA68,2)-2^16),2,16),ABS(J$3-16),1),""),"."),"")</f>
        <v/>
      </c>
      <c r="K69" s="12" t="str">
        <f aca="false">IF(J69&lt;&gt;"",IF(K68&lt;&gt;".",IF($I$29=1,MID(_xlfn.BASE(ABS(_xlfn.DECIMAL($J68&amp;$K68&amp;$L68&amp;$N68&amp;$O68&amp;$P68&amp;$Q68&amp;$S68&amp;$T68&amp;$U68&amp;$V68&amp;$X68&amp;$Y68&amp;$Z68&amp;$AA68,2)-2^16),2,16),ABS(K$3-16),1),""),"."),"")</f>
        <v/>
      </c>
      <c r="L69" s="12" t="str">
        <f aca="false">IF(K69&lt;&gt;"",IF(L68&lt;&gt;".",IF($I$29=1,MID(_xlfn.BASE(ABS(_xlfn.DECIMAL($J68&amp;$K68&amp;$L68&amp;$N68&amp;$O68&amp;$P68&amp;$Q68&amp;$S68&amp;$T68&amp;$U68&amp;$V68&amp;$X68&amp;$Y68&amp;$Z68&amp;$AA68,2)-2^16),2,16),ABS(L$3-16),1),""),"."),"")</f>
        <v/>
      </c>
      <c r="M69" s="12" t="str">
        <f aca="false">IF(L69&lt;&gt;"",IF(M68&lt;&gt;".",IF($I$29=1,MID(_xlfn.BASE(ABS(_xlfn.DECIMAL($J68&amp;$K68&amp;$L68&amp;$N68&amp;$O68&amp;$P68&amp;$Q68&amp;$S68&amp;$T68&amp;$U68&amp;$V68&amp;$X68&amp;$Y68&amp;$Z68&amp;$AA68,2)-2^16),2,16),ABS(M$3-16),1),""),"."),"")</f>
        <v/>
      </c>
      <c r="N69" s="12" t="str">
        <f aca="false">IF(M69&lt;&gt;"",IF(N68&lt;&gt;".",IF($I$29=1,MID(_xlfn.BASE(ABS(_xlfn.DECIMAL($J68&amp;$K68&amp;$L68&amp;$N68&amp;$O68&amp;$P68&amp;$Q68&amp;$S68&amp;$T68&amp;$U68&amp;$V68&amp;$X68&amp;$Y68&amp;$Z68&amp;$AA68,2)-2^16),2,16),ABS(N$3-16),1),""),"."),"")</f>
        <v/>
      </c>
      <c r="O69" s="12" t="str">
        <f aca="false">IF(N69&lt;&gt;"",IF(O68&lt;&gt;".",IF($I$29=1,MID(_xlfn.BASE(ABS(_xlfn.DECIMAL($J68&amp;$K68&amp;$L68&amp;$N68&amp;$O68&amp;$P68&amp;$Q68&amp;$S68&amp;$T68&amp;$U68&amp;$V68&amp;$X68&amp;$Y68&amp;$Z68&amp;$AA68,2)-2^16),2,16),ABS(O$3-16),1),""),"."),"")</f>
        <v/>
      </c>
      <c r="P69" s="12" t="str">
        <f aca="false">IF(O69&lt;&gt;"",IF(P68&lt;&gt;".",IF($I$29=1,MID(_xlfn.BASE(ABS(_xlfn.DECIMAL($J68&amp;$K68&amp;$L68&amp;$N68&amp;$O68&amp;$P68&amp;$Q68&amp;$S68&amp;$T68&amp;$U68&amp;$V68&amp;$X68&amp;$Y68&amp;$Z68&amp;$AA68,2)-2^16),2,16),ABS(P$3-16),1),""),"."),"")</f>
        <v/>
      </c>
      <c r="Q69" s="12" t="str">
        <f aca="false">IF(P69&lt;&gt;"",IF(Q68&lt;&gt;".",IF($I$29=1,MID(_xlfn.BASE(ABS(_xlfn.DECIMAL($J68&amp;$K68&amp;$L68&amp;$N68&amp;$O68&amp;$P68&amp;$Q68&amp;$S68&amp;$T68&amp;$U68&amp;$V68&amp;$X68&amp;$Y68&amp;$Z68&amp;$AA68,2)-2^16),2,16),ABS(Q$3-16),1),""),"."),"")</f>
        <v/>
      </c>
      <c r="R69" s="12" t="str">
        <f aca="false">IF(Q69&lt;&gt;"",IF(R68&lt;&gt;".",IF($I$29=1,MID(_xlfn.BASE(ABS(_xlfn.DECIMAL($J68&amp;$K68&amp;$L68&amp;$N68&amp;$O68&amp;$P68&amp;$Q68&amp;$S68&amp;$T68&amp;$U68&amp;$V68&amp;$X68&amp;$Y68&amp;$Z68&amp;$AA68,2)-2^16),2,16),ABS(R$3-16),1),""),"."),"")</f>
        <v/>
      </c>
      <c r="S69" s="12" t="str">
        <f aca="false">IF(R69&lt;&gt;"",IF(S68&lt;&gt;".",IF($I$29=1,MID(_xlfn.BASE(ABS(_xlfn.DECIMAL($J68&amp;$K68&amp;$L68&amp;$N68&amp;$O68&amp;$P68&amp;$Q68&amp;$S68&amp;$T68&amp;$U68&amp;$V68&amp;$X68&amp;$Y68&amp;$Z68&amp;$AA68,2)-2^16),2,16),ABS(S$3-16),1),""),"."),"")</f>
        <v/>
      </c>
      <c r="T69" s="12" t="str">
        <f aca="false">IF(S69&lt;&gt;"",IF(T68&lt;&gt;".",IF($I$29=1,MID(_xlfn.BASE(ABS(_xlfn.DECIMAL($J68&amp;$K68&amp;$L68&amp;$N68&amp;$O68&amp;$P68&amp;$Q68&amp;$S68&amp;$T68&amp;$U68&amp;$V68&amp;$X68&amp;$Y68&amp;$Z68&amp;$AA68,2)-2^16),2,16),ABS(T$3-16),1),""),"."),"")</f>
        <v/>
      </c>
      <c r="U69" s="12" t="str">
        <f aca="false">IF(T69&lt;&gt;"",IF(U68&lt;&gt;".",IF($I$29=1,MID(_xlfn.BASE(ABS(_xlfn.DECIMAL($J68&amp;$K68&amp;$L68&amp;$N68&amp;$O68&amp;$P68&amp;$Q68&amp;$S68&amp;$T68&amp;$U68&amp;$V68&amp;$X68&amp;$Y68&amp;$Z68&amp;$AA68,2)-2^16),2,16),ABS(U$3-16),1),""),"."),"")</f>
        <v/>
      </c>
      <c r="V69" s="12" t="str">
        <f aca="false">IF(U69&lt;&gt;"",IF(V68&lt;&gt;".",IF($I$29=1,MID(_xlfn.BASE(ABS(_xlfn.DECIMAL($J68&amp;$K68&amp;$L68&amp;$N68&amp;$O68&amp;$P68&amp;$Q68&amp;$S68&amp;$T68&amp;$U68&amp;$V68&amp;$X68&amp;$Y68&amp;$Z68&amp;$AA68,2)-2^16),2,16),ABS(V$3-16),1),""),"."),"")</f>
        <v/>
      </c>
      <c r="W69" s="12" t="str">
        <f aca="false">IF(V69&lt;&gt;"",IF(W68&lt;&gt;".",IF($I$29=1,MID(_xlfn.BASE(ABS(_xlfn.DECIMAL($J68&amp;$K68&amp;$L68&amp;$N68&amp;$O68&amp;$P68&amp;$Q68&amp;$S68&amp;$T68&amp;$U68&amp;$V68&amp;$X68&amp;$Y68&amp;$Z68&amp;$AA68,2)-2^16),2,16),ABS(W$3-16),1),""),"."),"")</f>
        <v/>
      </c>
      <c r="X69" s="12" t="str">
        <f aca="false">IF(W69&lt;&gt;"",IF(X68&lt;&gt;".",IF($I$29=1,MID(_xlfn.BASE(ABS(_xlfn.DECIMAL($J68&amp;$K68&amp;$L68&amp;$N68&amp;$O68&amp;$P68&amp;$Q68&amp;$S68&amp;$T68&amp;$U68&amp;$V68&amp;$X68&amp;$Y68&amp;$Z68&amp;$AA68,2)-2^16),2,16),ABS(X$3-16),1),""),"."),"")</f>
        <v/>
      </c>
      <c r="Y69" s="12" t="str">
        <f aca="false">IF(X69&lt;&gt;"",IF(Y68&lt;&gt;".",IF($I$29=1,MID(_xlfn.BASE(ABS(_xlfn.DECIMAL($J68&amp;$K68&amp;$L68&amp;$N68&amp;$O68&amp;$P68&amp;$Q68&amp;$S68&amp;$T68&amp;$U68&amp;$V68&amp;$X68&amp;$Y68&amp;$Z68&amp;$AA68,2)-2^16),2,16),ABS(Y$3-16),1),""),"."),"")</f>
        <v/>
      </c>
      <c r="Z69" s="12" t="str">
        <f aca="false">IF(Y69&lt;&gt;"",IF(Z68&lt;&gt;".",IF($I$29=1,MID(_xlfn.BASE(ABS(_xlfn.DECIMAL($J68&amp;$K68&amp;$L68&amp;$N68&amp;$O68&amp;$P68&amp;$Q68&amp;$S68&amp;$T68&amp;$U68&amp;$V68&amp;$X68&amp;$Y68&amp;$Z68&amp;$AA68,2)-2^16),2,16),ABS(Z$3-16),1),""),"."),"")</f>
        <v/>
      </c>
      <c r="AA69" s="12" t="str">
        <f aca="false">IF(Z69&lt;&gt;"",IF(AA68&lt;&gt;".",IF($I$29=1,MID(_xlfn.BASE(ABS(_xlfn.DECIMAL($J68&amp;$K68&amp;$L68&amp;$N68&amp;$O68&amp;$P68&amp;$Q68&amp;$S68&amp;$T68&amp;$U68&amp;$V68&amp;$X68&amp;$Y68&amp;$Z68&amp;$AA68,2)-2^16),2,16),ABS(AA$3-16),1),""),"."),"")</f>
        <v/>
      </c>
    </row>
    <row r="70" customFormat="false" ht="15" hidden="false" customHeight="false" outlineLevel="0" collapsed="false">
      <c r="I70" s="1" t="s">
        <v>49</v>
      </c>
      <c r="J70" s="1" t="n">
        <f aca="false">IF(I65+I66+I67&gt;1,1,0)</f>
        <v>1</v>
      </c>
      <c r="L70" s="1" t="s">
        <v>50</v>
      </c>
      <c r="M70" s="1" t="n">
        <f aca="false">MOD(SUM(S68:AA68)+1,2)</f>
        <v>0</v>
      </c>
      <c r="O70" s="1" t="s">
        <v>51</v>
      </c>
      <c r="P70" s="1" t="n">
        <f aca="false">W65</f>
        <v>1</v>
      </c>
      <c r="R70" s="1" t="s">
        <v>52</v>
      </c>
      <c r="S70" s="1" t="n">
        <f aca="false">IF(AC68=0,1,0)</f>
        <v>0</v>
      </c>
      <c r="U70" s="1" t="s">
        <v>53</v>
      </c>
      <c r="V70" s="1" t="n">
        <f aca="false">I68</f>
        <v>0</v>
      </c>
      <c r="X70" s="1" t="s">
        <v>54</v>
      </c>
      <c r="Y70" s="1" t="n">
        <f aca="false">IF(_xlfn.XOR(J70,I65),1,0)</f>
        <v>0</v>
      </c>
    </row>
    <row r="90" customFormat="false" ht="15" hidden="false" customHeight="false" outlineLevel="0" collapsed="false">
      <c r="A90" s="0"/>
    </row>
    <row r="91" customFormat="false" ht="15" hidden="false" customHeight="false" outlineLevel="0" collapsed="false">
      <c r="A91" s="0"/>
    </row>
    <row r="92" customFormat="false" ht="15" hidden="false" customHeight="false" outlineLevel="0" collapsed="false">
      <c r="A92" s="0"/>
    </row>
    <row r="93" customFormat="false" ht="15" hidden="false" customHeight="false" outlineLevel="0" collapsed="false">
      <c r="A93" s="0"/>
    </row>
    <row r="95" customFormat="false" ht="15" hidden="false" customHeight="false" outlineLevel="0" collapsed="false">
      <c r="I95" s="1" t="n">
        <v>1</v>
      </c>
      <c r="J95" s="1" t="n">
        <v>2</v>
      </c>
      <c r="K95" s="1" t="n">
        <v>3</v>
      </c>
      <c r="L95" s="1" t="n">
        <v>4</v>
      </c>
      <c r="M95" s="1" t="n">
        <v>5</v>
      </c>
      <c r="N95" s="1" t="n">
        <v>6</v>
      </c>
      <c r="O95" s="1" t="n">
        <v>7</v>
      </c>
      <c r="P95" s="1" t="n">
        <v>8</v>
      </c>
      <c r="Q95" s="1" t="n">
        <v>9</v>
      </c>
      <c r="R95" s="1" t="n">
        <v>10</v>
      </c>
      <c r="S95" s="1" t="n">
        <v>11</v>
      </c>
      <c r="T95" s="1" t="n">
        <v>12</v>
      </c>
      <c r="U95" s="1" t="n">
        <v>13</v>
      </c>
      <c r="V95" s="1" t="n">
        <v>14</v>
      </c>
      <c r="W95" s="1" t="n">
        <v>15</v>
      </c>
      <c r="X95" s="1" t="n">
        <v>16</v>
      </c>
      <c r="Y95" s="1" t="n">
        <v>17</v>
      </c>
      <c r="Z95" s="1" t="n">
        <v>18</v>
      </c>
      <c r="AA95" s="1" t="n">
        <v>19</v>
      </c>
      <c r="AB95" s="1" t="n">
        <v>20</v>
      </c>
      <c r="AC95" s="1" t="n">
        <v>21</v>
      </c>
    </row>
  </sheetData>
  <mergeCells count="14">
    <mergeCell ref="G18:G19"/>
    <mergeCell ref="AD18:AD19"/>
    <mergeCell ref="G26:G27"/>
    <mergeCell ref="AD26:AD27"/>
    <mergeCell ref="G34:G35"/>
    <mergeCell ref="AD34:AD35"/>
    <mergeCell ref="G42:G43"/>
    <mergeCell ref="AD42:AD43"/>
    <mergeCell ref="G50:G51"/>
    <mergeCell ref="AD50:AD51"/>
    <mergeCell ref="G58:G59"/>
    <mergeCell ref="AD58:AD59"/>
    <mergeCell ref="G66:G67"/>
    <mergeCell ref="AD66:AD67"/>
  </mergeCells>
  <conditionalFormatting sqref="I4:AA7">
    <cfRule type="containsText" priority="2" operator="containsText" aboveAverage="0" equalAverage="0" bottom="0" percent="0" rank="0" text="1" dxfId="3">
      <formula>NOT(ISERROR(SEARCH("1",I4)))</formula>
    </cfRule>
    <cfRule type="containsText" priority="3" operator="containsText" aboveAverage="0" equalAverage="0" bottom="0" percent="0" rank="0" text="0" dxfId="4">
      <formula>NOT(ISERROR(SEARCH("0",I4)))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77" scale="42" fitToWidth="1" fitToHeight="1" pageOrder="downThenOver" orientation="landscape" blackAndWhite="false" draft="false" cellComments="none" horizontalDpi="300" verticalDpi="300" copies="1"/>
  <headerFooter differentFirst="false" differentOddEven="false">
    <oddHeader>&amp;LПавленко Иван Дмитриевич&amp;C5 вариант&amp;R&amp;F</oddHeader>
    <oddFooter>&amp;L&amp;D</oddFooter>
  </headerFooter>
  <colBreaks count="2" manualBreakCount="2">
    <brk id="6" man="true" max="65535" min="0"/>
    <brk id="32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2024-11-24T19:43:27Z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