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66" i="1" l="1"/>
  <c r="B59" i="1"/>
  <c r="B70" i="1" s="1"/>
  <c r="B42" i="1"/>
  <c r="B46" i="1" s="1"/>
  <c r="F9" i="1"/>
  <c r="F23" i="1" s="1"/>
  <c r="C46" i="1" l="1"/>
  <c r="B81" i="1"/>
  <c r="B80" i="1"/>
  <c r="H23" i="1"/>
  <c r="G23" i="1"/>
  <c r="C70" i="1"/>
  <c r="B82" i="1"/>
  <c r="C82" i="1" s="1"/>
  <c r="C80" i="1" l="1"/>
  <c r="B83" i="1"/>
  <c r="C83" i="1" s="1"/>
  <c r="E81" i="1"/>
  <c r="F81" i="1" s="1"/>
  <c r="C81" i="1"/>
</calcChain>
</file>

<file path=xl/sharedStrings.xml><?xml version="1.0" encoding="utf-8"?>
<sst xmlns="http://schemas.openxmlformats.org/spreadsheetml/2006/main" count="163" uniqueCount="99">
  <si>
    <t>Actual Build</t>
  </si>
  <si>
    <t>Descriptions</t>
  </si>
  <si>
    <t>Dimensions</t>
  </si>
  <si>
    <t>Quantity</t>
  </si>
  <si>
    <t>Unit Cost</t>
  </si>
  <si>
    <t>Total Cost</t>
  </si>
  <si>
    <t>Board</t>
  </si>
  <si>
    <t>SKR 1.4</t>
  </si>
  <si>
    <t>Screen</t>
  </si>
  <si>
    <t>TFT 24</t>
  </si>
  <si>
    <t>Drivers</t>
  </si>
  <si>
    <t>2 TMC2209 + 2 DRV8825</t>
  </si>
  <si>
    <t>Bundled</t>
  </si>
  <si>
    <t>https://www.biqu.equipment/collections/skr-series/products/btt-skr-v1-4-skr-v1-4-pro?variant=31220352843874</t>
  </si>
  <si>
    <t>Motors</t>
  </si>
  <si>
    <t>Nema 17</t>
  </si>
  <si>
    <t>Shipping was free at time</t>
  </si>
  <si>
    <t>https://www.aliexpress.com/item/32376023464.html?spm=a2g0o.productlist.0.0.7c4e1d83TpuzB1&amp;algo_pvid=0c5457e5-eed4-457a-842d-a881ac46944a&amp;algo_expid=0c5457e5-eed4-457a-842d-a881ac46944a-26&amp;btsid=0ab50a5715981444104747702eb844&amp;ws_ab_test=searchweb0_0,searchweb201602_,searchweb201603_</t>
  </si>
  <si>
    <t>Threaded Rods</t>
  </si>
  <si>
    <t xml:space="preserve">5/16" </t>
  </si>
  <si>
    <t>5/16" * 3'</t>
  </si>
  <si>
    <t>https://www.canadiantire.ca/en/pdp/steelworks-threaded-steel-rod-0613981p.html#srp</t>
  </si>
  <si>
    <t>Smooth Rods</t>
  </si>
  <si>
    <t>5/16" Cold rolled Steel</t>
  </si>
  <si>
    <t>450mm each about (half of 3')</t>
  </si>
  <si>
    <t>in 6' lengths</t>
  </si>
  <si>
    <t>https://www.tscstores.com/WELDABLE-STEEL-ROUND-RODHR516X6FT-P29359.aspx</t>
  </si>
  <si>
    <t>Extruder</t>
  </si>
  <si>
    <t>Titan Clone</t>
  </si>
  <si>
    <t>https://www.aliexpress.com/item/32778467785.html?spm=a2g0o.productlist.0.0.5f136d75rHLLkr&amp;algo_pvid=d8ac1e5b-034d-4c1b-b886-0ef2c03e211d&amp;algo_expid=d8ac1e5b-034d-4c1b-b886-0ef2c03e211d-6&amp;btsid=0ab6fb8315981449756947783ec01c&amp;ws_ab_test=searchweb0_0,searchweb201602_,searchweb201603_</t>
  </si>
  <si>
    <t>Hotend</t>
  </si>
  <si>
    <t>V6 Clone</t>
  </si>
  <si>
    <t>https://www.aliexpress.com/item/32977103794.html?spm=a2g0o.cart.0.0.226b3c00x58fX6&amp;mp=1</t>
  </si>
  <si>
    <t>PLA</t>
  </si>
  <si>
    <t>Uses 1 roll, depending on how you slice it</t>
  </si>
  <si>
    <t>1kg</t>
  </si>
  <si>
    <t>https://filaments.ca/collections/featured-products/products/econofil-1kg-pla-filament-green-1-75mm</t>
  </si>
  <si>
    <t>Hardware (Screws Bolts, and wires)</t>
  </si>
  <si>
    <t>Estimated Cost Drywall screws and Metric Bolts</t>
  </si>
  <si>
    <t>Hardware store, amazon etc</t>
  </si>
  <si>
    <t>Fans</t>
  </si>
  <si>
    <t>https://www.aliexpress.com/item/32509279837.html?spm=a2g0o.productlist.0.0.3cd62098VjuwVW&amp;algo_pvid=c572699c-d98b-4a2b-b558-16ae63bd97c7&amp;algo_expid=c572699c-d98b-4a2b-b558-16ae63bd97c7-5&amp;btsid=0ab6fb8315981452093786557ec136&amp;ws_ab_test=searchweb0_0,searchweb201602_,searchweb201603_</t>
  </si>
  <si>
    <t xml:space="preserve">Chair </t>
  </si>
  <si>
    <t>For frame</t>
  </si>
  <si>
    <t>Price vary, but usually on sale</t>
  </si>
  <si>
    <t>https://www.canadiantire.ca/en/pdp/outbound-wide-back-arm-chair-0765481p.html#srp</t>
  </si>
  <si>
    <t>Build Plate</t>
  </si>
  <si>
    <t>340X240 +</t>
  </si>
  <si>
    <t>https://www.ikea.com/ca/en/p/loensas-mirror-80471534/</t>
  </si>
  <si>
    <t>Belts</t>
  </si>
  <si>
    <t>2m</t>
  </si>
  <si>
    <t>https://www.aliexpress.com/item/32950643091.html?spm=a2g0o.cart.0.0.558d3c00npSG1a&amp;mp=1</t>
  </si>
  <si>
    <t>Idlers</t>
  </si>
  <si>
    <t>Teeth match Pulley</t>
  </si>
  <si>
    <t>https://www.aliexpress.com/item/33062594983.html?spm=a2g0o.cart.0.0.558d3c00npSG1a&amp;mp=1</t>
  </si>
  <si>
    <t>Pulleys</t>
  </si>
  <si>
    <t>https://www.aliexpress.com/item/32830117178.html?spm=a2g0o.cart.0.0.558d3c00npSG1a&amp;mp=1</t>
  </si>
  <si>
    <t>Power Supply</t>
  </si>
  <si>
    <t>24v</t>
  </si>
  <si>
    <t>Have to find sales, otherwise is in the 30 range Or go with less amps, no heated bed</t>
  </si>
  <si>
    <t>https://www.banggood.com/LANTIAN-24V-16_6A-400W-Power-Supply-Adapter-Upgrade-Version-for-ISDT-Q6-Nano-ToolkitRC-M8-Charger-p-1365749.html?rmmds=search&amp;cur_warehouse=CN</t>
  </si>
  <si>
    <t>Bowden Tube</t>
  </si>
  <si>
    <t>sometimes comes with hotend</t>
  </si>
  <si>
    <t>50cm</t>
  </si>
  <si>
    <t>https://www.aliexpress.com/item/4000398527160.html?spm=a2g0o.cart.0.0.245b3c00VPdUTm&amp;mp=1</t>
  </si>
  <si>
    <t>Sensor</t>
  </si>
  <si>
    <t>3d Touch</t>
  </si>
  <si>
    <t>https://www.aliexpress.com/item/32848925924.html?spm=2114.12010615.8148356.37.40017fd7iKfUIV</t>
  </si>
  <si>
    <t>USD</t>
  </si>
  <si>
    <t>Savings A Cheaper Parts and bundles</t>
  </si>
  <si>
    <t>Saving</t>
  </si>
  <si>
    <t>How</t>
  </si>
  <si>
    <t>Can be reduced with Mini or MKS Robin E3 and a Cheap LCD</t>
  </si>
  <si>
    <t>https://www.aliexpress.com/item/1005001309721027.html?spm=a2g0o.cart.0.0.44363c00aKw31p&amp;mp=1</t>
  </si>
  <si>
    <t>Can find a cheap LCD even older Reprap versions</t>
  </si>
  <si>
    <t>https://www.aliexpress.com/item/32904300068.html?spm=a2g0o.productlist.0.0.378d2d0dcpjGBw&amp;algo_pvid=268a0150-c6e8-4286-ba36-33eeb2cb9cd6&amp;algo_expid=268a0150-c6e8-4286-ba36-33eeb2cb9cd6-11&amp;btsid=0ab6d70515981466081726212e72ab&amp;ws_ab_test=searchweb0_0,searchweb201602_,searchweb201603_</t>
  </si>
  <si>
    <t>One motor removed due to extruder included below</t>
  </si>
  <si>
    <t>Bundle with extruder and bowden and motor</t>
  </si>
  <si>
    <t>https://www.aliexpress.com/item/32778467785.html?spm=a2g0o.productlist.0.0.50ab2afaVlu8wf&amp;algo_pvid=1323ceaf-eb5a-4c21-8315-ec52abe73e6e&amp;algo_expid=1323ceaf-eb5a-4c21-8315-ec52abe73e6e-5&amp;btsid=0ab6fab215977073763642403e04bc&amp;ws_ab_test=searchweb0_0,searchweb201602_,searchweb201603_</t>
  </si>
  <si>
    <t>Hardware (Screws Bolts, Wires)</t>
  </si>
  <si>
    <t>Belts and Pulleys</t>
  </si>
  <si>
    <t>see above</t>
  </si>
  <si>
    <t>included in hotend for BTT</t>
  </si>
  <si>
    <t>Cheap sensor or just end stop, no ABL</t>
  </si>
  <si>
    <t>https://www.aliexpress.com/item/32697274474.html?spm=a2g0o.cart.0.0.7c463c00vw42WA&amp;mp=1</t>
  </si>
  <si>
    <t>Savings B Reduce Size and Small Motors Z</t>
  </si>
  <si>
    <t>Z-Motors</t>
  </si>
  <si>
    <t>28byj-48 for the Z, maybe slow but Z doesn’t need to move fast</t>
  </si>
  <si>
    <t>https://www.aliexpress.com/item/32969229011.html?spm=a2g0o.productlist.0.0.50ab2afarNv0WH&amp;algo_pvid=70ca6b01-cdd0-4155-9087-f98cec561c00&amp;algo_expid=70ca6b01-cdd0-4155-9087-f98cec561c00-5&amp;btsid=0ab6f83a15977085813548354e3bef&amp;ws_ab_test=searchweb0_0,searchweb201602_,searchweb201603_</t>
  </si>
  <si>
    <t>This can be reduced by 1 rod length</t>
  </si>
  <si>
    <t>Challenge Costs (USD)</t>
  </si>
  <si>
    <t>Costs - PLA and Hardware</t>
  </si>
  <si>
    <t>My Build</t>
  </si>
  <si>
    <t>Savings A</t>
  </si>
  <si>
    <t>Bundles  and cheaper parts</t>
  </si>
  <si>
    <t>Savings B</t>
  </si>
  <si>
    <t>Reduced size, 28byj and bundles</t>
  </si>
  <si>
    <t>Hybrid</t>
  </si>
  <si>
    <t xml:space="preserve">My Build but with 28byj-48 Z axis motors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</si>
</sst>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509279837.html?spm=a2g0o.productlist.0.0.3cd62098VjuwVW&amp;algo_pvid=c572699c-d98b-4a2b-b558-16ae63bd97c7&amp;algo_expid=c572699c-d98b-4a2b-b558-16ae63bd97c7-5&amp;btsid=0ab6fb8315981452093786557ec136&amp;ws_ab_test=searchweb0_0,searchweb201602_,searchweb201603_" TargetMode="External"/><Relationship Id="rId13" Type="http://schemas.openxmlformats.org/officeDocument/2006/relationships/hyperlink" Target="https://www.aliexpress.com/item/32830117178.html?spm=a2g0o.cart.0.0.558d3c00npSG1a&amp;mp=1" TargetMode="External"/><Relationship Id="rId18" Type="http://schemas.openxmlformats.org/officeDocument/2006/relationships/hyperlink" Target="https://www.aliexpress.com/item/32904300068.html?spm=a2g0o.productlist.0.0.378d2d0dcpjGBw&amp;algo_pvid=268a0150-c6e8-4286-ba36-33eeb2cb9cd6&amp;algo_expid=268a0150-c6e8-4286-ba36-33eeb2cb9cd6-11&amp;btsid=0ab6d70515981466081726212e72ab&amp;ws_ab_test=searchweb0_0,searchweb201602_,searchweb201603_" TargetMode="External"/><Relationship Id="rId26" Type="http://schemas.openxmlformats.org/officeDocument/2006/relationships/hyperlink" Target="https://www.ikea.com/ca/en/p/loensas-mirror-80471534/" TargetMode="External"/><Relationship Id="rId39" Type="http://schemas.openxmlformats.org/officeDocument/2006/relationships/hyperlink" Target="https://www.aliexpress.com/item/32697274474.html?spm=a2g0o.cart.0.0.7c463c00vw42WA&amp;mp=1" TargetMode="External"/><Relationship Id="rId3" Type="http://schemas.openxmlformats.org/officeDocument/2006/relationships/hyperlink" Target="https://www.canadiantire.ca/en/pdp/steelworks-threaded-steel-rod-0613981p.html" TargetMode="External"/><Relationship Id="rId21" Type="http://schemas.openxmlformats.org/officeDocument/2006/relationships/hyperlink" Target="https://www.canadiantire.ca/en/pdp/steelworks-threaded-steel-rod-0613981p.html" TargetMode="External"/><Relationship Id="rId34" Type="http://schemas.openxmlformats.org/officeDocument/2006/relationships/hyperlink" Target="https://filaments.ca/collections/featured-products/products/econofil-1kg-pla-filament-green-1-75mm" TargetMode="External"/><Relationship Id="rId7" Type="http://schemas.openxmlformats.org/officeDocument/2006/relationships/hyperlink" Target="https://filaments.ca/collections/featured-products/products/econofil-1kg-pla-filament-green-1-75mm" TargetMode="External"/><Relationship Id="rId12" Type="http://schemas.openxmlformats.org/officeDocument/2006/relationships/hyperlink" Target="https://www.aliexpress.com/item/32950643091.html?spm=a2g0o.cart.0.0.558d3c00npSG1a&amp;mp=1" TargetMode="External"/><Relationship Id="rId17" Type="http://schemas.openxmlformats.org/officeDocument/2006/relationships/hyperlink" Target="https://www.aliexpress.com/item/1005001309721027.html?spm=a2g0o.cart.0.0.44363c00aKw31p&amp;mp=1" TargetMode="External"/><Relationship Id="rId25" Type="http://schemas.openxmlformats.org/officeDocument/2006/relationships/hyperlink" Target="https://www.canadiantire.ca/en/pdp/outbound-wide-back-arm-chair-0765481p.html" TargetMode="External"/><Relationship Id="rId33" Type="http://schemas.openxmlformats.org/officeDocument/2006/relationships/hyperlink" Target="https://www.tscstores.com/WELDABLE-STEEL-ROUND-RODHR516X6FT-P29359.aspx" TargetMode="External"/><Relationship Id="rId38" Type="http://schemas.openxmlformats.org/officeDocument/2006/relationships/hyperlink" Target="https://www.aliexpress.com/item/4000398527160.html?spm=a2g0o.cart.0.0.245b3c00VPdUTm&amp;mp=1" TargetMode="External"/><Relationship Id="rId2" Type="http://schemas.openxmlformats.org/officeDocument/2006/relationships/hyperlink" Target="https://www.biqu.equipment/collections/skr-series/products/btt-skr-v1-4-skr-v1-4-pro?variant=31220352843874" TargetMode="External"/><Relationship Id="rId16" Type="http://schemas.openxmlformats.org/officeDocument/2006/relationships/hyperlink" Target="https://www.aliexpress.com/item/32848925924.html?spm=2114.12010615.8148356.37.40017fd7iKfUIV" TargetMode="External"/><Relationship Id="rId20" Type="http://schemas.openxmlformats.org/officeDocument/2006/relationships/hyperlink" Target="https://www.aliexpress.com/item/32376023464.html?spm=a2g0o.productlist.0.0.7c4e1d83TpuzB1&amp;algo_pvid=0c5457e5-eed4-457a-842d-a881ac46944a&amp;algo_expid=0c5457e5-eed4-457a-842d-a881ac46944a-26&amp;btsid=0ab50a5715981444104747702eb844&amp;ws_ab_test=searchweb0_0,searchweb201602_,searchweb201603_" TargetMode="External"/><Relationship Id="rId29" Type="http://schemas.openxmlformats.org/officeDocument/2006/relationships/hyperlink" Target="https://www.aliexpress.com/item/32778467785.html?spm=a2g0o.productlist.0.0.50ab2afaVlu8wf&amp;algo_pvid=1323ceaf-eb5a-4c21-8315-ec52abe73e6e&amp;algo_expid=1323ceaf-eb5a-4c21-8315-ec52abe73e6e-5&amp;btsid=0ab6fab215977073763642403e04bc&amp;ws_ab_test=searchweb0_0,searchweb201602_,searchweb201603_" TargetMode="External"/><Relationship Id="rId1" Type="http://schemas.openxmlformats.org/officeDocument/2006/relationships/hyperlink" Target="https://www.aliexpress.com/item/32778467785.html?spm=a2g0o.productlist.0.0.50ab2afaVlu8wf&amp;algo_pvid=1323ceaf-eb5a-4c21-8315-ec52abe73e6e&amp;algo_expid=1323ceaf-eb5a-4c21-8315-ec52abe73e6e-5&amp;btsid=0ab6fab215977073763642403e04bc&amp;ws_ab_test=searchweb0_0,searchweb201602_,searchweb201603_" TargetMode="External"/><Relationship Id="rId6" Type="http://schemas.openxmlformats.org/officeDocument/2006/relationships/hyperlink" Target="https://www.aliexpress.com/item/32977103794.html?spm=a2g0o.cart.0.0.226b3c00x58fX6&amp;mp=1" TargetMode="External"/><Relationship Id="rId11" Type="http://schemas.openxmlformats.org/officeDocument/2006/relationships/hyperlink" Target="https://www.aliexpress.com/item/33062594983.html?spm=a2g0o.cart.0.0.558d3c00npSG1a&amp;mp=1" TargetMode="External"/><Relationship Id="rId24" Type="http://schemas.openxmlformats.org/officeDocument/2006/relationships/hyperlink" Target="https://www.aliexpress.com/item/32509279837.html?spm=a2g0o.productlist.0.0.3cd62098VjuwVW&amp;algo_pvid=c572699c-d98b-4a2b-b558-16ae63bd97c7&amp;algo_expid=c572699c-d98b-4a2b-b558-16ae63bd97c7-5&amp;btsid=0ab6fb8315981452093786557ec136&amp;ws_ab_test=searchweb0_0,searchweb201602_,searchweb201603_" TargetMode="External"/><Relationship Id="rId32" Type="http://schemas.openxmlformats.org/officeDocument/2006/relationships/hyperlink" Target="https://www.canadiantire.ca/en/pdp/steelworks-threaded-steel-rod-0613981p.html" TargetMode="External"/><Relationship Id="rId37" Type="http://schemas.openxmlformats.org/officeDocument/2006/relationships/hyperlink" Target="https://www.ikea.com/ca/en/p/loensas-mirror-80471534/" TargetMode="External"/><Relationship Id="rId40" Type="http://schemas.openxmlformats.org/officeDocument/2006/relationships/hyperlink" Target="https://www.aliexpress.com/item/32376023464.html?spm=a2g0o.productlist.0.0.7c4e1d83TpuzB1&amp;algo_pvid=0c5457e5-eed4-457a-842d-a881ac46944a&amp;algo_expid=0c5457e5-eed4-457a-842d-a881ac46944a-26&amp;btsid=0ab50a5715981444104747702eb844&amp;ws_ab_test=searchweb0_0,searchweb201602_,searchweb201603_" TargetMode="External"/><Relationship Id="rId5" Type="http://schemas.openxmlformats.org/officeDocument/2006/relationships/hyperlink" Target="https://www.aliexpress.com/item/32778467785.html?spm=a2g0o.productlist.0.0.5f136d75rHLLkr&amp;algo_pvid=d8ac1e5b-034d-4c1b-b886-0ef2c03e211d&amp;algo_expid=d8ac1e5b-034d-4c1b-b886-0ef2c03e211d-6&amp;btsid=0ab6fb8315981449756947783ec01c&amp;ws_ab_test=searchweb0_0,searchweb201602_,searchweb201603_" TargetMode="External"/><Relationship Id="rId15" Type="http://schemas.openxmlformats.org/officeDocument/2006/relationships/hyperlink" Target="https://www.aliexpress.com/item/4000398527160.html?spm=a2g0o.cart.0.0.245b3c00VPdUTm&amp;mp=1" TargetMode="External"/><Relationship Id="rId23" Type="http://schemas.openxmlformats.org/officeDocument/2006/relationships/hyperlink" Target="https://filaments.ca/collections/featured-products/products/econofil-1kg-pla-filament-green-1-75mm" TargetMode="External"/><Relationship Id="rId28" Type="http://schemas.openxmlformats.org/officeDocument/2006/relationships/hyperlink" Target="https://www.aliexpress.com/item/32697274474.html?spm=a2g0o.cart.0.0.7c463c00vw42WA&amp;mp=1" TargetMode="External"/><Relationship Id="rId36" Type="http://schemas.openxmlformats.org/officeDocument/2006/relationships/hyperlink" Target="https://www.canadiantire.ca/en/pdp/outbound-wide-back-arm-chair-0765481p.html" TargetMode="External"/><Relationship Id="rId10" Type="http://schemas.openxmlformats.org/officeDocument/2006/relationships/hyperlink" Target="https://www.ikea.com/ca/en/p/loensas-mirror-80471534/" TargetMode="External"/><Relationship Id="rId19" Type="http://schemas.openxmlformats.org/officeDocument/2006/relationships/hyperlink" Target="https://www.aliexpress.com/item/32376023464.html?spm=a2g0o.productlist.0.0.7c4e1d83TpuzB1&amp;algo_pvid=0c5457e5-eed4-457a-842d-a881ac46944a&amp;algo_expid=0c5457e5-eed4-457a-842d-a881ac46944a-26&amp;btsid=0ab50a5715981444104747702eb844&amp;ws_ab_test=searchweb0_0,searchweb201602_,searchweb201603_" TargetMode="External"/><Relationship Id="rId31" Type="http://schemas.openxmlformats.org/officeDocument/2006/relationships/hyperlink" Target="https://www.aliexpress.com/item/32904300068.html?spm=a2g0o.productlist.0.0.378d2d0dcpjGBw&amp;algo_pvid=268a0150-c6e8-4286-ba36-33eeb2cb9cd6&amp;algo_expid=268a0150-c6e8-4286-ba36-33eeb2cb9cd6-11&amp;btsid=0ab6d70515981466081726212e72ab&amp;ws_ab_test=searchweb0_0,searchweb201602_,searchweb201603_" TargetMode="External"/><Relationship Id="rId4" Type="http://schemas.openxmlformats.org/officeDocument/2006/relationships/hyperlink" Target="https://www.tscstores.com/WELDABLE-STEEL-ROUND-RODHR516X6FT-P29359.aspx" TargetMode="External"/><Relationship Id="rId9" Type="http://schemas.openxmlformats.org/officeDocument/2006/relationships/hyperlink" Target="https://www.canadiantire.ca/en/pdp/outbound-wide-back-arm-chair-0765481p.html" TargetMode="External"/><Relationship Id="rId14" Type="http://schemas.openxmlformats.org/officeDocument/2006/relationships/hyperlink" Target="https://www.banggood.com/LANTIAN-24V-16_6A-400W-Power-Supply-Adapter-Upgrade-Version-for-ISDT-Q6-Nano-ToolkitRC-M8-Charger-p-1365749.html?rmmds=search&amp;cur_warehouse=CN" TargetMode="External"/><Relationship Id="rId22" Type="http://schemas.openxmlformats.org/officeDocument/2006/relationships/hyperlink" Target="https://www.tscstores.com/WELDABLE-STEEL-ROUND-RODHR516X6FT-P29359.aspx" TargetMode="External"/><Relationship Id="rId27" Type="http://schemas.openxmlformats.org/officeDocument/2006/relationships/hyperlink" Target="https://www.aliexpress.com/item/4000398527160.html?spm=a2g0o.cart.0.0.245b3c00VPdUTm&amp;mp=1" TargetMode="External"/><Relationship Id="rId30" Type="http://schemas.openxmlformats.org/officeDocument/2006/relationships/hyperlink" Target="https://www.aliexpress.com/item/1005001309721027.html?spm=a2g0o.cart.0.0.44363c00aKw31p&amp;mp=1" TargetMode="External"/><Relationship Id="rId35" Type="http://schemas.openxmlformats.org/officeDocument/2006/relationships/hyperlink" Target="https://www.aliexpress.com/item/32509279837.html?spm=a2g0o.productlist.0.0.3cd62098VjuwVW&amp;algo_pvid=c572699c-d98b-4a2b-b558-16ae63bd97c7&amp;algo_expid=c572699c-d98b-4a2b-b558-16ae63bd97c7-5&amp;btsid=0ab6fb8315981452093786557ec136&amp;ws_ab_test=searchweb0_0,searchweb201602_,searchweb2016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64" workbookViewId="0">
      <selection activeCell="F23" sqref="F23"/>
    </sheetView>
  </sheetViews>
  <sheetFormatPr defaultRowHeight="15" x14ac:dyDescent="0.25"/>
  <cols>
    <col min="1" max="1" width="73.140625" bestFit="1" customWidth="1"/>
    <col min="2" max="2" width="46.28515625" customWidth="1"/>
    <col min="3" max="3" width="57.85546875" bestFit="1" customWidth="1"/>
    <col min="4" max="5" width="19.85546875" customWidth="1"/>
    <col min="6" max="6" width="9.7109375" bestFit="1" customWidth="1"/>
    <col min="7" max="7" width="23.85546875" bestFit="1" customWidth="1"/>
    <col min="8" max="8" width="255.7109375" bestFit="1" customWidth="1"/>
    <col min="9" max="9" width="33.42578125" customWidth="1"/>
  </cols>
  <sheetData>
    <row r="1" spans="1:8" ht="31.5" x14ac:dyDescent="0.5">
      <c r="A1" s="1" t="s">
        <v>0</v>
      </c>
    </row>
    <row r="2" spans="1:8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8" x14ac:dyDescent="0.25">
      <c r="A3" t="s">
        <v>6</v>
      </c>
      <c r="B3" t="s">
        <v>7</v>
      </c>
    </row>
    <row r="4" spans="1:8" x14ac:dyDescent="0.25">
      <c r="A4" t="s">
        <v>8</v>
      </c>
      <c r="B4" t="s">
        <v>9</v>
      </c>
    </row>
    <row r="5" spans="1:8" x14ac:dyDescent="0.25">
      <c r="A5" t="s">
        <v>10</v>
      </c>
      <c r="B5" t="s">
        <v>11</v>
      </c>
    </row>
    <row r="6" spans="1:8" x14ac:dyDescent="0.25">
      <c r="A6" t="s">
        <v>12</v>
      </c>
      <c r="F6">
        <v>80</v>
      </c>
      <c r="H6" s="2" t="s">
        <v>13</v>
      </c>
    </row>
    <row r="7" spans="1:8" x14ac:dyDescent="0.25">
      <c r="A7" t="s">
        <v>14</v>
      </c>
      <c r="B7" t="s">
        <v>15</v>
      </c>
      <c r="D7">
        <v>5</v>
      </c>
      <c r="E7">
        <v>11</v>
      </c>
      <c r="F7">
        <v>55</v>
      </c>
      <c r="G7" t="s">
        <v>16</v>
      </c>
      <c r="H7" s="2" t="s">
        <v>17</v>
      </c>
    </row>
    <row r="8" spans="1:8" x14ac:dyDescent="0.25">
      <c r="A8" t="s">
        <v>18</v>
      </c>
      <c r="B8" s="3" t="s">
        <v>19</v>
      </c>
      <c r="C8" s="3" t="s">
        <v>20</v>
      </c>
      <c r="F8">
        <v>5</v>
      </c>
      <c r="H8" s="2" t="s">
        <v>21</v>
      </c>
    </row>
    <row r="9" spans="1:8" x14ac:dyDescent="0.25">
      <c r="A9" t="s">
        <v>22</v>
      </c>
      <c r="B9" s="3" t="s">
        <v>23</v>
      </c>
      <c r="C9" s="3" t="s">
        <v>24</v>
      </c>
      <c r="D9">
        <v>8</v>
      </c>
      <c r="E9">
        <v>2.5</v>
      </c>
      <c r="F9">
        <f>E9*D9</f>
        <v>20</v>
      </c>
      <c r="G9" t="s">
        <v>25</v>
      </c>
      <c r="H9" s="2" t="s">
        <v>26</v>
      </c>
    </row>
    <row r="10" spans="1:8" x14ac:dyDescent="0.25">
      <c r="A10" t="s">
        <v>27</v>
      </c>
      <c r="B10" s="3" t="s">
        <v>28</v>
      </c>
      <c r="F10">
        <v>10</v>
      </c>
      <c r="H10" s="2" t="s">
        <v>29</v>
      </c>
    </row>
    <row r="11" spans="1:8" x14ac:dyDescent="0.25">
      <c r="A11" t="s">
        <v>30</v>
      </c>
      <c r="B11" t="s">
        <v>31</v>
      </c>
      <c r="F11">
        <v>6</v>
      </c>
      <c r="H11" s="2" t="s">
        <v>32</v>
      </c>
    </row>
    <row r="12" spans="1:8" x14ac:dyDescent="0.25">
      <c r="A12" t="s">
        <v>33</v>
      </c>
      <c r="B12" t="s">
        <v>34</v>
      </c>
      <c r="C12" t="s">
        <v>35</v>
      </c>
      <c r="F12">
        <v>25</v>
      </c>
      <c r="H12" s="2" t="s">
        <v>36</v>
      </c>
    </row>
    <row r="13" spans="1:8" x14ac:dyDescent="0.25">
      <c r="A13" t="s">
        <v>37</v>
      </c>
      <c r="B13" t="s">
        <v>38</v>
      </c>
      <c r="F13">
        <v>10</v>
      </c>
      <c r="H13" t="s">
        <v>39</v>
      </c>
    </row>
    <row r="14" spans="1:8" x14ac:dyDescent="0.25">
      <c r="A14" t="s">
        <v>40</v>
      </c>
      <c r="C14">
        <v>5015</v>
      </c>
      <c r="D14">
        <v>4</v>
      </c>
      <c r="E14">
        <v>1.2</v>
      </c>
      <c r="F14">
        <v>5</v>
      </c>
      <c r="H14" s="2" t="s">
        <v>41</v>
      </c>
    </row>
    <row r="15" spans="1:8" x14ac:dyDescent="0.25">
      <c r="A15" t="s">
        <v>42</v>
      </c>
      <c r="B15" t="s">
        <v>43</v>
      </c>
      <c r="F15">
        <v>20</v>
      </c>
      <c r="G15" t="s">
        <v>44</v>
      </c>
      <c r="H15" s="2" t="s">
        <v>45</v>
      </c>
    </row>
    <row r="16" spans="1:8" x14ac:dyDescent="0.25">
      <c r="A16" t="s">
        <v>46</v>
      </c>
      <c r="C16" t="s">
        <v>47</v>
      </c>
      <c r="D16">
        <v>1</v>
      </c>
      <c r="E16">
        <v>2</v>
      </c>
      <c r="F16">
        <v>2</v>
      </c>
      <c r="H16" s="2" t="s">
        <v>48</v>
      </c>
    </row>
    <row r="17" spans="1:9" x14ac:dyDescent="0.25">
      <c r="A17" t="s">
        <v>49</v>
      </c>
      <c r="C17" t="s">
        <v>50</v>
      </c>
      <c r="D17">
        <v>1</v>
      </c>
      <c r="E17">
        <v>2</v>
      </c>
      <c r="F17">
        <v>2</v>
      </c>
      <c r="H17" s="2" t="s">
        <v>51</v>
      </c>
    </row>
    <row r="18" spans="1:9" x14ac:dyDescent="0.25">
      <c r="A18" t="s">
        <v>52</v>
      </c>
      <c r="C18" t="s">
        <v>53</v>
      </c>
      <c r="D18">
        <v>2</v>
      </c>
      <c r="E18">
        <v>1</v>
      </c>
      <c r="F18">
        <v>2</v>
      </c>
      <c r="H18" s="2" t="s">
        <v>54</v>
      </c>
    </row>
    <row r="19" spans="1:9" x14ac:dyDescent="0.25">
      <c r="A19" t="s">
        <v>55</v>
      </c>
      <c r="D19">
        <v>2</v>
      </c>
      <c r="E19">
        <v>0.75</v>
      </c>
      <c r="F19">
        <v>1.5</v>
      </c>
      <c r="H19" s="2" t="s">
        <v>56</v>
      </c>
    </row>
    <row r="20" spans="1:9" x14ac:dyDescent="0.25">
      <c r="A20" t="s">
        <v>57</v>
      </c>
      <c r="B20" t="s">
        <v>58</v>
      </c>
      <c r="F20">
        <v>25</v>
      </c>
      <c r="G20" t="s">
        <v>59</v>
      </c>
      <c r="H20" s="2" t="s">
        <v>60</v>
      </c>
    </row>
    <row r="21" spans="1:9" x14ac:dyDescent="0.25">
      <c r="A21" t="s">
        <v>61</v>
      </c>
      <c r="B21" t="s">
        <v>62</v>
      </c>
      <c r="C21" t="s">
        <v>63</v>
      </c>
      <c r="F21">
        <v>2.5</v>
      </c>
      <c r="H21" s="2" t="s">
        <v>64</v>
      </c>
    </row>
    <row r="22" spans="1:9" x14ac:dyDescent="0.25">
      <c r="A22" t="s">
        <v>65</v>
      </c>
      <c r="B22" t="s">
        <v>66</v>
      </c>
      <c r="D22">
        <v>1</v>
      </c>
      <c r="E22">
        <v>15</v>
      </c>
      <c r="F22">
        <v>15</v>
      </c>
      <c r="H22" s="2" t="s">
        <v>67</v>
      </c>
    </row>
    <row r="23" spans="1:9" x14ac:dyDescent="0.25">
      <c r="F23">
        <f>SUM(F6:F22)</f>
        <v>286</v>
      </c>
      <c r="G23">
        <f>F23*0.76</f>
        <v>217.36</v>
      </c>
      <c r="H23">
        <f>F23*0.75</f>
        <v>214.5</v>
      </c>
      <c r="I23" t="s">
        <v>68</v>
      </c>
    </row>
    <row r="25" spans="1:9" s="4" customFormat="1" ht="31.5" x14ac:dyDescent="0.5">
      <c r="A25" s="1" t="s">
        <v>69</v>
      </c>
    </row>
    <row r="27" spans="1:9" x14ac:dyDescent="0.25">
      <c r="B27" t="s">
        <v>70</v>
      </c>
      <c r="C27" t="s">
        <v>71</v>
      </c>
    </row>
    <row r="28" spans="1:9" x14ac:dyDescent="0.25">
      <c r="A28" t="s">
        <v>6</v>
      </c>
      <c r="B28">
        <v>30</v>
      </c>
      <c r="C28" t="s">
        <v>72</v>
      </c>
      <c r="D28" s="2" t="s">
        <v>73</v>
      </c>
    </row>
    <row r="29" spans="1:9" x14ac:dyDescent="0.25">
      <c r="A29" t="s">
        <v>8</v>
      </c>
      <c r="B29">
        <v>8</v>
      </c>
      <c r="C29" t="s">
        <v>74</v>
      </c>
      <c r="D29" s="2" t="s">
        <v>75</v>
      </c>
    </row>
    <row r="30" spans="1:9" x14ac:dyDescent="0.25">
      <c r="A30" t="s">
        <v>10</v>
      </c>
    </row>
    <row r="31" spans="1:9" x14ac:dyDescent="0.25">
      <c r="A31" t="s">
        <v>12</v>
      </c>
    </row>
    <row r="32" spans="1:9" x14ac:dyDescent="0.25">
      <c r="A32" t="s">
        <v>14</v>
      </c>
      <c r="B32">
        <v>44</v>
      </c>
      <c r="C32" t="s">
        <v>76</v>
      </c>
      <c r="D32" s="2" t="s">
        <v>17</v>
      </c>
    </row>
    <row r="33" spans="1:4" x14ac:dyDescent="0.25">
      <c r="A33" t="s">
        <v>18</v>
      </c>
      <c r="B33">
        <v>5</v>
      </c>
      <c r="D33" s="2" t="s">
        <v>21</v>
      </c>
    </row>
    <row r="34" spans="1:4" x14ac:dyDescent="0.25">
      <c r="A34" t="s">
        <v>22</v>
      </c>
      <c r="B34">
        <v>20</v>
      </c>
      <c r="D34" s="2" t="s">
        <v>26</v>
      </c>
    </row>
    <row r="35" spans="1:4" x14ac:dyDescent="0.25">
      <c r="A35" t="s">
        <v>27</v>
      </c>
      <c r="B35">
        <v>26</v>
      </c>
      <c r="C35" t="s">
        <v>77</v>
      </c>
      <c r="D35" s="2" t="s">
        <v>78</v>
      </c>
    </row>
    <row r="36" spans="1:4" x14ac:dyDescent="0.25">
      <c r="A36" t="s">
        <v>30</v>
      </c>
    </row>
    <row r="37" spans="1:4" x14ac:dyDescent="0.25">
      <c r="A37" t="s">
        <v>33</v>
      </c>
      <c r="B37">
        <v>25</v>
      </c>
      <c r="D37" s="2" t="s">
        <v>36</v>
      </c>
    </row>
    <row r="38" spans="1:4" x14ac:dyDescent="0.25">
      <c r="A38" t="s">
        <v>79</v>
      </c>
      <c r="B38">
        <v>10</v>
      </c>
      <c r="D38" t="s">
        <v>39</v>
      </c>
    </row>
    <row r="39" spans="1:4" x14ac:dyDescent="0.25">
      <c r="A39" t="s">
        <v>40</v>
      </c>
      <c r="B39">
        <v>5</v>
      </c>
      <c r="D39" s="2" t="s">
        <v>41</v>
      </c>
    </row>
    <row r="40" spans="1:4" x14ac:dyDescent="0.25">
      <c r="A40" t="s">
        <v>42</v>
      </c>
      <c r="B40">
        <v>20</v>
      </c>
      <c r="D40" s="2" t="s">
        <v>45</v>
      </c>
    </row>
    <row r="41" spans="1:4" x14ac:dyDescent="0.25">
      <c r="A41" t="s">
        <v>46</v>
      </c>
      <c r="B41">
        <v>2</v>
      </c>
      <c r="D41" s="2" t="s">
        <v>48</v>
      </c>
    </row>
    <row r="42" spans="1:4" x14ac:dyDescent="0.25">
      <c r="A42" t="s">
        <v>80</v>
      </c>
      <c r="B42">
        <f>SUM(F17:F19)</f>
        <v>5.5</v>
      </c>
      <c r="D42" t="s">
        <v>81</v>
      </c>
    </row>
    <row r="43" spans="1:4" x14ac:dyDescent="0.25">
      <c r="A43" t="s">
        <v>57</v>
      </c>
      <c r="B43">
        <v>25</v>
      </c>
      <c r="D43" s="2" t="s">
        <v>64</v>
      </c>
    </row>
    <row r="44" spans="1:4" x14ac:dyDescent="0.25">
      <c r="A44" t="s">
        <v>61</v>
      </c>
      <c r="C44" t="s">
        <v>82</v>
      </c>
    </row>
    <row r="45" spans="1:4" x14ac:dyDescent="0.25">
      <c r="A45" t="s">
        <v>65</v>
      </c>
      <c r="B45">
        <v>0.5</v>
      </c>
      <c r="C45" t="s">
        <v>83</v>
      </c>
      <c r="D45" s="2" t="s">
        <v>84</v>
      </c>
    </row>
    <row r="46" spans="1:4" x14ac:dyDescent="0.25">
      <c r="B46">
        <f>SUM(B28:B45)</f>
        <v>226</v>
      </c>
      <c r="C46">
        <f>B46*0.76</f>
        <v>171.76</v>
      </c>
      <c r="D46" t="s">
        <v>68</v>
      </c>
    </row>
    <row r="49" spans="1:4" ht="31.5" x14ac:dyDescent="0.5">
      <c r="A49" s="1" t="s">
        <v>85</v>
      </c>
    </row>
    <row r="51" spans="1:4" x14ac:dyDescent="0.25">
      <c r="A51" t="s">
        <v>6</v>
      </c>
      <c r="B51">
        <v>30</v>
      </c>
      <c r="C51" t="s">
        <v>72</v>
      </c>
      <c r="D51" s="2" t="s">
        <v>73</v>
      </c>
    </row>
    <row r="52" spans="1:4" x14ac:dyDescent="0.25">
      <c r="A52" t="s">
        <v>8</v>
      </c>
      <c r="B52">
        <v>8</v>
      </c>
      <c r="C52" t="s">
        <v>74</v>
      </c>
      <c r="D52" s="2" t="s">
        <v>75</v>
      </c>
    </row>
    <row r="53" spans="1:4" x14ac:dyDescent="0.25">
      <c r="A53" t="s">
        <v>10</v>
      </c>
    </row>
    <row r="54" spans="1:4" x14ac:dyDescent="0.25">
      <c r="A54" t="s">
        <v>12</v>
      </c>
    </row>
    <row r="55" spans="1:4" x14ac:dyDescent="0.25">
      <c r="A55" t="s">
        <v>14</v>
      </c>
      <c r="B55">
        <v>22</v>
      </c>
      <c r="C55" t="s">
        <v>76</v>
      </c>
      <c r="D55" s="2" t="s">
        <v>17</v>
      </c>
    </row>
    <row r="56" spans="1:4" x14ac:dyDescent="0.25">
      <c r="A56" t="s">
        <v>86</v>
      </c>
      <c r="B56">
        <v>6</v>
      </c>
      <c r="C56" t="s">
        <v>87</v>
      </c>
      <c r="D56" s="2" t="s">
        <v>88</v>
      </c>
    </row>
    <row r="57" spans="1:4" x14ac:dyDescent="0.25">
      <c r="A57" t="s">
        <v>18</v>
      </c>
      <c r="B57">
        <v>5</v>
      </c>
      <c r="D57" s="2" t="s">
        <v>21</v>
      </c>
    </row>
    <row r="58" spans="1:4" x14ac:dyDescent="0.25">
      <c r="A58" t="s">
        <v>22</v>
      </c>
      <c r="B58">
        <v>14</v>
      </c>
      <c r="C58" t="s">
        <v>89</v>
      </c>
      <c r="D58" s="2" t="s">
        <v>26</v>
      </c>
    </row>
    <row r="59" spans="1:4" x14ac:dyDescent="0.25">
      <c r="A59" t="s">
        <v>27</v>
      </c>
      <c r="B59">
        <f xml:space="preserve"> 26 - 6</f>
        <v>20</v>
      </c>
      <c r="C59" t="s">
        <v>77</v>
      </c>
      <c r="D59" s="2" t="s">
        <v>78</v>
      </c>
    </row>
    <row r="60" spans="1:4" x14ac:dyDescent="0.25">
      <c r="A60" t="s">
        <v>30</v>
      </c>
    </row>
    <row r="61" spans="1:4" x14ac:dyDescent="0.25">
      <c r="A61" t="s">
        <v>33</v>
      </c>
      <c r="B61">
        <v>25</v>
      </c>
      <c r="D61" s="2" t="s">
        <v>36</v>
      </c>
    </row>
    <row r="62" spans="1:4" x14ac:dyDescent="0.25">
      <c r="A62" t="s">
        <v>79</v>
      </c>
      <c r="B62">
        <v>10</v>
      </c>
      <c r="D62" t="s">
        <v>39</v>
      </c>
    </row>
    <row r="63" spans="1:4" x14ac:dyDescent="0.25">
      <c r="A63" t="s">
        <v>40</v>
      </c>
      <c r="B63">
        <v>5</v>
      </c>
      <c r="D63" s="2" t="s">
        <v>41</v>
      </c>
    </row>
    <row r="64" spans="1:4" x14ac:dyDescent="0.25">
      <c r="A64" t="s">
        <v>42</v>
      </c>
      <c r="B64">
        <v>20</v>
      </c>
      <c r="D64" s="2" t="s">
        <v>45</v>
      </c>
    </row>
    <row r="65" spans="1:4" x14ac:dyDescent="0.25">
      <c r="A65" t="s">
        <v>46</v>
      </c>
      <c r="B65">
        <v>2</v>
      </c>
      <c r="D65" s="2" t="s">
        <v>48</v>
      </c>
    </row>
    <row r="66" spans="1:4" x14ac:dyDescent="0.25">
      <c r="A66" t="s">
        <v>80</v>
      </c>
      <c r="B66">
        <f>SUM(F40:F42)</f>
        <v>0</v>
      </c>
      <c r="D66" t="s">
        <v>81</v>
      </c>
    </row>
    <row r="67" spans="1:4" x14ac:dyDescent="0.25">
      <c r="A67" t="s">
        <v>57</v>
      </c>
      <c r="B67">
        <v>25</v>
      </c>
      <c r="D67" s="2" t="s">
        <v>64</v>
      </c>
    </row>
    <row r="68" spans="1:4" x14ac:dyDescent="0.25">
      <c r="A68" t="s">
        <v>61</v>
      </c>
      <c r="C68" t="s">
        <v>82</v>
      </c>
    </row>
    <row r="69" spans="1:4" x14ac:dyDescent="0.25">
      <c r="A69" t="s">
        <v>65</v>
      </c>
      <c r="B69">
        <v>0.5</v>
      </c>
      <c r="C69" t="s">
        <v>83</v>
      </c>
      <c r="D69" s="2" t="s">
        <v>84</v>
      </c>
    </row>
    <row r="70" spans="1:4" x14ac:dyDescent="0.25">
      <c r="B70">
        <f>SUM(B51:B69)</f>
        <v>192.5</v>
      </c>
      <c r="C70">
        <f>B70*0.76</f>
        <v>146.30000000000001</v>
      </c>
    </row>
    <row r="77" spans="1:4" ht="31.5" x14ac:dyDescent="0.5">
      <c r="A77" s="1"/>
    </row>
    <row r="79" spans="1:4" x14ac:dyDescent="0.25">
      <c r="A79" t="s">
        <v>90</v>
      </c>
      <c r="B79" t="s">
        <v>91</v>
      </c>
    </row>
    <row r="80" spans="1:4" x14ac:dyDescent="0.25">
      <c r="A80" t="s">
        <v>92</v>
      </c>
      <c r="B80">
        <f>F23 - F12-F13</f>
        <v>251</v>
      </c>
      <c r="C80">
        <f>B80*0.76</f>
        <v>190.76</v>
      </c>
    </row>
    <row r="81" spans="1:6" x14ac:dyDescent="0.25">
      <c r="A81" t="s">
        <v>93</v>
      </c>
      <c r="B81">
        <f>B46-B37-B38</f>
        <v>191</v>
      </c>
      <c r="C81">
        <f t="shared" ref="C81:C83" si="0">B81*0.76</f>
        <v>145.16</v>
      </c>
      <c r="D81" t="s">
        <v>94</v>
      </c>
      <c r="E81">
        <f>B81-16</f>
        <v>175</v>
      </c>
      <c r="F81">
        <f>E81*0.76</f>
        <v>133</v>
      </c>
    </row>
    <row r="82" spans="1:6" x14ac:dyDescent="0.25">
      <c r="A82" t="s">
        <v>95</v>
      </c>
      <c r="B82">
        <f>B70-B61-B62</f>
        <v>157.5</v>
      </c>
      <c r="C82">
        <f t="shared" si="0"/>
        <v>119.7</v>
      </c>
      <c r="D82" t="s">
        <v>96</v>
      </c>
    </row>
    <row r="83" spans="1:6" x14ac:dyDescent="0.25">
      <c r="A83" t="s">
        <v>97</v>
      </c>
      <c r="B83">
        <f>B80-22+6</f>
        <v>235</v>
      </c>
      <c r="C83">
        <f t="shared" si="0"/>
        <v>178.6</v>
      </c>
      <c r="D83" t="s">
        <v>98</v>
      </c>
    </row>
  </sheetData>
  <hyperlinks>
    <hyperlink ref="D35" r:id="rId1" display="https://www.aliexpress.com/item/32778467785.html?spm=a2g0o.productlist.0.0.50ab2afaVlu8wf&amp;algo_pvid=1323ceaf-eb5a-4c21-8315-ec52abe73e6e&amp;algo_expid=1323ceaf-eb5a-4c21-8315-ec52abe73e6e-5&amp;btsid=0ab6fab215977073763642403e04bc&amp;ws_ab_test=searchweb0_0,searchweb201602_,searchweb201603_"/>
    <hyperlink ref="H6" r:id="rId2"/>
    <hyperlink ref="H8" r:id="rId3" location="srp" display="https://www.canadiantire.ca/en/pdp/steelworks-threaded-steel-rod-0613981p.html - srp"/>
    <hyperlink ref="H9" r:id="rId4"/>
    <hyperlink ref="H10" r:id="rId5" display="https://www.aliexpress.com/item/32778467785.html?spm=a2g0o.productlist.0.0.5f136d75rHLLkr&amp;algo_pvid=d8ac1e5b-034d-4c1b-b886-0ef2c03e211d&amp;algo_expid=d8ac1e5b-034d-4c1b-b886-0ef2c03e211d-6&amp;btsid=0ab6fb8315981449756947783ec01c&amp;ws_ab_test=searchweb0_0,searchweb201602_,searchweb201603_"/>
    <hyperlink ref="H11" r:id="rId6"/>
    <hyperlink ref="H12" r:id="rId7"/>
    <hyperlink ref="H14" r:id="rId8" display="https://www.aliexpress.com/item/32509279837.html?spm=a2g0o.productlist.0.0.3cd62098VjuwVW&amp;algo_pvid=c572699c-d98b-4a2b-b558-16ae63bd97c7&amp;algo_expid=c572699c-d98b-4a2b-b558-16ae63bd97c7-5&amp;btsid=0ab6fb8315981452093786557ec136&amp;ws_ab_test=searchweb0_0,searchweb201602_,searchweb201603_"/>
    <hyperlink ref="H15" r:id="rId9" location="srp" display="https://www.canadiantire.ca/en/pdp/outbound-wide-back-arm-chair-0765481p.html - srp"/>
    <hyperlink ref="H16" r:id="rId10"/>
    <hyperlink ref="H18" r:id="rId11"/>
    <hyperlink ref="H17" r:id="rId12"/>
    <hyperlink ref="H19" r:id="rId13"/>
    <hyperlink ref="H20" r:id="rId14"/>
    <hyperlink ref="H21" r:id="rId15"/>
    <hyperlink ref="H22" r:id="rId16"/>
    <hyperlink ref="D28" r:id="rId17"/>
    <hyperlink ref="D29" r:id="rId18" display="https://www.aliexpress.com/item/32904300068.html?spm=a2g0o.productlist.0.0.378d2d0dcpjGBw&amp;algo_pvid=268a0150-c6e8-4286-ba36-33eeb2cb9cd6&amp;algo_expid=268a0150-c6e8-4286-ba36-33eeb2cb9cd6-11&amp;btsid=0ab6d70515981466081726212e72ab&amp;ws_ab_test=searchweb0_0,searchweb201602_,searchweb201603_"/>
    <hyperlink ref="H7" r:id="rId19" display="https://www.aliexpress.com/item/32376023464.html?spm=a2g0o.productlist.0.0.7c4e1d83TpuzB1&amp;algo_pvid=0c5457e5-eed4-457a-842d-a881ac46944a&amp;algo_expid=0c5457e5-eed4-457a-842d-a881ac46944a-26&amp;btsid=0ab50a5715981444104747702eb844&amp;ws_ab_test=searchweb0_0,searchweb201602_,searchweb201603_"/>
    <hyperlink ref="D32" r:id="rId20" display="https://www.aliexpress.com/item/32376023464.html?spm=a2g0o.productlist.0.0.7c4e1d83TpuzB1&amp;algo_pvid=0c5457e5-eed4-457a-842d-a881ac46944a&amp;algo_expid=0c5457e5-eed4-457a-842d-a881ac46944a-26&amp;btsid=0ab50a5715981444104747702eb844&amp;ws_ab_test=searchweb0_0,searchweb201602_,searchweb201603_"/>
    <hyperlink ref="D33" r:id="rId21" location="srp" display="https://www.canadiantire.ca/en/pdp/steelworks-threaded-steel-rod-0613981p.html - srp"/>
    <hyperlink ref="D34" r:id="rId22"/>
    <hyperlink ref="D37" r:id="rId23"/>
    <hyperlink ref="D39" r:id="rId24" display="https://www.aliexpress.com/item/32509279837.html?spm=a2g0o.productlist.0.0.3cd62098VjuwVW&amp;algo_pvid=c572699c-d98b-4a2b-b558-16ae63bd97c7&amp;algo_expid=c572699c-d98b-4a2b-b558-16ae63bd97c7-5&amp;btsid=0ab6fb8315981452093786557ec136&amp;ws_ab_test=searchweb0_0,searchweb201602_,searchweb201603_"/>
    <hyperlink ref="D40" r:id="rId25" location="srp" display="https://www.canadiantire.ca/en/pdp/outbound-wide-back-arm-chair-0765481p.html - srp"/>
    <hyperlink ref="D41" r:id="rId26"/>
    <hyperlink ref="D43" r:id="rId27"/>
    <hyperlink ref="D45" r:id="rId28"/>
    <hyperlink ref="D59" r:id="rId29" display="https://www.aliexpress.com/item/32778467785.html?spm=a2g0o.productlist.0.0.50ab2afaVlu8wf&amp;algo_pvid=1323ceaf-eb5a-4c21-8315-ec52abe73e6e&amp;algo_expid=1323ceaf-eb5a-4c21-8315-ec52abe73e6e-5&amp;btsid=0ab6fab215977073763642403e04bc&amp;ws_ab_test=searchweb0_0,searchweb201602_,searchweb201603_"/>
    <hyperlink ref="D51" r:id="rId30"/>
    <hyperlink ref="D52" r:id="rId31" display="https://www.aliexpress.com/item/32904300068.html?spm=a2g0o.productlist.0.0.378d2d0dcpjGBw&amp;algo_pvid=268a0150-c6e8-4286-ba36-33eeb2cb9cd6&amp;algo_expid=268a0150-c6e8-4286-ba36-33eeb2cb9cd6-11&amp;btsid=0ab6d70515981466081726212e72ab&amp;ws_ab_test=searchweb0_0,searchweb201602_,searchweb201603_"/>
    <hyperlink ref="D57" r:id="rId32" location="srp" display="https://www.canadiantire.ca/en/pdp/steelworks-threaded-steel-rod-0613981p.html - srp"/>
    <hyperlink ref="D58" r:id="rId33"/>
    <hyperlink ref="D61" r:id="rId34"/>
    <hyperlink ref="D63" r:id="rId35" display="https://www.aliexpress.com/item/32509279837.html?spm=a2g0o.productlist.0.0.3cd62098VjuwVW&amp;algo_pvid=c572699c-d98b-4a2b-b558-16ae63bd97c7&amp;algo_expid=c572699c-d98b-4a2b-b558-16ae63bd97c7-5&amp;btsid=0ab6fb8315981452093786557ec136&amp;ws_ab_test=searchweb0_0,searchweb201602_,searchweb201603_"/>
    <hyperlink ref="D64" r:id="rId36" location="srp" display="https://www.canadiantire.ca/en/pdp/outbound-wide-back-arm-chair-0765481p.html - srp"/>
    <hyperlink ref="D65" r:id="rId37"/>
    <hyperlink ref="D67" r:id="rId38"/>
    <hyperlink ref="D69" r:id="rId39"/>
    <hyperlink ref="D55" r:id="rId40" display="https://www.aliexpress.com/item/32376023464.html?spm=a2g0o.productlist.0.0.7c4e1d83TpuzB1&amp;algo_pvid=0c5457e5-eed4-457a-842d-a881ac46944a&amp;algo_expid=0c5457e5-eed4-457a-842d-a881ac46944a-26&amp;btsid=0ab50a5715981444104747702eb844&amp;ws_ab_test=searchweb0_0,searchweb201602_,searchweb201603_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Burchat</dc:creator>
  <cp:lastModifiedBy>Joshua Burchat</cp:lastModifiedBy>
  <dcterms:created xsi:type="dcterms:W3CDTF">2020-08-29T15:58:01Z</dcterms:created>
  <dcterms:modified xsi:type="dcterms:W3CDTF">2020-08-29T15:58:44Z</dcterms:modified>
</cp:coreProperties>
</file>