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45" windowWidth="17955" windowHeight="11550"/>
  </bookViews>
  <sheets>
    <sheet name="Tempo" sheetId="1" r:id="rId1"/>
    <sheet name="Feriados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R1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2" i="1"/>
  <c r="M109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2" i="1"/>
  <c r="C110" i="1"/>
  <c r="D110" i="1"/>
  <c r="F110" i="1"/>
  <c r="L110" i="1" s="1"/>
  <c r="M109" i="1" s="1"/>
  <c r="G110" i="1"/>
  <c r="I110" i="1" s="1"/>
  <c r="K110" i="1" s="1"/>
  <c r="C111" i="1"/>
  <c r="D111" i="1"/>
  <c r="F111" i="1"/>
  <c r="L111" i="1" s="1"/>
  <c r="M110" i="1" s="1"/>
  <c r="G111" i="1"/>
  <c r="I111" i="1" s="1"/>
  <c r="K111" i="1" s="1"/>
  <c r="C112" i="1"/>
  <c r="D112" i="1"/>
  <c r="F112" i="1"/>
  <c r="L112" i="1" s="1"/>
  <c r="M111" i="1" s="1"/>
  <c r="G112" i="1"/>
  <c r="I112" i="1" s="1"/>
  <c r="K112" i="1" s="1"/>
  <c r="C113" i="1"/>
  <c r="D113" i="1"/>
  <c r="F113" i="1"/>
  <c r="L113" i="1" s="1"/>
  <c r="M112" i="1" s="1"/>
  <c r="G113" i="1"/>
  <c r="I113" i="1" s="1"/>
  <c r="K113" i="1" s="1"/>
  <c r="C114" i="1"/>
  <c r="D114" i="1"/>
  <c r="F114" i="1"/>
  <c r="L114" i="1" s="1"/>
  <c r="M113" i="1" s="1"/>
  <c r="G114" i="1"/>
  <c r="I114" i="1" s="1"/>
  <c r="K114" i="1" s="1"/>
  <c r="C115" i="1"/>
  <c r="D115" i="1"/>
  <c r="F115" i="1"/>
  <c r="L115" i="1" s="1"/>
  <c r="M114" i="1" s="1"/>
  <c r="G115" i="1"/>
  <c r="I115" i="1" s="1"/>
  <c r="K115" i="1" s="1"/>
  <c r="C116" i="1"/>
  <c r="D116" i="1"/>
  <c r="F116" i="1"/>
  <c r="L116" i="1" s="1"/>
  <c r="M115" i="1" s="1"/>
  <c r="G116" i="1"/>
  <c r="I116" i="1" s="1"/>
  <c r="K116" i="1" s="1"/>
  <c r="C117" i="1"/>
  <c r="D117" i="1"/>
  <c r="F117" i="1"/>
  <c r="L117" i="1" s="1"/>
  <c r="M116" i="1" s="1"/>
  <c r="G117" i="1"/>
  <c r="I117" i="1" s="1"/>
  <c r="K117" i="1" s="1"/>
  <c r="C118" i="1"/>
  <c r="D118" i="1"/>
  <c r="F118" i="1"/>
  <c r="L118" i="1" s="1"/>
  <c r="M117" i="1" s="1"/>
  <c r="G118" i="1"/>
  <c r="I118" i="1" s="1"/>
  <c r="K118" i="1" s="1"/>
  <c r="C119" i="1"/>
  <c r="D119" i="1"/>
  <c r="F119" i="1"/>
  <c r="L119" i="1" s="1"/>
  <c r="M118" i="1" s="1"/>
  <c r="G119" i="1"/>
  <c r="I119" i="1" s="1"/>
  <c r="K119" i="1" s="1"/>
  <c r="C120" i="1"/>
  <c r="D120" i="1"/>
  <c r="F120" i="1"/>
  <c r="L120" i="1" s="1"/>
  <c r="M119" i="1" s="1"/>
  <c r="G120" i="1"/>
  <c r="I120" i="1" s="1"/>
  <c r="K120" i="1" s="1"/>
  <c r="C121" i="1"/>
  <c r="D121" i="1"/>
  <c r="F121" i="1"/>
  <c r="L121" i="1" s="1"/>
  <c r="M120" i="1" s="1"/>
  <c r="G121" i="1"/>
  <c r="I121" i="1" s="1"/>
  <c r="K121" i="1" s="1"/>
  <c r="C122" i="1"/>
  <c r="D122" i="1"/>
  <c r="F122" i="1"/>
  <c r="L122" i="1" s="1"/>
  <c r="M121" i="1" s="1"/>
  <c r="G122" i="1"/>
  <c r="I122" i="1" s="1"/>
  <c r="K122" i="1" s="1"/>
  <c r="C123" i="1"/>
  <c r="D123" i="1"/>
  <c r="F123" i="1"/>
  <c r="L123" i="1" s="1"/>
  <c r="M122" i="1" s="1"/>
  <c r="G123" i="1"/>
  <c r="I123" i="1" s="1"/>
  <c r="K123" i="1" s="1"/>
  <c r="C124" i="1"/>
  <c r="D124" i="1"/>
  <c r="F124" i="1"/>
  <c r="L124" i="1" s="1"/>
  <c r="M123" i="1" s="1"/>
  <c r="G124" i="1"/>
  <c r="I124" i="1" s="1"/>
  <c r="K124" i="1" s="1"/>
  <c r="C125" i="1"/>
  <c r="D125" i="1"/>
  <c r="F125" i="1"/>
  <c r="L125" i="1" s="1"/>
  <c r="M124" i="1" s="1"/>
  <c r="G125" i="1"/>
  <c r="I125" i="1" s="1"/>
  <c r="K125" i="1" s="1"/>
  <c r="C126" i="1"/>
  <c r="D126" i="1"/>
  <c r="F126" i="1"/>
  <c r="L126" i="1" s="1"/>
  <c r="M125" i="1" s="1"/>
  <c r="G126" i="1"/>
  <c r="I126" i="1" s="1"/>
  <c r="K126" i="1" s="1"/>
  <c r="C127" i="1"/>
  <c r="D127" i="1"/>
  <c r="F127" i="1"/>
  <c r="L127" i="1" s="1"/>
  <c r="M126" i="1" s="1"/>
  <c r="G127" i="1"/>
  <c r="I127" i="1" s="1"/>
  <c r="K127" i="1" s="1"/>
  <c r="C128" i="1"/>
  <c r="D128" i="1"/>
  <c r="F128" i="1"/>
  <c r="L128" i="1" s="1"/>
  <c r="M127" i="1" s="1"/>
  <c r="G128" i="1"/>
  <c r="I128" i="1" s="1"/>
  <c r="K128" i="1" s="1"/>
  <c r="C129" i="1"/>
  <c r="D129" i="1"/>
  <c r="F129" i="1"/>
  <c r="L129" i="1" s="1"/>
  <c r="M128" i="1" s="1"/>
  <c r="G129" i="1"/>
  <c r="I129" i="1" s="1"/>
  <c r="K129" i="1" s="1"/>
  <c r="C130" i="1"/>
  <c r="D130" i="1"/>
  <c r="F130" i="1"/>
  <c r="L130" i="1" s="1"/>
  <c r="M129" i="1" s="1"/>
  <c r="G130" i="1"/>
  <c r="I130" i="1" s="1"/>
  <c r="K130" i="1" s="1"/>
  <c r="C131" i="1"/>
  <c r="D131" i="1"/>
  <c r="F131" i="1"/>
  <c r="L131" i="1" s="1"/>
  <c r="M130" i="1" s="1"/>
  <c r="G131" i="1"/>
  <c r="I131" i="1" s="1"/>
  <c r="K131" i="1" s="1"/>
  <c r="C132" i="1"/>
  <c r="D132" i="1"/>
  <c r="F132" i="1"/>
  <c r="L132" i="1" s="1"/>
  <c r="M131" i="1" s="1"/>
  <c r="G132" i="1"/>
  <c r="I132" i="1" s="1"/>
  <c r="K132" i="1" s="1"/>
  <c r="C133" i="1"/>
  <c r="D133" i="1"/>
  <c r="F133" i="1"/>
  <c r="L133" i="1" s="1"/>
  <c r="M132" i="1" s="1"/>
  <c r="G133" i="1"/>
  <c r="I133" i="1" s="1"/>
  <c r="K133" i="1" s="1"/>
  <c r="C134" i="1"/>
  <c r="D134" i="1"/>
  <c r="F134" i="1"/>
  <c r="L134" i="1" s="1"/>
  <c r="M133" i="1" s="1"/>
  <c r="G134" i="1"/>
  <c r="I134" i="1" s="1"/>
  <c r="K134" i="1" s="1"/>
  <c r="C135" i="1"/>
  <c r="D135" i="1"/>
  <c r="F135" i="1"/>
  <c r="L135" i="1" s="1"/>
  <c r="M134" i="1" s="1"/>
  <c r="G135" i="1"/>
  <c r="I135" i="1" s="1"/>
  <c r="K135" i="1" s="1"/>
  <c r="C136" i="1"/>
  <c r="D136" i="1"/>
  <c r="F136" i="1"/>
  <c r="L136" i="1" s="1"/>
  <c r="M135" i="1" s="1"/>
  <c r="G136" i="1"/>
  <c r="I136" i="1" s="1"/>
  <c r="K136" i="1" s="1"/>
  <c r="C137" i="1"/>
  <c r="D137" i="1"/>
  <c r="F137" i="1"/>
  <c r="L137" i="1" s="1"/>
  <c r="M136" i="1" s="1"/>
  <c r="G137" i="1"/>
  <c r="I137" i="1" s="1"/>
  <c r="K137" i="1" s="1"/>
  <c r="C138" i="1"/>
  <c r="D138" i="1"/>
  <c r="F138" i="1"/>
  <c r="L138" i="1" s="1"/>
  <c r="M137" i="1" s="1"/>
  <c r="G138" i="1"/>
  <c r="I138" i="1" s="1"/>
  <c r="K138" i="1" s="1"/>
  <c r="C139" i="1"/>
  <c r="D139" i="1"/>
  <c r="F139" i="1"/>
  <c r="L139" i="1" s="1"/>
  <c r="M138" i="1" s="1"/>
  <c r="G139" i="1"/>
  <c r="I139" i="1" s="1"/>
  <c r="K139" i="1" s="1"/>
  <c r="C140" i="1"/>
  <c r="D140" i="1"/>
  <c r="F140" i="1"/>
  <c r="L140" i="1" s="1"/>
  <c r="M139" i="1" s="1"/>
  <c r="G140" i="1"/>
  <c r="I140" i="1" s="1"/>
  <c r="K140" i="1" s="1"/>
  <c r="C141" i="1"/>
  <c r="D141" i="1"/>
  <c r="F141" i="1"/>
  <c r="L141" i="1" s="1"/>
  <c r="M140" i="1" s="1"/>
  <c r="G141" i="1"/>
  <c r="I141" i="1" s="1"/>
  <c r="K141" i="1" s="1"/>
  <c r="C142" i="1"/>
  <c r="D142" i="1"/>
  <c r="F142" i="1"/>
  <c r="L142" i="1" s="1"/>
  <c r="M141" i="1" s="1"/>
  <c r="G142" i="1"/>
  <c r="I142" i="1" s="1"/>
  <c r="K142" i="1" s="1"/>
  <c r="C143" i="1"/>
  <c r="D143" i="1"/>
  <c r="F143" i="1"/>
  <c r="L143" i="1" s="1"/>
  <c r="M142" i="1" s="1"/>
  <c r="G143" i="1"/>
  <c r="I143" i="1" s="1"/>
  <c r="K143" i="1" s="1"/>
  <c r="C144" i="1"/>
  <c r="D144" i="1"/>
  <c r="F144" i="1"/>
  <c r="L144" i="1" s="1"/>
  <c r="M143" i="1" s="1"/>
  <c r="G144" i="1"/>
  <c r="I144" i="1" s="1"/>
  <c r="K144" i="1" s="1"/>
  <c r="C145" i="1"/>
  <c r="D145" i="1"/>
  <c r="F145" i="1"/>
  <c r="L145" i="1" s="1"/>
  <c r="M144" i="1" s="1"/>
  <c r="G145" i="1"/>
  <c r="I145" i="1"/>
  <c r="K145" i="1" s="1"/>
  <c r="C146" i="1"/>
  <c r="D146" i="1"/>
  <c r="F146" i="1"/>
  <c r="L146" i="1" s="1"/>
  <c r="M145" i="1" s="1"/>
  <c r="G146" i="1"/>
  <c r="I146" i="1" s="1"/>
  <c r="K146" i="1" s="1"/>
  <c r="C147" i="1"/>
  <c r="D147" i="1"/>
  <c r="F147" i="1"/>
  <c r="L147" i="1" s="1"/>
  <c r="M146" i="1" s="1"/>
  <c r="G147" i="1"/>
  <c r="I147" i="1" s="1"/>
  <c r="K147" i="1" s="1"/>
  <c r="C148" i="1"/>
  <c r="D148" i="1"/>
  <c r="F148" i="1"/>
  <c r="L148" i="1" s="1"/>
  <c r="M147" i="1" s="1"/>
  <c r="G148" i="1"/>
  <c r="I148" i="1" s="1"/>
  <c r="K148" i="1" s="1"/>
  <c r="C149" i="1"/>
  <c r="D149" i="1"/>
  <c r="F149" i="1"/>
  <c r="L149" i="1" s="1"/>
  <c r="M148" i="1" s="1"/>
  <c r="G149" i="1"/>
  <c r="I149" i="1" s="1"/>
  <c r="K149" i="1" s="1"/>
  <c r="C150" i="1"/>
  <c r="D150" i="1"/>
  <c r="F150" i="1"/>
  <c r="L150" i="1" s="1"/>
  <c r="M149" i="1" s="1"/>
  <c r="G150" i="1"/>
  <c r="I150" i="1" s="1"/>
  <c r="K150" i="1" s="1"/>
  <c r="C151" i="1"/>
  <c r="D151" i="1"/>
  <c r="F151" i="1"/>
  <c r="L151" i="1" s="1"/>
  <c r="M150" i="1" s="1"/>
  <c r="G151" i="1"/>
  <c r="I151" i="1" s="1"/>
  <c r="K151" i="1" s="1"/>
  <c r="C152" i="1"/>
  <c r="D152" i="1"/>
  <c r="F152" i="1"/>
  <c r="L152" i="1" s="1"/>
  <c r="M151" i="1" s="1"/>
  <c r="G152" i="1"/>
  <c r="I152" i="1" s="1"/>
  <c r="K152" i="1" s="1"/>
  <c r="C153" i="1"/>
  <c r="D153" i="1"/>
  <c r="F153" i="1"/>
  <c r="L153" i="1" s="1"/>
  <c r="G153" i="1"/>
  <c r="I153" i="1" s="1"/>
  <c r="K153" i="1" s="1"/>
  <c r="C154" i="1"/>
  <c r="D154" i="1"/>
  <c r="F154" i="1"/>
  <c r="L154" i="1" s="1"/>
  <c r="M153" i="1" s="1"/>
  <c r="G154" i="1"/>
  <c r="I154" i="1" s="1"/>
  <c r="K154" i="1" s="1"/>
  <c r="C155" i="1"/>
  <c r="D155" i="1"/>
  <c r="F155" i="1"/>
  <c r="L155" i="1" s="1"/>
  <c r="M154" i="1" s="1"/>
  <c r="G155" i="1"/>
  <c r="I155" i="1" s="1"/>
  <c r="K155" i="1" s="1"/>
  <c r="C156" i="1"/>
  <c r="D156" i="1"/>
  <c r="F156" i="1"/>
  <c r="L156" i="1" s="1"/>
  <c r="M155" i="1" s="1"/>
  <c r="G156" i="1"/>
  <c r="I156" i="1" s="1"/>
  <c r="K156" i="1" s="1"/>
  <c r="C157" i="1"/>
  <c r="D157" i="1"/>
  <c r="F157" i="1"/>
  <c r="L157" i="1" s="1"/>
  <c r="M156" i="1" s="1"/>
  <c r="G157" i="1"/>
  <c r="I157" i="1" s="1"/>
  <c r="K157" i="1" s="1"/>
  <c r="C158" i="1"/>
  <c r="D158" i="1"/>
  <c r="F158" i="1"/>
  <c r="L158" i="1" s="1"/>
  <c r="M157" i="1" s="1"/>
  <c r="G158" i="1"/>
  <c r="I158" i="1" s="1"/>
  <c r="K158" i="1" s="1"/>
  <c r="C159" i="1"/>
  <c r="D159" i="1"/>
  <c r="F159" i="1"/>
  <c r="L159" i="1" s="1"/>
  <c r="M158" i="1" s="1"/>
  <c r="G159" i="1"/>
  <c r="I159" i="1" s="1"/>
  <c r="K159" i="1" s="1"/>
  <c r="C160" i="1"/>
  <c r="D160" i="1"/>
  <c r="F160" i="1"/>
  <c r="L160" i="1" s="1"/>
  <c r="M159" i="1" s="1"/>
  <c r="G160" i="1"/>
  <c r="I160" i="1" s="1"/>
  <c r="K160" i="1" s="1"/>
  <c r="C161" i="1"/>
  <c r="D161" i="1"/>
  <c r="F161" i="1"/>
  <c r="L161" i="1" s="1"/>
  <c r="M160" i="1" s="1"/>
  <c r="G161" i="1"/>
  <c r="I161" i="1" s="1"/>
  <c r="K161" i="1" s="1"/>
  <c r="C162" i="1"/>
  <c r="D162" i="1"/>
  <c r="F162" i="1"/>
  <c r="L162" i="1" s="1"/>
  <c r="M161" i="1" s="1"/>
  <c r="G162" i="1"/>
  <c r="I162" i="1" s="1"/>
  <c r="K162" i="1" s="1"/>
  <c r="C163" i="1"/>
  <c r="D163" i="1"/>
  <c r="F163" i="1"/>
  <c r="L163" i="1" s="1"/>
  <c r="M162" i="1" s="1"/>
  <c r="G163" i="1"/>
  <c r="I163" i="1" s="1"/>
  <c r="K163" i="1" s="1"/>
  <c r="C164" i="1"/>
  <c r="D164" i="1"/>
  <c r="F164" i="1"/>
  <c r="L164" i="1" s="1"/>
  <c r="M163" i="1" s="1"/>
  <c r="G164" i="1"/>
  <c r="I164" i="1" s="1"/>
  <c r="K164" i="1" s="1"/>
  <c r="C165" i="1"/>
  <c r="D165" i="1"/>
  <c r="F165" i="1"/>
  <c r="L165" i="1" s="1"/>
  <c r="M164" i="1" s="1"/>
  <c r="G165" i="1"/>
  <c r="I165" i="1" s="1"/>
  <c r="K165" i="1" s="1"/>
  <c r="C166" i="1"/>
  <c r="D166" i="1"/>
  <c r="F166" i="1"/>
  <c r="L166" i="1" s="1"/>
  <c r="M165" i="1" s="1"/>
  <c r="G166" i="1"/>
  <c r="I166" i="1" s="1"/>
  <c r="K166" i="1" s="1"/>
  <c r="C167" i="1"/>
  <c r="D167" i="1"/>
  <c r="F167" i="1"/>
  <c r="L167" i="1" s="1"/>
  <c r="M166" i="1" s="1"/>
  <c r="G167" i="1"/>
  <c r="I167" i="1" s="1"/>
  <c r="K167" i="1" s="1"/>
  <c r="C168" i="1"/>
  <c r="D168" i="1"/>
  <c r="F168" i="1"/>
  <c r="L168" i="1" s="1"/>
  <c r="M167" i="1" s="1"/>
  <c r="G168" i="1"/>
  <c r="I168" i="1" s="1"/>
  <c r="K168" i="1" s="1"/>
  <c r="C169" i="1"/>
  <c r="D169" i="1"/>
  <c r="F169" i="1"/>
  <c r="L169" i="1" s="1"/>
  <c r="M168" i="1" s="1"/>
  <c r="G169" i="1"/>
  <c r="I169" i="1" s="1"/>
  <c r="K169" i="1" s="1"/>
  <c r="C170" i="1"/>
  <c r="D170" i="1"/>
  <c r="F170" i="1"/>
  <c r="L170" i="1" s="1"/>
  <c r="M169" i="1" s="1"/>
  <c r="G170" i="1"/>
  <c r="I170" i="1" s="1"/>
  <c r="K170" i="1" s="1"/>
  <c r="C171" i="1"/>
  <c r="D171" i="1"/>
  <c r="F171" i="1"/>
  <c r="L171" i="1" s="1"/>
  <c r="M170" i="1" s="1"/>
  <c r="G171" i="1"/>
  <c r="I171" i="1" s="1"/>
  <c r="K171" i="1" s="1"/>
  <c r="C172" i="1"/>
  <c r="D172" i="1"/>
  <c r="F172" i="1"/>
  <c r="L172" i="1" s="1"/>
  <c r="M171" i="1" s="1"/>
  <c r="G172" i="1"/>
  <c r="I172" i="1" s="1"/>
  <c r="K172" i="1" s="1"/>
  <c r="C173" i="1"/>
  <c r="D173" i="1"/>
  <c r="F173" i="1"/>
  <c r="L173" i="1" s="1"/>
  <c r="M172" i="1" s="1"/>
  <c r="G173" i="1"/>
  <c r="I173" i="1" s="1"/>
  <c r="K173" i="1" s="1"/>
  <c r="C174" i="1"/>
  <c r="D174" i="1"/>
  <c r="F174" i="1"/>
  <c r="L174" i="1" s="1"/>
  <c r="M173" i="1" s="1"/>
  <c r="G174" i="1"/>
  <c r="I174" i="1" s="1"/>
  <c r="K174" i="1" s="1"/>
  <c r="C175" i="1"/>
  <c r="D175" i="1"/>
  <c r="F175" i="1"/>
  <c r="L175" i="1" s="1"/>
  <c r="M174" i="1" s="1"/>
  <c r="G175" i="1"/>
  <c r="I175" i="1" s="1"/>
  <c r="K175" i="1" s="1"/>
  <c r="C176" i="1"/>
  <c r="D176" i="1"/>
  <c r="F176" i="1"/>
  <c r="L176" i="1" s="1"/>
  <c r="M175" i="1" s="1"/>
  <c r="G176" i="1"/>
  <c r="I176" i="1" s="1"/>
  <c r="K176" i="1" s="1"/>
  <c r="C177" i="1"/>
  <c r="D177" i="1"/>
  <c r="F177" i="1"/>
  <c r="L177" i="1" s="1"/>
  <c r="M176" i="1" s="1"/>
  <c r="G177" i="1"/>
  <c r="I177" i="1"/>
  <c r="K177" i="1" s="1"/>
  <c r="C178" i="1"/>
  <c r="D178" i="1"/>
  <c r="F178" i="1"/>
  <c r="L178" i="1" s="1"/>
  <c r="M177" i="1" s="1"/>
  <c r="G178" i="1"/>
  <c r="I178" i="1" s="1"/>
  <c r="K178" i="1" s="1"/>
  <c r="C179" i="1"/>
  <c r="D179" i="1"/>
  <c r="F179" i="1"/>
  <c r="L179" i="1" s="1"/>
  <c r="M178" i="1" s="1"/>
  <c r="G179" i="1"/>
  <c r="I179" i="1" s="1"/>
  <c r="K179" i="1" s="1"/>
  <c r="C180" i="1"/>
  <c r="D180" i="1"/>
  <c r="F180" i="1"/>
  <c r="L180" i="1" s="1"/>
  <c r="M179" i="1" s="1"/>
  <c r="G180" i="1"/>
  <c r="I180" i="1" s="1"/>
  <c r="K180" i="1" s="1"/>
  <c r="C181" i="1"/>
  <c r="D181" i="1"/>
  <c r="F181" i="1"/>
  <c r="L181" i="1" s="1"/>
  <c r="M180" i="1" s="1"/>
  <c r="G181" i="1"/>
  <c r="I181" i="1" s="1"/>
  <c r="K181" i="1" s="1"/>
  <c r="C182" i="1"/>
  <c r="D182" i="1"/>
  <c r="F182" i="1"/>
  <c r="L182" i="1" s="1"/>
  <c r="M181" i="1" s="1"/>
  <c r="G182" i="1"/>
  <c r="I182" i="1" s="1"/>
  <c r="K182" i="1" s="1"/>
  <c r="C183" i="1"/>
  <c r="D183" i="1"/>
  <c r="F183" i="1"/>
  <c r="L183" i="1" s="1"/>
  <c r="G183" i="1"/>
  <c r="I183" i="1" s="1"/>
  <c r="K183" i="1" s="1"/>
  <c r="C184" i="1"/>
  <c r="D184" i="1"/>
  <c r="F184" i="1"/>
  <c r="L184" i="1" s="1"/>
  <c r="M183" i="1" s="1"/>
  <c r="G184" i="1"/>
  <c r="I184" i="1" s="1"/>
  <c r="K184" i="1" s="1"/>
  <c r="C185" i="1"/>
  <c r="D185" i="1"/>
  <c r="F185" i="1"/>
  <c r="L185" i="1" s="1"/>
  <c r="M184" i="1" s="1"/>
  <c r="G185" i="1"/>
  <c r="I185" i="1" s="1"/>
  <c r="K185" i="1" s="1"/>
  <c r="C186" i="1"/>
  <c r="D186" i="1"/>
  <c r="F186" i="1"/>
  <c r="L186" i="1" s="1"/>
  <c r="M185" i="1" s="1"/>
  <c r="G186" i="1"/>
  <c r="I186" i="1" s="1"/>
  <c r="K186" i="1" s="1"/>
  <c r="C187" i="1"/>
  <c r="D187" i="1"/>
  <c r="F187" i="1"/>
  <c r="L187" i="1" s="1"/>
  <c r="M186" i="1" s="1"/>
  <c r="G187" i="1"/>
  <c r="I187" i="1" s="1"/>
  <c r="K187" i="1" s="1"/>
  <c r="C188" i="1"/>
  <c r="D188" i="1"/>
  <c r="F188" i="1"/>
  <c r="L188" i="1" s="1"/>
  <c r="M187" i="1" s="1"/>
  <c r="G188" i="1"/>
  <c r="I188" i="1" s="1"/>
  <c r="K188" i="1" s="1"/>
  <c r="C189" i="1"/>
  <c r="D189" i="1"/>
  <c r="F189" i="1"/>
  <c r="L189" i="1" s="1"/>
  <c r="M188" i="1" s="1"/>
  <c r="G189" i="1"/>
  <c r="I189" i="1" s="1"/>
  <c r="K189" i="1" s="1"/>
  <c r="C190" i="1"/>
  <c r="D190" i="1"/>
  <c r="F190" i="1"/>
  <c r="L190" i="1" s="1"/>
  <c r="M189" i="1" s="1"/>
  <c r="G190" i="1"/>
  <c r="I190" i="1" s="1"/>
  <c r="K190" i="1" s="1"/>
  <c r="C191" i="1"/>
  <c r="D191" i="1"/>
  <c r="F191" i="1"/>
  <c r="L191" i="1" s="1"/>
  <c r="M190" i="1" s="1"/>
  <c r="G191" i="1"/>
  <c r="I191" i="1" s="1"/>
  <c r="K191" i="1" s="1"/>
  <c r="C192" i="1"/>
  <c r="D192" i="1"/>
  <c r="F192" i="1"/>
  <c r="L192" i="1" s="1"/>
  <c r="M191" i="1" s="1"/>
  <c r="G192" i="1"/>
  <c r="I192" i="1" s="1"/>
  <c r="K192" i="1" s="1"/>
  <c r="C193" i="1"/>
  <c r="D193" i="1"/>
  <c r="F193" i="1"/>
  <c r="L193" i="1" s="1"/>
  <c r="M192" i="1" s="1"/>
  <c r="G193" i="1"/>
  <c r="I193" i="1" s="1"/>
  <c r="K193" i="1" s="1"/>
  <c r="C194" i="1"/>
  <c r="D194" i="1"/>
  <c r="F194" i="1"/>
  <c r="L194" i="1" s="1"/>
  <c r="M193" i="1" s="1"/>
  <c r="G194" i="1"/>
  <c r="I194" i="1" s="1"/>
  <c r="K194" i="1" s="1"/>
  <c r="C195" i="1"/>
  <c r="D195" i="1"/>
  <c r="F195" i="1"/>
  <c r="L195" i="1" s="1"/>
  <c r="M194" i="1" s="1"/>
  <c r="G195" i="1"/>
  <c r="I195" i="1" s="1"/>
  <c r="K195" i="1" s="1"/>
  <c r="C196" i="1"/>
  <c r="D196" i="1"/>
  <c r="F196" i="1"/>
  <c r="L196" i="1" s="1"/>
  <c r="M195" i="1" s="1"/>
  <c r="G196" i="1"/>
  <c r="I196" i="1" s="1"/>
  <c r="K196" i="1" s="1"/>
  <c r="C197" i="1"/>
  <c r="D197" i="1"/>
  <c r="F197" i="1"/>
  <c r="L197" i="1" s="1"/>
  <c r="M196" i="1" s="1"/>
  <c r="G197" i="1"/>
  <c r="I197" i="1" s="1"/>
  <c r="K197" i="1" s="1"/>
  <c r="C198" i="1"/>
  <c r="D198" i="1"/>
  <c r="F198" i="1"/>
  <c r="L198" i="1" s="1"/>
  <c r="M197" i="1" s="1"/>
  <c r="G198" i="1"/>
  <c r="I198" i="1" s="1"/>
  <c r="K198" i="1" s="1"/>
  <c r="C199" i="1"/>
  <c r="D199" i="1"/>
  <c r="F199" i="1"/>
  <c r="L199" i="1" s="1"/>
  <c r="M198" i="1" s="1"/>
  <c r="G199" i="1"/>
  <c r="I199" i="1" s="1"/>
  <c r="K199" i="1" s="1"/>
  <c r="C200" i="1"/>
  <c r="D200" i="1"/>
  <c r="F200" i="1"/>
  <c r="L200" i="1" s="1"/>
  <c r="M199" i="1" s="1"/>
  <c r="G200" i="1"/>
  <c r="I200" i="1" s="1"/>
  <c r="K200" i="1" s="1"/>
  <c r="C201" i="1"/>
  <c r="D201" i="1"/>
  <c r="F201" i="1"/>
  <c r="L201" i="1" s="1"/>
  <c r="M200" i="1" s="1"/>
  <c r="G201" i="1"/>
  <c r="I201" i="1" s="1"/>
  <c r="K201" i="1" s="1"/>
  <c r="C202" i="1"/>
  <c r="D202" i="1"/>
  <c r="F202" i="1"/>
  <c r="L202" i="1" s="1"/>
  <c r="M201" i="1" s="1"/>
  <c r="G202" i="1"/>
  <c r="I202" i="1" s="1"/>
  <c r="K202" i="1" s="1"/>
  <c r="C203" i="1"/>
  <c r="D203" i="1"/>
  <c r="F203" i="1"/>
  <c r="L203" i="1" s="1"/>
  <c r="M202" i="1" s="1"/>
  <c r="G203" i="1"/>
  <c r="I203" i="1" s="1"/>
  <c r="K203" i="1" s="1"/>
  <c r="C204" i="1"/>
  <c r="D204" i="1"/>
  <c r="F204" i="1"/>
  <c r="L204" i="1" s="1"/>
  <c r="M203" i="1" s="1"/>
  <c r="G204" i="1"/>
  <c r="I204" i="1" s="1"/>
  <c r="K204" i="1" s="1"/>
  <c r="C205" i="1"/>
  <c r="D205" i="1"/>
  <c r="F205" i="1"/>
  <c r="L205" i="1" s="1"/>
  <c r="M204" i="1" s="1"/>
  <c r="G205" i="1"/>
  <c r="I205" i="1" s="1"/>
  <c r="K205" i="1" s="1"/>
  <c r="C206" i="1"/>
  <c r="D206" i="1"/>
  <c r="F206" i="1"/>
  <c r="L206" i="1" s="1"/>
  <c r="M205" i="1" s="1"/>
  <c r="G206" i="1"/>
  <c r="I206" i="1" s="1"/>
  <c r="K206" i="1" s="1"/>
  <c r="C207" i="1"/>
  <c r="D207" i="1"/>
  <c r="F207" i="1"/>
  <c r="L207" i="1" s="1"/>
  <c r="M206" i="1" s="1"/>
  <c r="G207" i="1"/>
  <c r="I207" i="1" s="1"/>
  <c r="K207" i="1" s="1"/>
  <c r="C208" i="1"/>
  <c r="D208" i="1"/>
  <c r="F208" i="1"/>
  <c r="L208" i="1" s="1"/>
  <c r="M207" i="1" s="1"/>
  <c r="G208" i="1"/>
  <c r="I208" i="1" s="1"/>
  <c r="K208" i="1" s="1"/>
  <c r="C209" i="1"/>
  <c r="D209" i="1"/>
  <c r="F209" i="1"/>
  <c r="L209" i="1" s="1"/>
  <c r="M208" i="1" s="1"/>
  <c r="G209" i="1"/>
  <c r="I209" i="1" s="1"/>
  <c r="K209" i="1" s="1"/>
  <c r="C210" i="1"/>
  <c r="D210" i="1"/>
  <c r="F210" i="1"/>
  <c r="L210" i="1" s="1"/>
  <c r="M209" i="1" s="1"/>
  <c r="G210" i="1"/>
  <c r="I210" i="1" s="1"/>
  <c r="K210" i="1" s="1"/>
  <c r="C211" i="1"/>
  <c r="D211" i="1"/>
  <c r="F211" i="1"/>
  <c r="L211" i="1" s="1"/>
  <c r="M210" i="1" s="1"/>
  <c r="G211" i="1"/>
  <c r="I211" i="1" s="1"/>
  <c r="K211" i="1" s="1"/>
  <c r="C212" i="1"/>
  <c r="D212" i="1"/>
  <c r="F212" i="1"/>
  <c r="L212" i="1" s="1"/>
  <c r="M211" i="1" s="1"/>
  <c r="G212" i="1"/>
  <c r="I212" i="1" s="1"/>
  <c r="K212" i="1" s="1"/>
  <c r="C213" i="1"/>
  <c r="D213" i="1"/>
  <c r="F213" i="1"/>
  <c r="L213" i="1" s="1"/>
  <c r="M212" i="1" s="1"/>
  <c r="G213" i="1"/>
  <c r="I213" i="1" s="1"/>
  <c r="K213" i="1" s="1"/>
  <c r="C214" i="1"/>
  <c r="D214" i="1"/>
  <c r="F214" i="1"/>
  <c r="L214" i="1" s="1"/>
  <c r="G214" i="1"/>
  <c r="I214" i="1" s="1"/>
  <c r="K214" i="1" s="1"/>
  <c r="C215" i="1"/>
  <c r="D215" i="1"/>
  <c r="F215" i="1"/>
  <c r="L215" i="1" s="1"/>
  <c r="M214" i="1" s="1"/>
  <c r="G215" i="1"/>
  <c r="I215" i="1" s="1"/>
  <c r="K215" i="1" s="1"/>
  <c r="C216" i="1"/>
  <c r="D216" i="1"/>
  <c r="F216" i="1"/>
  <c r="L216" i="1" s="1"/>
  <c r="M215" i="1" s="1"/>
  <c r="G216" i="1"/>
  <c r="I216" i="1" s="1"/>
  <c r="K216" i="1" s="1"/>
  <c r="C217" i="1"/>
  <c r="D217" i="1"/>
  <c r="F217" i="1"/>
  <c r="L217" i="1" s="1"/>
  <c r="M216" i="1" s="1"/>
  <c r="G217" i="1"/>
  <c r="I217" i="1" s="1"/>
  <c r="K217" i="1" s="1"/>
  <c r="C218" i="1"/>
  <c r="D218" i="1"/>
  <c r="F218" i="1"/>
  <c r="L218" i="1" s="1"/>
  <c r="M217" i="1" s="1"/>
  <c r="G218" i="1"/>
  <c r="I218" i="1" s="1"/>
  <c r="K218" i="1" s="1"/>
  <c r="C219" i="1"/>
  <c r="D219" i="1"/>
  <c r="F219" i="1"/>
  <c r="L219" i="1" s="1"/>
  <c r="M218" i="1" s="1"/>
  <c r="G219" i="1"/>
  <c r="I219" i="1" s="1"/>
  <c r="K219" i="1" s="1"/>
  <c r="C220" i="1"/>
  <c r="D220" i="1"/>
  <c r="F220" i="1"/>
  <c r="L220" i="1" s="1"/>
  <c r="M219" i="1" s="1"/>
  <c r="G220" i="1"/>
  <c r="I220" i="1" s="1"/>
  <c r="K220" i="1" s="1"/>
  <c r="C221" i="1"/>
  <c r="D221" i="1"/>
  <c r="F221" i="1"/>
  <c r="L221" i="1" s="1"/>
  <c r="M220" i="1" s="1"/>
  <c r="G221" i="1"/>
  <c r="I221" i="1" s="1"/>
  <c r="K221" i="1" s="1"/>
  <c r="C222" i="1"/>
  <c r="D222" i="1"/>
  <c r="F222" i="1"/>
  <c r="L222" i="1" s="1"/>
  <c r="M221" i="1" s="1"/>
  <c r="G222" i="1"/>
  <c r="I222" i="1" s="1"/>
  <c r="K222" i="1" s="1"/>
  <c r="C223" i="1"/>
  <c r="D223" i="1"/>
  <c r="F223" i="1"/>
  <c r="L223" i="1" s="1"/>
  <c r="M222" i="1" s="1"/>
  <c r="G223" i="1"/>
  <c r="I223" i="1" s="1"/>
  <c r="K223" i="1" s="1"/>
  <c r="C224" i="1"/>
  <c r="D224" i="1"/>
  <c r="F224" i="1"/>
  <c r="L224" i="1" s="1"/>
  <c r="M223" i="1" s="1"/>
  <c r="G224" i="1"/>
  <c r="I224" i="1" s="1"/>
  <c r="K224" i="1" s="1"/>
  <c r="C225" i="1"/>
  <c r="D225" i="1"/>
  <c r="F225" i="1"/>
  <c r="L225" i="1" s="1"/>
  <c r="M224" i="1" s="1"/>
  <c r="G225" i="1"/>
  <c r="I225" i="1" s="1"/>
  <c r="K225" i="1" s="1"/>
  <c r="C226" i="1"/>
  <c r="D226" i="1"/>
  <c r="F226" i="1"/>
  <c r="L226" i="1" s="1"/>
  <c r="M225" i="1" s="1"/>
  <c r="G226" i="1"/>
  <c r="I226" i="1" s="1"/>
  <c r="K226" i="1" s="1"/>
  <c r="C227" i="1"/>
  <c r="D227" i="1"/>
  <c r="F227" i="1"/>
  <c r="L227" i="1" s="1"/>
  <c r="M226" i="1" s="1"/>
  <c r="G227" i="1"/>
  <c r="I227" i="1" s="1"/>
  <c r="K227" i="1" s="1"/>
  <c r="C228" i="1"/>
  <c r="D228" i="1"/>
  <c r="F228" i="1"/>
  <c r="L228" i="1" s="1"/>
  <c r="M227" i="1" s="1"/>
  <c r="G228" i="1"/>
  <c r="I228" i="1" s="1"/>
  <c r="K228" i="1" s="1"/>
  <c r="C229" i="1"/>
  <c r="D229" i="1"/>
  <c r="F229" i="1"/>
  <c r="L229" i="1" s="1"/>
  <c r="M228" i="1" s="1"/>
  <c r="G229" i="1"/>
  <c r="I229" i="1" s="1"/>
  <c r="K229" i="1" s="1"/>
  <c r="C230" i="1"/>
  <c r="D230" i="1"/>
  <c r="F230" i="1"/>
  <c r="L230" i="1" s="1"/>
  <c r="M229" i="1" s="1"/>
  <c r="G230" i="1"/>
  <c r="I230" i="1" s="1"/>
  <c r="K230" i="1" s="1"/>
  <c r="C231" i="1"/>
  <c r="D231" i="1"/>
  <c r="F231" i="1"/>
  <c r="L231" i="1" s="1"/>
  <c r="M230" i="1" s="1"/>
  <c r="G231" i="1"/>
  <c r="I231" i="1" s="1"/>
  <c r="K231" i="1" s="1"/>
  <c r="C232" i="1"/>
  <c r="D232" i="1"/>
  <c r="F232" i="1"/>
  <c r="L232" i="1" s="1"/>
  <c r="M231" i="1" s="1"/>
  <c r="G232" i="1"/>
  <c r="I232" i="1" s="1"/>
  <c r="K232" i="1" s="1"/>
  <c r="C233" i="1"/>
  <c r="D233" i="1"/>
  <c r="F233" i="1"/>
  <c r="L233" i="1" s="1"/>
  <c r="M232" i="1" s="1"/>
  <c r="G233" i="1"/>
  <c r="I233" i="1" s="1"/>
  <c r="K233" i="1" s="1"/>
  <c r="C234" i="1"/>
  <c r="D234" i="1"/>
  <c r="F234" i="1"/>
  <c r="L234" i="1" s="1"/>
  <c r="M233" i="1" s="1"/>
  <c r="G234" i="1"/>
  <c r="I234" i="1" s="1"/>
  <c r="K234" i="1" s="1"/>
  <c r="C235" i="1"/>
  <c r="D235" i="1"/>
  <c r="F235" i="1"/>
  <c r="L235" i="1" s="1"/>
  <c r="M234" i="1" s="1"/>
  <c r="G235" i="1"/>
  <c r="I235" i="1" s="1"/>
  <c r="K235" i="1" s="1"/>
  <c r="C236" i="1"/>
  <c r="D236" i="1"/>
  <c r="F236" i="1"/>
  <c r="L236" i="1" s="1"/>
  <c r="M235" i="1" s="1"/>
  <c r="G236" i="1"/>
  <c r="I236" i="1" s="1"/>
  <c r="K236" i="1" s="1"/>
  <c r="C237" i="1"/>
  <c r="D237" i="1"/>
  <c r="F237" i="1"/>
  <c r="L237" i="1" s="1"/>
  <c r="M236" i="1" s="1"/>
  <c r="G237" i="1"/>
  <c r="I237" i="1" s="1"/>
  <c r="K237" i="1" s="1"/>
  <c r="C238" i="1"/>
  <c r="D238" i="1"/>
  <c r="F238" i="1"/>
  <c r="L238" i="1" s="1"/>
  <c r="M237" i="1" s="1"/>
  <c r="G238" i="1"/>
  <c r="I238" i="1" s="1"/>
  <c r="K238" i="1" s="1"/>
  <c r="C239" i="1"/>
  <c r="D239" i="1"/>
  <c r="F239" i="1"/>
  <c r="L239" i="1" s="1"/>
  <c r="M238" i="1" s="1"/>
  <c r="G239" i="1"/>
  <c r="I239" i="1" s="1"/>
  <c r="K239" i="1" s="1"/>
  <c r="C240" i="1"/>
  <c r="D240" i="1"/>
  <c r="F240" i="1"/>
  <c r="L240" i="1" s="1"/>
  <c r="M239" i="1" s="1"/>
  <c r="G240" i="1"/>
  <c r="I240" i="1" s="1"/>
  <c r="K240" i="1" s="1"/>
  <c r="C241" i="1"/>
  <c r="D241" i="1"/>
  <c r="F241" i="1"/>
  <c r="L241" i="1" s="1"/>
  <c r="M240" i="1" s="1"/>
  <c r="G241" i="1"/>
  <c r="I241" i="1" s="1"/>
  <c r="K241" i="1" s="1"/>
  <c r="C242" i="1"/>
  <c r="D242" i="1"/>
  <c r="F242" i="1"/>
  <c r="L242" i="1" s="1"/>
  <c r="M241" i="1" s="1"/>
  <c r="G242" i="1"/>
  <c r="I242" i="1" s="1"/>
  <c r="K242" i="1" s="1"/>
  <c r="C243" i="1"/>
  <c r="D243" i="1"/>
  <c r="F243" i="1"/>
  <c r="L243" i="1" s="1"/>
  <c r="M242" i="1" s="1"/>
  <c r="G243" i="1"/>
  <c r="I243" i="1" s="1"/>
  <c r="K243" i="1" s="1"/>
  <c r="C244" i="1"/>
  <c r="D244" i="1"/>
  <c r="F244" i="1"/>
  <c r="L244" i="1" s="1"/>
  <c r="M243" i="1" s="1"/>
  <c r="G244" i="1"/>
  <c r="I244" i="1" s="1"/>
  <c r="K244" i="1" s="1"/>
  <c r="C245" i="1"/>
  <c r="D245" i="1"/>
  <c r="F245" i="1"/>
  <c r="L245" i="1" s="1"/>
  <c r="M244" i="1" s="1"/>
  <c r="G245" i="1"/>
  <c r="I245" i="1" s="1"/>
  <c r="K245" i="1" s="1"/>
  <c r="C246" i="1"/>
  <c r="D246" i="1"/>
  <c r="F246" i="1"/>
  <c r="L246" i="1" s="1"/>
  <c r="M245" i="1" s="1"/>
  <c r="G246" i="1"/>
  <c r="I246" i="1" s="1"/>
  <c r="K246" i="1" s="1"/>
  <c r="C247" i="1"/>
  <c r="D247" i="1"/>
  <c r="F247" i="1"/>
  <c r="L247" i="1" s="1"/>
  <c r="M246" i="1" s="1"/>
  <c r="G247" i="1"/>
  <c r="I247" i="1" s="1"/>
  <c r="K247" i="1" s="1"/>
  <c r="C248" i="1"/>
  <c r="D248" i="1"/>
  <c r="F248" i="1"/>
  <c r="L248" i="1" s="1"/>
  <c r="M247" i="1" s="1"/>
  <c r="G248" i="1"/>
  <c r="I248" i="1" s="1"/>
  <c r="K248" i="1" s="1"/>
  <c r="C249" i="1"/>
  <c r="D249" i="1"/>
  <c r="F249" i="1"/>
  <c r="L249" i="1" s="1"/>
  <c r="M248" i="1" s="1"/>
  <c r="G249" i="1"/>
  <c r="I249" i="1" s="1"/>
  <c r="K249" i="1" s="1"/>
  <c r="C250" i="1"/>
  <c r="D250" i="1"/>
  <c r="F250" i="1"/>
  <c r="L250" i="1" s="1"/>
  <c r="M249" i="1" s="1"/>
  <c r="G250" i="1"/>
  <c r="I250" i="1" s="1"/>
  <c r="K250" i="1" s="1"/>
  <c r="C251" i="1"/>
  <c r="D251" i="1"/>
  <c r="F251" i="1"/>
  <c r="L251" i="1" s="1"/>
  <c r="M250" i="1" s="1"/>
  <c r="G251" i="1"/>
  <c r="I251" i="1" s="1"/>
  <c r="K251" i="1" s="1"/>
  <c r="C252" i="1"/>
  <c r="D252" i="1"/>
  <c r="F252" i="1"/>
  <c r="L252" i="1" s="1"/>
  <c r="M251" i="1" s="1"/>
  <c r="G252" i="1"/>
  <c r="I252" i="1" s="1"/>
  <c r="K252" i="1" s="1"/>
  <c r="C253" i="1"/>
  <c r="D253" i="1"/>
  <c r="F253" i="1"/>
  <c r="L253" i="1" s="1"/>
  <c r="M252" i="1" s="1"/>
  <c r="G253" i="1"/>
  <c r="I253" i="1" s="1"/>
  <c r="K253" i="1" s="1"/>
  <c r="C254" i="1"/>
  <c r="D254" i="1"/>
  <c r="F254" i="1"/>
  <c r="L254" i="1" s="1"/>
  <c r="M253" i="1" s="1"/>
  <c r="G254" i="1"/>
  <c r="I254" i="1" s="1"/>
  <c r="K254" i="1" s="1"/>
  <c r="C255" i="1"/>
  <c r="D255" i="1"/>
  <c r="F255" i="1"/>
  <c r="L255" i="1" s="1"/>
  <c r="M254" i="1" s="1"/>
  <c r="G255" i="1"/>
  <c r="I255" i="1" s="1"/>
  <c r="K255" i="1" s="1"/>
  <c r="C256" i="1"/>
  <c r="D256" i="1"/>
  <c r="F256" i="1"/>
  <c r="L256" i="1" s="1"/>
  <c r="M255" i="1" s="1"/>
  <c r="G256" i="1"/>
  <c r="I256" i="1" s="1"/>
  <c r="K256" i="1" s="1"/>
  <c r="C257" i="1"/>
  <c r="D257" i="1"/>
  <c r="F257" i="1"/>
  <c r="L257" i="1" s="1"/>
  <c r="M256" i="1" s="1"/>
  <c r="G257" i="1"/>
  <c r="I257" i="1" s="1"/>
  <c r="K257" i="1" s="1"/>
  <c r="C258" i="1"/>
  <c r="D258" i="1"/>
  <c r="F258" i="1"/>
  <c r="L258" i="1" s="1"/>
  <c r="M257" i="1" s="1"/>
  <c r="G258" i="1"/>
  <c r="I258" i="1" s="1"/>
  <c r="K258" i="1" s="1"/>
  <c r="C259" i="1"/>
  <c r="D259" i="1"/>
  <c r="F259" i="1"/>
  <c r="L259" i="1" s="1"/>
  <c r="M258" i="1" s="1"/>
  <c r="G259" i="1"/>
  <c r="I259" i="1" s="1"/>
  <c r="K259" i="1" s="1"/>
  <c r="C260" i="1"/>
  <c r="D260" i="1"/>
  <c r="F260" i="1"/>
  <c r="L260" i="1" s="1"/>
  <c r="M259" i="1" s="1"/>
  <c r="G260" i="1"/>
  <c r="I260" i="1" s="1"/>
  <c r="K260" i="1" s="1"/>
  <c r="C261" i="1"/>
  <c r="D261" i="1"/>
  <c r="F261" i="1"/>
  <c r="L261" i="1" s="1"/>
  <c r="M260" i="1" s="1"/>
  <c r="G261" i="1"/>
  <c r="I261" i="1" s="1"/>
  <c r="K261" i="1" s="1"/>
  <c r="C262" i="1"/>
  <c r="D262" i="1"/>
  <c r="F262" i="1"/>
  <c r="L262" i="1" s="1"/>
  <c r="M261" i="1" s="1"/>
  <c r="G262" i="1"/>
  <c r="I262" i="1" s="1"/>
  <c r="K262" i="1" s="1"/>
  <c r="C263" i="1"/>
  <c r="D263" i="1"/>
  <c r="F263" i="1"/>
  <c r="L263" i="1" s="1"/>
  <c r="M262" i="1" s="1"/>
  <c r="G263" i="1"/>
  <c r="I263" i="1" s="1"/>
  <c r="K263" i="1" s="1"/>
  <c r="C264" i="1"/>
  <c r="D264" i="1"/>
  <c r="F264" i="1"/>
  <c r="L264" i="1" s="1"/>
  <c r="M263" i="1" s="1"/>
  <c r="G264" i="1"/>
  <c r="I264" i="1" s="1"/>
  <c r="K264" i="1" s="1"/>
  <c r="C265" i="1"/>
  <c r="D265" i="1"/>
  <c r="F265" i="1"/>
  <c r="L265" i="1" s="1"/>
  <c r="M264" i="1" s="1"/>
  <c r="G265" i="1"/>
  <c r="I265" i="1"/>
  <c r="K265" i="1" s="1"/>
  <c r="C266" i="1"/>
  <c r="D266" i="1"/>
  <c r="F266" i="1"/>
  <c r="L266" i="1" s="1"/>
  <c r="M265" i="1" s="1"/>
  <c r="G266" i="1"/>
  <c r="I266" i="1" s="1"/>
  <c r="K266" i="1" s="1"/>
  <c r="C267" i="1"/>
  <c r="D267" i="1"/>
  <c r="F267" i="1"/>
  <c r="L267" i="1" s="1"/>
  <c r="M266" i="1" s="1"/>
  <c r="G267" i="1"/>
  <c r="I267" i="1" s="1"/>
  <c r="K267" i="1" s="1"/>
  <c r="C268" i="1"/>
  <c r="D268" i="1"/>
  <c r="F268" i="1"/>
  <c r="L268" i="1" s="1"/>
  <c r="M267" i="1" s="1"/>
  <c r="G268" i="1"/>
  <c r="I268" i="1" s="1"/>
  <c r="K268" i="1" s="1"/>
  <c r="C269" i="1"/>
  <c r="D269" i="1"/>
  <c r="F269" i="1"/>
  <c r="L269" i="1" s="1"/>
  <c r="M268" i="1" s="1"/>
  <c r="G269" i="1"/>
  <c r="I269" i="1" s="1"/>
  <c r="K269" i="1" s="1"/>
  <c r="C270" i="1"/>
  <c r="D270" i="1"/>
  <c r="F270" i="1"/>
  <c r="L270" i="1" s="1"/>
  <c r="M269" i="1" s="1"/>
  <c r="G270" i="1"/>
  <c r="I270" i="1" s="1"/>
  <c r="K270" i="1" s="1"/>
  <c r="C271" i="1"/>
  <c r="D271" i="1"/>
  <c r="F271" i="1"/>
  <c r="L271" i="1" s="1"/>
  <c r="M270" i="1" s="1"/>
  <c r="G271" i="1"/>
  <c r="I271" i="1" s="1"/>
  <c r="K271" i="1" s="1"/>
  <c r="C272" i="1"/>
  <c r="D272" i="1"/>
  <c r="F272" i="1"/>
  <c r="L272" i="1" s="1"/>
  <c r="M271" i="1" s="1"/>
  <c r="G272" i="1"/>
  <c r="I272" i="1" s="1"/>
  <c r="K272" i="1" s="1"/>
  <c r="C273" i="1"/>
  <c r="D273" i="1"/>
  <c r="F273" i="1"/>
  <c r="L273" i="1" s="1"/>
  <c r="M272" i="1" s="1"/>
  <c r="G273" i="1"/>
  <c r="I273" i="1" s="1"/>
  <c r="K273" i="1" s="1"/>
  <c r="C274" i="1"/>
  <c r="D274" i="1"/>
  <c r="F274" i="1"/>
  <c r="L274" i="1" s="1"/>
  <c r="M273" i="1" s="1"/>
  <c r="G274" i="1"/>
  <c r="I274" i="1" s="1"/>
  <c r="K274" i="1" s="1"/>
  <c r="C275" i="1"/>
  <c r="D275" i="1"/>
  <c r="F275" i="1"/>
  <c r="L275" i="1" s="1"/>
  <c r="G275" i="1"/>
  <c r="I275" i="1" s="1"/>
  <c r="K275" i="1" s="1"/>
  <c r="C276" i="1"/>
  <c r="D276" i="1"/>
  <c r="F276" i="1"/>
  <c r="L276" i="1" s="1"/>
  <c r="M275" i="1" s="1"/>
  <c r="G276" i="1"/>
  <c r="I276" i="1" s="1"/>
  <c r="K276" i="1" s="1"/>
  <c r="C277" i="1"/>
  <c r="D277" i="1"/>
  <c r="F277" i="1"/>
  <c r="L277" i="1" s="1"/>
  <c r="M276" i="1" s="1"/>
  <c r="G277" i="1"/>
  <c r="I277" i="1" s="1"/>
  <c r="K277" i="1" s="1"/>
  <c r="C278" i="1"/>
  <c r="D278" i="1"/>
  <c r="F278" i="1"/>
  <c r="L278" i="1" s="1"/>
  <c r="M277" i="1" s="1"/>
  <c r="G278" i="1"/>
  <c r="I278" i="1" s="1"/>
  <c r="K278" i="1" s="1"/>
  <c r="C279" i="1"/>
  <c r="D279" i="1"/>
  <c r="F279" i="1"/>
  <c r="L279" i="1" s="1"/>
  <c r="M278" i="1" s="1"/>
  <c r="G279" i="1"/>
  <c r="I279" i="1" s="1"/>
  <c r="K279" i="1" s="1"/>
  <c r="C280" i="1"/>
  <c r="D280" i="1"/>
  <c r="F280" i="1"/>
  <c r="L280" i="1" s="1"/>
  <c r="M279" i="1" s="1"/>
  <c r="G280" i="1"/>
  <c r="I280" i="1" s="1"/>
  <c r="K280" i="1" s="1"/>
  <c r="C281" i="1"/>
  <c r="D281" i="1"/>
  <c r="F281" i="1"/>
  <c r="L281" i="1" s="1"/>
  <c r="M280" i="1" s="1"/>
  <c r="G281" i="1"/>
  <c r="I281" i="1" s="1"/>
  <c r="K281" i="1" s="1"/>
  <c r="C282" i="1"/>
  <c r="D282" i="1"/>
  <c r="F282" i="1"/>
  <c r="L282" i="1" s="1"/>
  <c r="M281" i="1" s="1"/>
  <c r="G282" i="1"/>
  <c r="I282" i="1" s="1"/>
  <c r="K282" i="1" s="1"/>
  <c r="C283" i="1"/>
  <c r="D283" i="1"/>
  <c r="F283" i="1"/>
  <c r="L283" i="1" s="1"/>
  <c r="M282" i="1" s="1"/>
  <c r="G283" i="1"/>
  <c r="I283" i="1" s="1"/>
  <c r="K283" i="1" s="1"/>
  <c r="C284" i="1"/>
  <c r="D284" i="1"/>
  <c r="F284" i="1"/>
  <c r="L284" i="1" s="1"/>
  <c r="M283" i="1" s="1"/>
  <c r="G284" i="1"/>
  <c r="I284" i="1" s="1"/>
  <c r="K284" i="1" s="1"/>
  <c r="C285" i="1"/>
  <c r="D285" i="1"/>
  <c r="F285" i="1"/>
  <c r="L285" i="1" s="1"/>
  <c r="M284" i="1" s="1"/>
  <c r="G285" i="1"/>
  <c r="I285" i="1"/>
  <c r="K285" i="1" s="1"/>
  <c r="C286" i="1"/>
  <c r="D286" i="1"/>
  <c r="F286" i="1"/>
  <c r="L286" i="1" s="1"/>
  <c r="M285" i="1" s="1"/>
  <c r="G286" i="1"/>
  <c r="I286" i="1" s="1"/>
  <c r="K286" i="1" s="1"/>
  <c r="C287" i="1"/>
  <c r="D287" i="1"/>
  <c r="F287" i="1"/>
  <c r="L287" i="1" s="1"/>
  <c r="M286" i="1" s="1"/>
  <c r="G287" i="1"/>
  <c r="I287" i="1" s="1"/>
  <c r="K287" i="1" s="1"/>
  <c r="C288" i="1"/>
  <c r="D288" i="1"/>
  <c r="F288" i="1"/>
  <c r="L288" i="1" s="1"/>
  <c r="M287" i="1" s="1"/>
  <c r="G288" i="1"/>
  <c r="I288" i="1" s="1"/>
  <c r="K288" i="1" s="1"/>
  <c r="C289" i="1"/>
  <c r="D289" i="1"/>
  <c r="F289" i="1"/>
  <c r="L289" i="1" s="1"/>
  <c r="M288" i="1" s="1"/>
  <c r="G289" i="1"/>
  <c r="I289" i="1" s="1"/>
  <c r="K289" i="1" s="1"/>
  <c r="C290" i="1"/>
  <c r="D290" i="1"/>
  <c r="F290" i="1"/>
  <c r="L290" i="1" s="1"/>
  <c r="M289" i="1" s="1"/>
  <c r="G290" i="1"/>
  <c r="I290" i="1" s="1"/>
  <c r="K290" i="1" s="1"/>
  <c r="C291" i="1"/>
  <c r="D291" i="1"/>
  <c r="F291" i="1"/>
  <c r="L291" i="1" s="1"/>
  <c r="M290" i="1" s="1"/>
  <c r="G291" i="1"/>
  <c r="I291" i="1" s="1"/>
  <c r="K291" i="1" s="1"/>
  <c r="C292" i="1"/>
  <c r="D292" i="1"/>
  <c r="F292" i="1"/>
  <c r="L292" i="1" s="1"/>
  <c r="M291" i="1" s="1"/>
  <c r="G292" i="1"/>
  <c r="I292" i="1" s="1"/>
  <c r="K292" i="1" s="1"/>
  <c r="C293" i="1"/>
  <c r="D293" i="1"/>
  <c r="F293" i="1"/>
  <c r="L293" i="1" s="1"/>
  <c r="M292" i="1" s="1"/>
  <c r="G293" i="1"/>
  <c r="I293" i="1" s="1"/>
  <c r="K293" i="1" s="1"/>
  <c r="C294" i="1"/>
  <c r="D294" i="1"/>
  <c r="F294" i="1"/>
  <c r="L294" i="1" s="1"/>
  <c r="M293" i="1" s="1"/>
  <c r="G294" i="1"/>
  <c r="I294" i="1" s="1"/>
  <c r="K294" i="1" s="1"/>
  <c r="C295" i="1"/>
  <c r="D295" i="1"/>
  <c r="F295" i="1"/>
  <c r="L295" i="1" s="1"/>
  <c r="M294" i="1" s="1"/>
  <c r="G295" i="1"/>
  <c r="I295" i="1" s="1"/>
  <c r="K295" i="1" s="1"/>
  <c r="C296" i="1"/>
  <c r="D296" i="1"/>
  <c r="F296" i="1"/>
  <c r="L296" i="1" s="1"/>
  <c r="M295" i="1" s="1"/>
  <c r="G296" i="1"/>
  <c r="I296" i="1" s="1"/>
  <c r="K296" i="1" s="1"/>
  <c r="C297" i="1"/>
  <c r="D297" i="1"/>
  <c r="F297" i="1"/>
  <c r="L297" i="1" s="1"/>
  <c r="M296" i="1" s="1"/>
  <c r="G297" i="1"/>
  <c r="I297" i="1" s="1"/>
  <c r="K297" i="1" s="1"/>
  <c r="C298" i="1"/>
  <c r="D298" i="1"/>
  <c r="F298" i="1"/>
  <c r="L298" i="1" s="1"/>
  <c r="M297" i="1" s="1"/>
  <c r="G298" i="1"/>
  <c r="I298" i="1" s="1"/>
  <c r="K298" i="1" s="1"/>
  <c r="C299" i="1"/>
  <c r="D299" i="1"/>
  <c r="F299" i="1"/>
  <c r="L299" i="1" s="1"/>
  <c r="M298" i="1" s="1"/>
  <c r="G299" i="1"/>
  <c r="I299" i="1" s="1"/>
  <c r="K299" i="1" s="1"/>
  <c r="C300" i="1"/>
  <c r="D300" i="1"/>
  <c r="F300" i="1"/>
  <c r="L300" i="1" s="1"/>
  <c r="M299" i="1" s="1"/>
  <c r="G300" i="1"/>
  <c r="I300" i="1" s="1"/>
  <c r="K300" i="1" s="1"/>
  <c r="C301" i="1"/>
  <c r="D301" i="1"/>
  <c r="F301" i="1"/>
  <c r="L301" i="1" s="1"/>
  <c r="M300" i="1" s="1"/>
  <c r="G301" i="1"/>
  <c r="I301" i="1" s="1"/>
  <c r="K301" i="1" s="1"/>
  <c r="C302" i="1"/>
  <c r="D302" i="1"/>
  <c r="F302" i="1"/>
  <c r="L302" i="1" s="1"/>
  <c r="M301" i="1" s="1"/>
  <c r="G302" i="1"/>
  <c r="I302" i="1" s="1"/>
  <c r="K302" i="1" s="1"/>
  <c r="C303" i="1"/>
  <c r="D303" i="1"/>
  <c r="F303" i="1"/>
  <c r="L303" i="1" s="1"/>
  <c r="M302" i="1" s="1"/>
  <c r="G303" i="1"/>
  <c r="I303" i="1" s="1"/>
  <c r="K303" i="1" s="1"/>
  <c r="C304" i="1"/>
  <c r="D304" i="1"/>
  <c r="F304" i="1"/>
  <c r="L304" i="1" s="1"/>
  <c r="M303" i="1" s="1"/>
  <c r="G304" i="1"/>
  <c r="I304" i="1" s="1"/>
  <c r="K304" i="1" s="1"/>
  <c r="C305" i="1"/>
  <c r="D305" i="1"/>
  <c r="F305" i="1"/>
  <c r="L305" i="1" s="1"/>
  <c r="M304" i="1" s="1"/>
  <c r="G305" i="1"/>
  <c r="I305" i="1" s="1"/>
  <c r="K305" i="1" s="1"/>
  <c r="C306" i="1"/>
  <c r="D306" i="1"/>
  <c r="F306" i="1"/>
  <c r="L306" i="1" s="1"/>
  <c r="G306" i="1"/>
  <c r="I306" i="1" s="1"/>
  <c r="K306" i="1" s="1"/>
  <c r="C307" i="1"/>
  <c r="D307" i="1"/>
  <c r="F307" i="1"/>
  <c r="L307" i="1" s="1"/>
  <c r="M306" i="1" s="1"/>
  <c r="G307" i="1"/>
  <c r="I307" i="1" s="1"/>
  <c r="K307" i="1" s="1"/>
  <c r="C308" i="1"/>
  <c r="D308" i="1"/>
  <c r="F308" i="1"/>
  <c r="L308" i="1" s="1"/>
  <c r="M307" i="1" s="1"/>
  <c r="G308" i="1"/>
  <c r="I308" i="1" s="1"/>
  <c r="K308" i="1" s="1"/>
  <c r="C309" i="1"/>
  <c r="D309" i="1"/>
  <c r="F309" i="1"/>
  <c r="L309" i="1" s="1"/>
  <c r="M308" i="1" s="1"/>
  <c r="G309" i="1"/>
  <c r="I309" i="1" s="1"/>
  <c r="K309" i="1" s="1"/>
  <c r="C310" i="1"/>
  <c r="D310" i="1"/>
  <c r="F310" i="1"/>
  <c r="L310" i="1" s="1"/>
  <c r="M309" i="1" s="1"/>
  <c r="G310" i="1"/>
  <c r="I310" i="1" s="1"/>
  <c r="K310" i="1" s="1"/>
  <c r="C311" i="1"/>
  <c r="D311" i="1"/>
  <c r="F311" i="1"/>
  <c r="L311" i="1" s="1"/>
  <c r="M310" i="1" s="1"/>
  <c r="G311" i="1"/>
  <c r="I311" i="1" s="1"/>
  <c r="K311" i="1" s="1"/>
  <c r="C312" i="1"/>
  <c r="D312" i="1"/>
  <c r="F312" i="1"/>
  <c r="L312" i="1" s="1"/>
  <c r="M311" i="1" s="1"/>
  <c r="G312" i="1"/>
  <c r="I312" i="1" s="1"/>
  <c r="K312" i="1" s="1"/>
  <c r="C313" i="1"/>
  <c r="D313" i="1"/>
  <c r="F313" i="1"/>
  <c r="L313" i="1" s="1"/>
  <c r="M312" i="1" s="1"/>
  <c r="G313" i="1"/>
  <c r="I313" i="1" s="1"/>
  <c r="K313" i="1" s="1"/>
  <c r="C314" i="1"/>
  <c r="D314" i="1"/>
  <c r="F314" i="1"/>
  <c r="L314" i="1" s="1"/>
  <c r="M313" i="1" s="1"/>
  <c r="G314" i="1"/>
  <c r="I314" i="1" s="1"/>
  <c r="K314" i="1" s="1"/>
  <c r="C315" i="1"/>
  <c r="D315" i="1"/>
  <c r="F315" i="1"/>
  <c r="L315" i="1" s="1"/>
  <c r="M314" i="1" s="1"/>
  <c r="G315" i="1"/>
  <c r="I315" i="1" s="1"/>
  <c r="K315" i="1" s="1"/>
  <c r="C316" i="1"/>
  <c r="D316" i="1"/>
  <c r="F316" i="1"/>
  <c r="L316" i="1" s="1"/>
  <c r="M315" i="1" s="1"/>
  <c r="G316" i="1"/>
  <c r="I316" i="1" s="1"/>
  <c r="K316" i="1" s="1"/>
  <c r="C317" i="1"/>
  <c r="D317" i="1"/>
  <c r="F317" i="1"/>
  <c r="L317" i="1" s="1"/>
  <c r="M316" i="1" s="1"/>
  <c r="G317" i="1"/>
  <c r="I317" i="1" s="1"/>
  <c r="K317" i="1" s="1"/>
  <c r="C318" i="1"/>
  <c r="D318" i="1"/>
  <c r="F318" i="1"/>
  <c r="L318" i="1" s="1"/>
  <c r="M317" i="1" s="1"/>
  <c r="G318" i="1"/>
  <c r="I318" i="1" s="1"/>
  <c r="K318" i="1" s="1"/>
  <c r="C319" i="1"/>
  <c r="D319" i="1"/>
  <c r="F319" i="1"/>
  <c r="L319" i="1" s="1"/>
  <c r="M318" i="1" s="1"/>
  <c r="G319" i="1"/>
  <c r="I319" i="1" s="1"/>
  <c r="K319" i="1" s="1"/>
  <c r="C320" i="1"/>
  <c r="D320" i="1"/>
  <c r="F320" i="1"/>
  <c r="L320" i="1" s="1"/>
  <c r="M319" i="1" s="1"/>
  <c r="G320" i="1"/>
  <c r="I320" i="1" s="1"/>
  <c r="K320" i="1" s="1"/>
  <c r="C321" i="1"/>
  <c r="D321" i="1"/>
  <c r="F321" i="1"/>
  <c r="L321" i="1" s="1"/>
  <c r="M320" i="1" s="1"/>
  <c r="G321" i="1"/>
  <c r="I321" i="1" s="1"/>
  <c r="K321" i="1" s="1"/>
  <c r="C322" i="1"/>
  <c r="D322" i="1"/>
  <c r="F322" i="1"/>
  <c r="L322" i="1" s="1"/>
  <c r="G322" i="1"/>
  <c r="I322" i="1" s="1"/>
  <c r="K322" i="1" s="1"/>
  <c r="C323" i="1"/>
  <c r="D323" i="1"/>
  <c r="F323" i="1"/>
  <c r="L323" i="1" s="1"/>
  <c r="M322" i="1" s="1"/>
  <c r="G323" i="1"/>
  <c r="I323" i="1" s="1"/>
  <c r="K323" i="1" s="1"/>
  <c r="C324" i="1"/>
  <c r="D324" i="1"/>
  <c r="F324" i="1"/>
  <c r="L324" i="1" s="1"/>
  <c r="M323" i="1" s="1"/>
  <c r="G324" i="1"/>
  <c r="I324" i="1" s="1"/>
  <c r="K324" i="1" s="1"/>
  <c r="C325" i="1"/>
  <c r="D325" i="1"/>
  <c r="F325" i="1"/>
  <c r="L325" i="1" s="1"/>
  <c r="M324" i="1" s="1"/>
  <c r="G325" i="1"/>
  <c r="I325" i="1" s="1"/>
  <c r="K325" i="1" s="1"/>
  <c r="C326" i="1"/>
  <c r="D326" i="1"/>
  <c r="F326" i="1"/>
  <c r="L326" i="1" s="1"/>
  <c r="M325" i="1" s="1"/>
  <c r="G326" i="1"/>
  <c r="I326" i="1" s="1"/>
  <c r="K326" i="1" s="1"/>
  <c r="C327" i="1"/>
  <c r="D327" i="1"/>
  <c r="F327" i="1"/>
  <c r="L327" i="1" s="1"/>
  <c r="M326" i="1" s="1"/>
  <c r="G327" i="1"/>
  <c r="I327" i="1" s="1"/>
  <c r="K327" i="1" s="1"/>
  <c r="C328" i="1"/>
  <c r="D328" i="1"/>
  <c r="F328" i="1"/>
  <c r="L328" i="1" s="1"/>
  <c r="M327" i="1" s="1"/>
  <c r="G328" i="1"/>
  <c r="I328" i="1" s="1"/>
  <c r="K328" i="1" s="1"/>
  <c r="C329" i="1"/>
  <c r="D329" i="1"/>
  <c r="F329" i="1"/>
  <c r="L329" i="1" s="1"/>
  <c r="M328" i="1" s="1"/>
  <c r="G329" i="1"/>
  <c r="I329" i="1" s="1"/>
  <c r="K329" i="1" s="1"/>
  <c r="C330" i="1"/>
  <c r="D330" i="1"/>
  <c r="F330" i="1"/>
  <c r="L330" i="1" s="1"/>
  <c r="M329" i="1" s="1"/>
  <c r="G330" i="1"/>
  <c r="I330" i="1" s="1"/>
  <c r="K330" i="1" s="1"/>
  <c r="C331" i="1"/>
  <c r="D331" i="1"/>
  <c r="F331" i="1"/>
  <c r="L331" i="1" s="1"/>
  <c r="M330" i="1" s="1"/>
  <c r="G331" i="1"/>
  <c r="I331" i="1" s="1"/>
  <c r="K331" i="1" s="1"/>
  <c r="C332" i="1"/>
  <c r="D332" i="1"/>
  <c r="F332" i="1"/>
  <c r="L332" i="1" s="1"/>
  <c r="M331" i="1" s="1"/>
  <c r="G332" i="1"/>
  <c r="I332" i="1" s="1"/>
  <c r="K332" i="1" s="1"/>
  <c r="C333" i="1"/>
  <c r="D333" i="1"/>
  <c r="F333" i="1"/>
  <c r="L333" i="1" s="1"/>
  <c r="M332" i="1" s="1"/>
  <c r="G333" i="1"/>
  <c r="I333" i="1" s="1"/>
  <c r="K333" i="1" s="1"/>
  <c r="C334" i="1"/>
  <c r="D334" i="1"/>
  <c r="F334" i="1"/>
  <c r="L334" i="1" s="1"/>
  <c r="M333" i="1" s="1"/>
  <c r="G334" i="1"/>
  <c r="I334" i="1" s="1"/>
  <c r="K334" i="1" s="1"/>
  <c r="C335" i="1"/>
  <c r="D335" i="1"/>
  <c r="F335" i="1"/>
  <c r="L335" i="1" s="1"/>
  <c r="M334" i="1" s="1"/>
  <c r="G335" i="1"/>
  <c r="I335" i="1" s="1"/>
  <c r="K335" i="1" s="1"/>
  <c r="C336" i="1"/>
  <c r="D336" i="1"/>
  <c r="F336" i="1"/>
  <c r="L336" i="1" s="1"/>
  <c r="G336" i="1"/>
  <c r="I336" i="1" s="1"/>
  <c r="K336" i="1" s="1"/>
  <c r="C337" i="1"/>
  <c r="D337" i="1"/>
  <c r="F337" i="1"/>
  <c r="L337" i="1" s="1"/>
  <c r="G337" i="1"/>
  <c r="I337" i="1" s="1"/>
  <c r="K337" i="1" s="1"/>
  <c r="C338" i="1"/>
  <c r="D338" i="1"/>
  <c r="F338" i="1"/>
  <c r="L338" i="1" s="1"/>
  <c r="G338" i="1"/>
  <c r="I338" i="1" s="1"/>
  <c r="K338" i="1" s="1"/>
  <c r="C339" i="1"/>
  <c r="D339" i="1"/>
  <c r="F339" i="1"/>
  <c r="L339" i="1" s="1"/>
  <c r="M338" i="1" s="1"/>
  <c r="G339" i="1"/>
  <c r="I339" i="1" s="1"/>
  <c r="K339" i="1" s="1"/>
  <c r="C340" i="1"/>
  <c r="D340" i="1"/>
  <c r="F340" i="1"/>
  <c r="L340" i="1" s="1"/>
  <c r="M339" i="1" s="1"/>
  <c r="G340" i="1"/>
  <c r="I340" i="1" s="1"/>
  <c r="K340" i="1" s="1"/>
  <c r="C341" i="1"/>
  <c r="D341" i="1"/>
  <c r="F341" i="1"/>
  <c r="L341" i="1" s="1"/>
  <c r="M340" i="1" s="1"/>
  <c r="G341" i="1"/>
  <c r="I341" i="1" s="1"/>
  <c r="K341" i="1" s="1"/>
  <c r="C342" i="1"/>
  <c r="D342" i="1"/>
  <c r="F342" i="1"/>
  <c r="L342" i="1" s="1"/>
  <c r="M341" i="1" s="1"/>
  <c r="G342" i="1"/>
  <c r="I342" i="1" s="1"/>
  <c r="K342" i="1" s="1"/>
  <c r="C343" i="1"/>
  <c r="D343" i="1"/>
  <c r="F343" i="1"/>
  <c r="L343" i="1" s="1"/>
  <c r="M342" i="1" s="1"/>
  <c r="G343" i="1"/>
  <c r="I343" i="1" s="1"/>
  <c r="K343" i="1" s="1"/>
  <c r="C344" i="1"/>
  <c r="D344" i="1"/>
  <c r="F344" i="1"/>
  <c r="L344" i="1" s="1"/>
  <c r="M343" i="1" s="1"/>
  <c r="G344" i="1"/>
  <c r="I344" i="1" s="1"/>
  <c r="K344" i="1" s="1"/>
  <c r="C345" i="1"/>
  <c r="D345" i="1"/>
  <c r="F345" i="1"/>
  <c r="L345" i="1" s="1"/>
  <c r="M344" i="1" s="1"/>
  <c r="G345" i="1"/>
  <c r="I345" i="1" s="1"/>
  <c r="K345" i="1" s="1"/>
  <c r="C346" i="1"/>
  <c r="D346" i="1"/>
  <c r="F346" i="1"/>
  <c r="L346" i="1" s="1"/>
  <c r="M345" i="1" s="1"/>
  <c r="G346" i="1"/>
  <c r="I346" i="1" s="1"/>
  <c r="K346" i="1" s="1"/>
  <c r="C347" i="1"/>
  <c r="D347" i="1"/>
  <c r="F347" i="1"/>
  <c r="L347" i="1" s="1"/>
  <c r="M346" i="1" s="1"/>
  <c r="G347" i="1"/>
  <c r="I347" i="1" s="1"/>
  <c r="K347" i="1" s="1"/>
  <c r="C348" i="1"/>
  <c r="D348" i="1"/>
  <c r="F348" i="1"/>
  <c r="L348" i="1" s="1"/>
  <c r="M347" i="1" s="1"/>
  <c r="G348" i="1"/>
  <c r="I348" i="1" s="1"/>
  <c r="K348" i="1" s="1"/>
  <c r="C349" i="1"/>
  <c r="D349" i="1"/>
  <c r="F349" i="1"/>
  <c r="L349" i="1" s="1"/>
  <c r="M348" i="1" s="1"/>
  <c r="G349" i="1"/>
  <c r="I349" i="1"/>
  <c r="K349" i="1" s="1"/>
  <c r="C350" i="1"/>
  <c r="D350" i="1"/>
  <c r="F350" i="1"/>
  <c r="L350" i="1" s="1"/>
  <c r="M349" i="1" s="1"/>
  <c r="G350" i="1"/>
  <c r="I350" i="1" s="1"/>
  <c r="K350" i="1" s="1"/>
  <c r="C351" i="1"/>
  <c r="D351" i="1"/>
  <c r="F351" i="1"/>
  <c r="L351" i="1" s="1"/>
  <c r="M350" i="1" s="1"/>
  <c r="G351" i="1"/>
  <c r="I351" i="1" s="1"/>
  <c r="K351" i="1" s="1"/>
  <c r="C352" i="1"/>
  <c r="D352" i="1"/>
  <c r="F352" i="1"/>
  <c r="L352" i="1" s="1"/>
  <c r="M351" i="1" s="1"/>
  <c r="G352" i="1"/>
  <c r="I352" i="1" s="1"/>
  <c r="K352" i="1" s="1"/>
  <c r="C353" i="1"/>
  <c r="D353" i="1"/>
  <c r="F353" i="1"/>
  <c r="L353" i="1" s="1"/>
  <c r="M352" i="1" s="1"/>
  <c r="G353" i="1"/>
  <c r="I353" i="1" s="1"/>
  <c r="K353" i="1" s="1"/>
  <c r="C354" i="1"/>
  <c r="D354" i="1"/>
  <c r="F354" i="1"/>
  <c r="L354" i="1" s="1"/>
  <c r="M353" i="1" s="1"/>
  <c r="G354" i="1"/>
  <c r="I354" i="1" s="1"/>
  <c r="K354" i="1" s="1"/>
  <c r="C355" i="1"/>
  <c r="D355" i="1"/>
  <c r="F355" i="1"/>
  <c r="L355" i="1" s="1"/>
  <c r="M354" i="1" s="1"/>
  <c r="G355" i="1"/>
  <c r="I355" i="1" s="1"/>
  <c r="K355" i="1" s="1"/>
  <c r="C356" i="1"/>
  <c r="D356" i="1"/>
  <c r="F356" i="1"/>
  <c r="L356" i="1" s="1"/>
  <c r="M355" i="1" s="1"/>
  <c r="G356" i="1"/>
  <c r="I356" i="1" s="1"/>
  <c r="K356" i="1" s="1"/>
  <c r="C357" i="1"/>
  <c r="D357" i="1"/>
  <c r="F357" i="1"/>
  <c r="L357" i="1" s="1"/>
  <c r="M356" i="1" s="1"/>
  <c r="G357" i="1"/>
  <c r="I357" i="1" s="1"/>
  <c r="K357" i="1" s="1"/>
  <c r="C358" i="1"/>
  <c r="D358" i="1"/>
  <c r="F358" i="1"/>
  <c r="L358" i="1" s="1"/>
  <c r="M357" i="1" s="1"/>
  <c r="G358" i="1"/>
  <c r="I358" i="1" s="1"/>
  <c r="K358" i="1" s="1"/>
  <c r="C359" i="1"/>
  <c r="D359" i="1"/>
  <c r="F359" i="1"/>
  <c r="L359" i="1" s="1"/>
  <c r="M358" i="1" s="1"/>
  <c r="G359" i="1"/>
  <c r="I359" i="1" s="1"/>
  <c r="K359" i="1" s="1"/>
  <c r="C360" i="1"/>
  <c r="D360" i="1"/>
  <c r="F360" i="1"/>
  <c r="L360" i="1" s="1"/>
  <c r="M359" i="1" s="1"/>
  <c r="G360" i="1"/>
  <c r="I360" i="1" s="1"/>
  <c r="K360" i="1" s="1"/>
  <c r="C361" i="1"/>
  <c r="D361" i="1"/>
  <c r="F361" i="1"/>
  <c r="L361" i="1" s="1"/>
  <c r="M360" i="1" s="1"/>
  <c r="G361" i="1"/>
  <c r="I361" i="1" s="1"/>
  <c r="K361" i="1" s="1"/>
  <c r="C362" i="1"/>
  <c r="D362" i="1"/>
  <c r="F362" i="1"/>
  <c r="L362" i="1" s="1"/>
  <c r="M361" i="1" s="1"/>
  <c r="G362" i="1"/>
  <c r="I362" i="1" s="1"/>
  <c r="K362" i="1" s="1"/>
  <c r="C363" i="1"/>
  <c r="D363" i="1"/>
  <c r="F363" i="1"/>
  <c r="L363" i="1" s="1"/>
  <c r="M362" i="1" s="1"/>
  <c r="G363" i="1"/>
  <c r="I363" i="1" s="1"/>
  <c r="K363" i="1" s="1"/>
  <c r="C364" i="1"/>
  <c r="D364" i="1"/>
  <c r="F364" i="1"/>
  <c r="L364" i="1" s="1"/>
  <c r="M363" i="1" s="1"/>
  <c r="G364" i="1"/>
  <c r="I364" i="1" s="1"/>
  <c r="K364" i="1" s="1"/>
  <c r="C365" i="1"/>
  <c r="D365" i="1"/>
  <c r="F365" i="1"/>
  <c r="L365" i="1" s="1"/>
  <c r="M364" i="1" s="1"/>
  <c r="G365" i="1"/>
  <c r="I365" i="1" s="1"/>
  <c r="K365" i="1" s="1"/>
  <c r="C366" i="1"/>
  <c r="D366" i="1"/>
  <c r="F366" i="1"/>
  <c r="L366" i="1" s="1"/>
  <c r="M365" i="1" s="1"/>
  <c r="G366" i="1"/>
  <c r="I366" i="1" s="1"/>
  <c r="K366" i="1" s="1"/>
  <c r="C367" i="1"/>
  <c r="D367" i="1"/>
  <c r="F367" i="1"/>
  <c r="L367" i="1" s="1"/>
  <c r="G367" i="1"/>
  <c r="I367" i="1" s="1"/>
  <c r="K367" i="1" s="1"/>
  <c r="C368" i="1"/>
  <c r="D368" i="1"/>
  <c r="F368" i="1"/>
  <c r="L368" i="1" s="1"/>
  <c r="G368" i="1"/>
  <c r="I368" i="1" s="1"/>
  <c r="K368" i="1" s="1"/>
  <c r="C369" i="1"/>
  <c r="D369" i="1"/>
  <c r="F369" i="1"/>
  <c r="L369" i="1" s="1"/>
  <c r="M368" i="1" s="1"/>
  <c r="G369" i="1"/>
  <c r="I369" i="1" s="1"/>
  <c r="K369" i="1" s="1"/>
  <c r="C370" i="1"/>
  <c r="D370" i="1"/>
  <c r="F370" i="1"/>
  <c r="L370" i="1" s="1"/>
  <c r="M369" i="1" s="1"/>
  <c r="G370" i="1"/>
  <c r="I370" i="1" s="1"/>
  <c r="K370" i="1" s="1"/>
  <c r="C371" i="1"/>
  <c r="D371" i="1"/>
  <c r="F371" i="1"/>
  <c r="L371" i="1" s="1"/>
  <c r="M370" i="1" s="1"/>
  <c r="G371" i="1"/>
  <c r="I371" i="1" s="1"/>
  <c r="K371" i="1" s="1"/>
  <c r="C372" i="1"/>
  <c r="D372" i="1"/>
  <c r="F372" i="1"/>
  <c r="L372" i="1" s="1"/>
  <c r="G372" i="1"/>
  <c r="I372" i="1" s="1"/>
  <c r="K372" i="1" s="1"/>
  <c r="C373" i="1"/>
  <c r="D373" i="1"/>
  <c r="F373" i="1"/>
  <c r="L373" i="1" s="1"/>
  <c r="M372" i="1" s="1"/>
  <c r="G373" i="1"/>
  <c r="I373" i="1" s="1"/>
  <c r="K373" i="1" s="1"/>
  <c r="C374" i="1"/>
  <c r="D374" i="1"/>
  <c r="F374" i="1"/>
  <c r="L374" i="1" s="1"/>
  <c r="M373" i="1" s="1"/>
  <c r="G374" i="1"/>
  <c r="I374" i="1" s="1"/>
  <c r="K374" i="1" s="1"/>
  <c r="C375" i="1"/>
  <c r="D375" i="1"/>
  <c r="F375" i="1"/>
  <c r="L375" i="1" s="1"/>
  <c r="M374" i="1" s="1"/>
  <c r="G375" i="1"/>
  <c r="I375" i="1" s="1"/>
  <c r="K375" i="1" s="1"/>
  <c r="C376" i="1"/>
  <c r="D376" i="1"/>
  <c r="F376" i="1"/>
  <c r="L376" i="1" s="1"/>
  <c r="G376" i="1"/>
  <c r="I376" i="1" s="1"/>
  <c r="K376" i="1" s="1"/>
  <c r="C377" i="1"/>
  <c r="D377" i="1"/>
  <c r="F377" i="1"/>
  <c r="L377" i="1" s="1"/>
  <c r="M376" i="1" s="1"/>
  <c r="G377" i="1"/>
  <c r="I377" i="1"/>
  <c r="K377" i="1" s="1"/>
  <c r="C378" i="1"/>
  <c r="D378" i="1"/>
  <c r="F378" i="1"/>
  <c r="L378" i="1" s="1"/>
  <c r="M377" i="1" s="1"/>
  <c r="G378" i="1"/>
  <c r="I378" i="1" s="1"/>
  <c r="K378" i="1" s="1"/>
  <c r="C379" i="1"/>
  <c r="D379" i="1"/>
  <c r="F379" i="1"/>
  <c r="L379" i="1" s="1"/>
  <c r="M378" i="1" s="1"/>
  <c r="G379" i="1"/>
  <c r="I379" i="1" s="1"/>
  <c r="K379" i="1" s="1"/>
  <c r="C380" i="1"/>
  <c r="D380" i="1"/>
  <c r="F380" i="1"/>
  <c r="L380" i="1" s="1"/>
  <c r="M379" i="1" s="1"/>
  <c r="G380" i="1"/>
  <c r="I380" i="1" s="1"/>
  <c r="K380" i="1" s="1"/>
  <c r="C381" i="1"/>
  <c r="D381" i="1"/>
  <c r="F381" i="1"/>
  <c r="L381" i="1" s="1"/>
  <c r="M380" i="1" s="1"/>
  <c r="G381" i="1"/>
  <c r="I381" i="1" s="1"/>
  <c r="K381" i="1" s="1"/>
  <c r="C382" i="1"/>
  <c r="D382" i="1"/>
  <c r="F382" i="1"/>
  <c r="L382" i="1" s="1"/>
  <c r="M381" i="1" s="1"/>
  <c r="G382" i="1"/>
  <c r="I382" i="1" s="1"/>
  <c r="K382" i="1" s="1"/>
  <c r="C383" i="1"/>
  <c r="D383" i="1"/>
  <c r="F383" i="1"/>
  <c r="L383" i="1" s="1"/>
  <c r="M382" i="1" s="1"/>
  <c r="G383" i="1"/>
  <c r="I383" i="1" s="1"/>
  <c r="K383" i="1" s="1"/>
  <c r="C384" i="1"/>
  <c r="D384" i="1"/>
  <c r="F384" i="1"/>
  <c r="L384" i="1" s="1"/>
  <c r="M383" i="1" s="1"/>
  <c r="G384" i="1"/>
  <c r="I384" i="1" s="1"/>
  <c r="K384" i="1" s="1"/>
  <c r="C385" i="1"/>
  <c r="D385" i="1"/>
  <c r="F385" i="1"/>
  <c r="L385" i="1" s="1"/>
  <c r="M384" i="1" s="1"/>
  <c r="G385" i="1"/>
  <c r="I385" i="1" s="1"/>
  <c r="K385" i="1" s="1"/>
  <c r="C386" i="1"/>
  <c r="D386" i="1"/>
  <c r="F386" i="1"/>
  <c r="L386" i="1" s="1"/>
  <c r="M385" i="1" s="1"/>
  <c r="G386" i="1"/>
  <c r="I386" i="1" s="1"/>
  <c r="K386" i="1" s="1"/>
  <c r="C387" i="1"/>
  <c r="D387" i="1"/>
  <c r="F387" i="1"/>
  <c r="L387" i="1" s="1"/>
  <c r="M386" i="1" s="1"/>
  <c r="G387" i="1"/>
  <c r="I387" i="1" s="1"/>
  <c r="K387" i="1" s="1"/>
  <c r="C388" i="1"/>
  <c r="D388" i="1"/>
  <c r="F388" i="1"/>
  <c r="L388" i="1" s="1"/>
  <c r="M387" i="1" s="1"/>
  <c r="G388" i="1"/>
  <c r="I388" i="1" s="1"/>
  <c r="K388" i="1" s="1"/>
  <c r="C389" i="1"/>
  <c r="D389" i="1"/>
  <c r="F389" i="1"/>
  <c r="L389" i="1" s="1"/>
  <c r="M388" i="1" s="1"/>
  <c r="G389" i="1"/>
  <c r="I389" i="1" s="1"/>
  <c r="K389" i="1" s="1"/>
  <c r="C390" i="1"/>
  <c r="D390" i="1"/>
  <c r="F390" i="1"/>
  <c r="L390" i="1" s="1"/>
  <c r="M389" i="1" s="1"/>
  <c r="G390" i="1"/>
  <c r="I390" i="1" s="1"/>
  <c r="K390" i="1" s="1"/>
  <c r="C391" i="1"/>
  <c r="D391" i="1"/>
  <c r="F391" i="1"/>
  <c r="L391" i="1" s="1"/>
  <c r="M390" i="1" s="1"/>
  <c r="G391" i="1"/>
  <c r="I391" i="1" s="1"/>
  <c r="K391" i="1" s="1"/>
  <c r="C392" i="1"/>
  <c r="D392" i="1"/>
  <c r="F392" i="1"/>
  <c r="L392" i="1" s="1"/>
  <c r="M391" i="1" s="1"/>
  <c r="G392" i="1"/>
  <c r="I392" i="1" s="1"/>
  <c r="K392" i="1" s="1"/>
  <c r="C393" i="1"/>
  <c r="D393" i="1"/>
  <c r="F393" i="1"/>
  <c r="L393" i="1" s="1"/>
  <c r="M392" i="1" s="1"/>
  <c r="G393" i="1"/>
  <c r="I393" i="1" s="1"/>
  <c r="K393" i="1" s="1"/>
  <c r="C394" i="1"/>
  <c r="D394" i="1"/>
  <c r="F394" i="1"/>
  <c r="L394" i="1" s="1"/>
  <c r="M393" i="1" s="1"/>
  <c r="G394" i="1"/>
  <c r="I394" i="1" s="1"/>
  <c r="K394" i="1" s="1"/>
  <c r="C395" i="1"/>
  <c r="D395" i="1"/>
  <c r="F395" i="1"/>
  <c r="L395" i="1" s="1"/>
  <c r="M394" i="1" s="1"/>
  <c r="G395" i="1"/>
  <c r="I395" i="1" s="1"/>
  <c r="K395" i="1" s="1"/>
  <c r="C396" i="1"/>
  <c r="D396" i="1"/>
  <c r="F396" i="1"/>
  <c r="L396" i="1" s="1"/>
  <c r="M395" i="1" s="1"/>
  <c r="G396" i="1"/>
  <c r="I396" i="1" s="1"/>
  <c r="C397" i="1"/>
  <c r="D397" i="1"/>
  <c r="F397" i="1"/>
  <c r="L397" i="1" s="1"/>
  <c r="M396" i="1" s="1"/>
  <c r="G397" i="1"/>
  <c r="I397" i="1" s="1"/>
  <c r="K397" i="1" s="1"/>
  <c r="C398" i="1"/>
  <c r="D398" i="1"/>
  <c r="F398" i="1"/>
  <c r="L398" i="1" s="1"/>
  <c r="M397" i="1" s="1"/>
  <c r="G398" i="1"/>
  <c r="I398" i="1" s="1"/>
  <c r="K398" i="1" s="1"/>
  <c r="C399" i="1"/>
  <c r="D399" i="1"/>
  <c r="F399" i="1"/>
  <c r="L399" i="1" s="1"/>
  <c r="M398" i="1" s="1"/>
  <c r="G399" i="1"/>
  <c r="I399" i="1" s="1"/>
  <c r="K399" i="1" s="1"/>
  <c r="C400" i="1"/>
  <c r="D400" i="1"/>
  <c r="F400" i="1"/>
  <c r="L400" i="1" s="1"/>
  <c r="M399" i="1" s="1"/>
  <c r="G400" i="1"/>
  <c r="I400" i="1" s="1"/>
  <c r="C401" i="1"/>
  <c r="D401" i="1"/>
  <c r="F401" i="1"/>
  <c r="L401" i="1" s="1"/>
  <c r="M400" i="1" s="1"/>
  <c r="G401" i="1"/>
  <c r="I401" i="1" s="1"/>
  <c r="K401" i="1" s="1"/>
  <c r="C402" i="1"/>
  <c r="D402" i="1"/>
  <c r="F402" i="1"/>
  <c r="L402" i="1" s="1"/>
  <c r="M401" i="1" s="1"/>
  <c r="G402" i="1"/>
  <c r="I402" i="1" s="1"/>
  <c r="K402" i="1" s="1"/>
  <c r="C403" i="1"/>
  <c r="D403" i="1"/>
  <c r="F403" i="1"/>
  <c r="L403" i="1" s="1"/>
  <c r="M402" i="1" s="1"/>
  <c r="G403" i="1"/>
  <c r="I403" i="1" s="1"/>
  <c r="K403" i="1" s="1"/>
  <c r="C404" i="1"/>
  <c r="D404" i="1"/>
  <c r="F404" i="1"/>
  <c r="L404" i="1" s="1"/>
  <c r="G404" i="1"/>
  <c r="I404" i="1" s="1"/>
  <c r="C405" i="1"/>
  <c r="D405" i="1"/>
  <c r="F405" i="1"/>
  <c r="L405" i="1" s="1"/>
  <c r="M404" i="1" s="1"/>
  <c r="G405" i="1"/>
  <c r="I405" i="1" s="1"/>
  <c r="K405" i="1" s="1"/>
  <c r="C406" i="1"/>
  <c r="D406" i="1"/>
  <c r="F406" i="1"/>
  <c r="L406" i="1" s="1"/>
  <c r="M405" i="1" s="1"/>
  <c r="G406" i="1"/>
  <c r="I406" i="1" s="1"/>
  <c r="K406" i="1" s="1"/>
  <c r="C407" i="1"/>
  <c r="D407" i="1"/>
  <c r="F407" i="1"/>
  <c r="L407" i="1" s="1"/>
  <c r="M406" i="1" s="1"/>
  <c r="G407" i="1"/>
  <c r="I407" i="1" s="1"/>
  <c r="K407" i="1" s="1"/>
  <c r="C408" i="1"/>
  <c r="D408" i="1"/>
  <c r="F408" i="1"/>
  <c r="L408" i="1" s="1"/>
  <c r="M407" i="1" s="1"/>
  <c r="G408" i="1"/>
  <c r="I408" i="1" s="1"/>
  <c r="C409" i="1"/>
  <c r="D409" i="1"/>
  <c r="F409" i="1"/>
  <c r="L409" i="1" s="1"/>
  <c r="M408" i="1" s="1"/>
  <c r="G409" i="1"/>
  <c r="I409" i="1" s="1"/>
  <c r="K409" i="1" s="1"/>
  <c r="C410" i="1"/>
  <c r="D410" i="1"/>
  <c r="F410" i="1"/>
  <c r="L410" i="1" s="1"/>
  <c r="M409" i="1" s="1"/>
  <c r="G410" i="1"/>
  <c r="I410" i="1" s="1"/>
  <c r="K410" i="1" s="1"/>
  <c r="C411" i="1"/>
  <c r="D411" i="1"/>
  <c r="F411" i="1"/>
  <c r="L411" i="1" s="1"/>
  <c r="M410" i="1" s="1"/>
  <c r="G411" i="1"/>
  <c r="I411" i="1" s="1"/>
  <c r="K411" i="1" s="1"/>
  <c r="C412" i="1"/>
  <c r="D412" i="1"/>
  <c r="F412" i="1"/>
  <c r="L412" i="1" s="1"/>
  <c r="M411" i="1" s="1"/>
  <c r="G412" i="1"/>
  <c r="I412" i="1" s="1"/>
  <c r="C413" i="1"/>
  <c r="D413" i="1"/>
  <c r="F413" i="1"/>
  <c r="L413" i="1" s="1"/>
  <c r="M412" i="1" s="1"/>
  <c r="G413" i="1"/>
  <c r="I413" i="1" s="1"/>
  <c r="K413" i="1" s="1"/>
  <c r="C414" i="1"/>
  <c r="D414" i="1"/>
  <c r="F414" i="1"/>
  <c r="L414" i="1" s="1"/>
  <c r="M413" i="1" s="1"/>
  <c r="G414" i="1"/>
  <c r="I414" i="1" s="1"/>
  <c r="K414" i="1" s="1"/>
  <c r="C415" i="1"/>
  <c r="D415" i="1"/>
  <c r="F415" i="1"/>
  <c r="L415" i="1" s="1"/>
  <c r="M414" i="1" s="1"/>
  <c r="G415" i="1"/>
  <c r="I415" i="1" s="1"/>
  <c r="K415" i="1" s="1"/>
  <c r="C416" i="1"/>
  <c r="D416" i="1"/>
  <c r="F416" i="1"/>
  <c r="L416" i="1" s="1"/>
  <c r="M415" i="1" s="1"/>
  <c r="G416" i="1"/>
  <c r="I416" i="1" s="1"/>
  <c r="C417" i="1"/>
  <c r="D417" i="1"/>
  <c r="F417" i="1"/>
  <c r="L417" i="1" s="1"/>
  <c r="M416" i="1" s="1"/>
  <c r="G417" i="1"/>
  <c r="I417" i="1" s="1"/>
  <c r="K417" i="1" s="1"/>
  <c r="C418" i="1"/>
  <c r="D418" i="1"/>
  <c r="F418" i="1"/>
  <c r="L418" i="1" s="1"/>
  <c r="M417" i="1" s="1"/>
  <c r="G418" i="1"/>
  <c r="I418" i="1" s="1"/>
  <c r="K418" i="1" s="1"/>
  <c r="C419" i="1"/>
  <c r="D419" i="1"/>
  <c r="F419" i="1"/>
  <c r="L419" i="1" s="1"/>
  <c r="M418" i="1" s="1"/>
  <c r="G419" i="1"/>
  <c r="I419" i="1" s="1"/>
  <c r="K419" i="1" s="1"/>
  <c r="C420" i="1"/>
  <c r="D420" i="1"/>
  <c r="F420" i="1"/>
  <c r="L420" i="1" s="1"/>
  <c r="M419" i="1" s="1"/>
  <c r="G420" i="1"/>
  <c r="I420" i="1" s="1"/>
  <c r="C421" i="1"/>
  <c r="D421" i="1"/>
  <c r="F421" i="1"/>
  <c r="L421" i="1" s="1"/>
  <c r="M420" i="1" s="1"/>
  <c r="G421" i="1"/>
  <c r="I421" i="1" s="1"/>
  <c r="K421" i="1" s="1"/>
  <c r="C422" i="1"/>
  <c r="D422" i="1"/>
  <c r="F422" i="1"/>
  <c r="L422" i="1" s="1"/>
  <c r="M421" i="1" s="1"/>
  <c r="G422" i="1"/>
  <c r="I422" i="1" s="1"/>
  <c r="K422" i="1" s="1"/>
  <c r="C423" i="1"/>
  <c r="D423" i="1"/>
  <c r="F423" i="1"/>
  <c r="L423" i="1" s="1"/>
  <c r="M422" i="1" s="1"/>
  <c r="G423" i="1"/>
  <c r="I423" i="1" s="1"/>
  <c r="K423" i="1" s="1"/>
  <c r="C424" i="1"/>
  <c r="D424" i="1"/>
  <c r="F424" i="1"/>
  <c r="L424" i="1" s="1"/>
  <c r="M423" i="1" s="1"/>
  <c r="G424" i="1"/>
  <c r="I424" i="1" s="1"/>
  <c r="C425" i="1"/>
  <c r="D425" i="1"/>
  <c r="F425" i="1"/>
  <c r="L425" i="1" s="1"/>
  <c r="M424" i="1" s="1"/>
  <c r="G425" i="1"/>
  <c r="I425" i="1" s="1"/>
  <c r="K425" i="1" s="1"/>
  <c r="C426" i="1"/>
  <c r="D426" i="1"/>
  <c r="F426" i="1"/>
  <c r="L426" i="1" s="1"/>
  <c r="M425" i="1" s="1"/>
  <c r="G426" i="1"/>
  <c r="I426" i="1" s="1"/>
  <c r="K426" i="1" s="1"/>
  <c r="C427" i="1"/>
  <c r="D427" i="1"/>
  <c r="F427" i="1"/>
  <c r="L427" i="1" s="1"/>
  <c r="M426" i="1" s="1"/>
  <c r="G427" i="1"/>
  <c r="I427" i="1" s="1"/>
  <c r="K427" i="1" s="1"/>
  <c r="C428" i="1"/>
  <c r="D428" i="1"/>
  <c r="F428" i="1"/>
  <c r="L428" i="1" s="1"/>
  <c r="M427" i="1" s="1"/>
  <c r="G428" i="1"/>
  <c r="I428" i="1" s="1"/>
  <c r="K428" i="1" s="1"/>
  <c r="C429" i="1"/>
  <c r="D429" i="1"/>
  <c r="F429" i="1"/>
  <c r="L429" i="1" s="1"/>
  <c r="M428" i="1" s="1"/>
  <c r="G429" i="1"/>
  <c r="I429" i="1" s="1"/>
  <c r="K429" i="1" s="1"/>
  <c r="C430" i="1"/>
  <c r="D430" i="1"/>
  <c r="F430" i="1"/>
  <c r="L430" i="1" s="1"/>
  <c r="M429" i="1" s="1"/>
  <c r="G430" i="1"/>
  <c r="I430" i="1" s="1"/>
  <c r="K430" i="1" s="1"/>
  <c r="C431" i="1"/>
  <c r="D431" i="1"/>
  <c r="F431" i="1"/>
  <c r="L431" i="1" s="1"/>
  <c r="M430" i="1" s="1"/>
  <c r="G431" i="1"/>
  <c r="I431" i="1" s="1"/>
  <c r="K431" i="1" s="1"/>
  <c r="C432" i="1"/>
  <c r="D432" i="1"/>
  <c r="F432" i="1"/>
  <c r="L432" i="1" s="1"/>
  <c r="G432" i="1"/>
  <c r="I432" i="1" s="1"/>
  <c r="K432" i="1" s="1"/>
  <c r="C433" i="1"/>
  <c r="D433" i="1"/>
  <c r="F433" i="1"/>
  <c r="L433" i="1" s="1"/>
  <c r="M432" i="1" s="1"/>
  <c r="G433" i="1"/>
  <c r="I433" i="1" s="1"/>
  <c r="K433" i="1" s="1"/>
  <c r="C434" i="1"/>
  <c r="D434" i="1"/>
  <c r="F434" i="1"/>
  <c r="L434" i="1" s="1"/>
  <c r="M433" i="1" s="1"/>
  <c r="G434" i="1"/>
  <c r="I434" i="1" s="1"/>
  <c r="K434" i="1" s="1"/>
  <c r="C435" i="1"/>
  <c r="D435" i="1"/>
  <c r="F435" i="1"/>
  <c r="L435" i="1" s="1"/>
  <c r="M434" i="1" s="1"/>
  <c r="G435" i="1"/>
  <c r="I435" i="1" s="1"/>
  <c r="K435" i="1" s="1"/>
  <c r="C436" i="1"/>
  <c r="D436" i="1"/>
  <c r="F436" i="1"/>
  <c r="L436" i="1" s="1"/>
  <c r="M435" i="1" s="1"/>
  <c r="G436" i="1"/>
  <c r="I436" i="1" s="1"/>
  <c r="K436" i="1" s="1"/>
  <c r="C437" i="1"/>
  <c r="D437" i="1"/>
  <c r="F437" i="1"/>
  <c r="L437" i="1" s="1"/>
  <c r="M436" i="1" s="1"/>
  <c r="G437" i="1"/>
  <c r="I437" i="1"/>
  <c r="K437" i="1" s="1"/>
  <c r="C438" i="1"/>
  <c r="D438" i="1"/>
  <c r="F438" i="1"/>
  <c r="L438" i="1" s="1"/>
  <c r="M437" i="1" s="1"/>
  <c r="G438" i="1"/>
  <c r="I438" i="1" s="1"/>
  <c r="K438" i="1" s="1"/>
  <c r="C439" i="1"/>
  <c r="D439" i="1"/>
  <c r="F439" i="1"/>
  <c r="L439" i="1" s="1"/>
  <c r="M438" i="1" s="1"/>
  <c r="G439" i="1"/>
  <c r="I439" i="1" s="1"/>
  <c r="K439" i="1" s="1"/>
  <c r="C440" i="1"/>
  <c r="D440" i="1"/>
  <c r="F440" i="1"/>
  <c r="L440" i="1" s="1"/>
  <c r="M439" i="1" s="1"/>
  <c r="G440" i="1"/>
  <c r="I440" i="1" s="1"/>
  <c r="C441" i="1"/>
  <c r="D441" i="1"/>
  <c r="F441" i="1"/>
  <c r="L441" i="1" s="1"/>
  <c r="M440" i="1" s="1"/>
  <c r="G441" i="1"/>
  <c r="I441" i="1" s="1"/>
  <c r="K441" i="1" s="1"/>
  <c r="C442" i="1"/>
  <c r="D442" i="1"/>
  <c r="F442" i="1"/>
  <c r="L442" i="1" s="1"/>
  <c r="M441" i="1" s="1"/>
  <c r="G442" i="1"/>
  <c r="I442" i="1" s="1"/>
  <c r="K442" i="1" s="1"/>
  <c r="C443" i="1"/>
  <c r="D443" i="1"/>
  <c r="F443" i="1"/>
  <c r="L443" i="1" s="1"/>
  <c r="M442" i="1" s="1"/>
  <c r="G443" i="1"/>
  <c r="I443" i="1" s="1"/>
  <c r="K443" i="1" s="1"/>
  <c r="C444" i="1"/>
  <c r="D444" i="1"/>
  <c r="F444" i="1"/>
  <c r="L444" i="1" s="1"/>
  <c r="M443" i="1" s="1"/>
  <c r="G444" i="1"/>
  <c r="I444" i="1" s="1"/>
  <c r="C445" i="1"/>
  <c r="D445" i="1"/>
  <c r="F445" i="1"/>
  <c r="L445" i="1" s="1"/>
  <c r="M444" i="1" s="1"/>
  <c r="G445" i="1"/>
  <c r="I445" i="1" s="1"/>
  <c r="K445" i="1" s="1"/>
  <c r="C446" i="1"/>
  <c r="D446" i="1"/>
  <c r="F446" i="1"/>
  <c r="L446" i="1" s="1"/>
  <c r="M445" i="1" s="1"/>
  <c r="G446" i="1"/>
  <c r="I446" i="1" s="1"/>
  <c r="K446" i="1" s="1"/>
  <c r="C447" i="1"/>
  <c r="D447" i="1"/>
  <c r="F447" i="1"/>
  <c r="L447" i="1" s="1"/>
  <c r="M446" i="1" s="1"/>
  <c r="G447" i="1"/>
  <c r="I447" i="1" s="1"/>
  <c r="K447" i="1" s="1"/>
  <c r="C448" i="1"/>
  <c r="D448" i="1"/>
  <c r="F448" i="1"/>
  <c r="L448" i="1" s="1"/>
  <c r="M447" i="1" s="1"/>
  <c r="G448" i="1"/>
  <c r="I448" i="1"/>
  <c r="C449" i="1"/>
  <c r="D449" i="1"/>
  <c r="F449" i="1"/>
  <c r="L449" i="1" s="1"/>
  <c r="M448" i="1" s="1"/>
  <c r="G449" i="1"/>
  <c r="I449" i="1" s="1"/>
  <c r="K449" i="1" s="1"/>
  <c r="C450" i="1"/>
  <c r="D450" i="1"/>
  <c r="F450" i="1"/>
  <c r="L450" i="1" s="1"/>
  <c r="M449" i="1" s="1"/>
  <c r="G450" i="1"/>
  <c r="I450" i="1" s="1"/>
  <c r="K450" i="1" s="1"/>
  <c r="C451" i="1"/>
  <c r="D451" i="1"/>
  <c r="F451" i="1"/>
  <c r="L451" i="1" s="1"/>
  <c r="M450" i="1" s="1"/>
  <c r="G451" i="1"/>
  <c r="I451" i="1" s="1"/>
  <c r="K451" i="1" s="1"/>
  <c r="C452" i="1"/>
  <c r="D452" i="1"/>
  <c r="F452" i="1"/>
  <c r="L452" i="1" s="1"/>
  <c r="M451" i="1" s="1"/>
  <c r="G452" i="1"/>
  <c r="I452" i="1" s="1"/>
  <c r="C453" i="1"/>
  <c r="D453" i="1"/>
  <c r="F453" i="1"/>
  <c r="L453" i="1" s="1"/>
  <c r="M452" i="1" s="1"/>
  <c r="G453" i="1"/>
  <c r="I453" i="1" s="1"/>
  <c r="K453" i="1" s="1"/>
  <c r="C454" i="1"/>
  <c r="D454" i="1"/>
  <c r="F454" i="1"/>
  <c r="L454" i="1" s="1"/>
  <c r="M453" i="1" s="1"/>
  <c r="G454" i="1"/>
  <c r="I454" i="1" s="1"/>
  <c r="K454" i="1" s="1"/>
  <c r="C455" i="1"/>
  <c r="D455" i="1"/>
  <c r="F455" i="1"/>
  <c r="L455" i="1" s="1"/>
  <c r="M454" i="1" s="1"/>
  <c r="G455" i="1"/>
  <c r="I455" i="1" s="1"/>
  <c r="K455" i="1" s="1"/>
  <c r="C456" i="1"/>
  <c r="D456" i="1"/>
  <c r="F456" i="1"/>
  <c r="L456" i="1" s="1"/>
  <c r="M455" i="1" s="1"/>
  <c r="G456" i="1"/>
  <c r="I456" i="1" s="1"/>
  <c r="C457" i="1"/>
  <c r="D457" i="1"/>
  <c r="F457" i="1"/>
  <c r="L457" i="1" s="1"/>
  <c r="M456" i="1" s="1"/>
  <c r="G457" i="1"/>
  <c r="I457" i="1" s="1"/>
  <c r="K457" i="1" s="1"/>
  <c r="C458" i="1"/>
  <c r="D458" i="1"/>
  <c r="F458" i="1"/>
  <c r="L458" i="1" s="1"/>
  <c r="M457" i="1" s="1"/>
  <c r="G458" i="1"/>
  <c r="I458" i="1" s="1"/>
  <c r="K458" i="1" s="1"/>
  <c r="C459" i="1"/>
  <c r="D459" i="1"/>
  <c r="F459" i="1"/>
  <c r="L459" i="1" s="1"/>
  <c r="M458" i="1" s="1"/>
  <c r="G459" i="1"/>
  <c r="I459" i="1" s="1"/>
  <c r="K459" i="1" s="1"/>
  <c r="C460" i="1"/>
  <c r="D460" i="1"/>
  <c r="F460" i="1"/>
  <c r="L460" i="1" s="1"/>
  <c r="M459" i="1" s="1"/>
  <c r="G460" i="1"/>
  <c r="I460" i="1" s="1"/>
  <c r="K460" i="1" s="1"/>
  <c r="C461" i="1"/>
  <c r="D461" i="1"/>
  <c r="F461" i="1"/>
  <c r="L461" i="1" s="1"/>
  <c r="M460" i="1" s="1"/>
  <c r="G461" i="1"/>
  <c r="I461" i="1" s="1"/>
  <c r="K461" i="1" s="1"/>
  <c r="C462" i="1"/>
  <c r="D462" i="1"/>
  <c r="F462" i="1"/>
  <c r="L462" i="1" s="1"/>
  <c r="M461" i="1" s="1"/>
  <c r="G462" i="1"/>
  <c r="I462" i="1" s="1"/>
  <c r="K462" i="1" s="1"/>
  <c r="C463" i="1"/>
  <c r="D463" i="1"/>
  <c r="F463" i="1"/>
  <c r="L463" i="1" s="1"/>
  <c r="M462" i="1" s="1"/>
  <c r="G463" i="1"/>
  <c r="I463" i="1" s="1"/>
  <c r="K463" i="1" s="1"/>
  <c r="C464" i="1"/>
  <c r="D464" i="1"/>
  <c r="F464" i="1"/>
  <c r="L464" i="1" s="1"/>
  <c r="M463" i="1" s="1"/>
  <c r="G464" i="1"/>
  <c r="I464" i="1" s="1"/>
  <c r="C465" i="1"/>
  <c r="D465" i="1"/>
  <c r="F465" i="1"/>
  <c r="L465" i="1" s="1"/>
  <c r="M464" i="1" s="1"/>
  <c r="G465" i="1"/>
  <c r="I465" i="1" s="1"/>
  <c r="K465" i="1" s="1"/>
  <c r="C466" i="1"/>
  <c r="D466" i="1"/>
  <c r="F466" i="1"/>
  <c r="L466" i="1" s="1"/>
  <c r="M465" i="1" s="1"/>
  <c r="G466" i="1"/>
  <c r="I466" i="1" s="1"/>
  <c r="K466" i="1" s="1"/>
  <c r="C467" i="1"/>
  <c r="D467" i="1"/>
  <c r="F467" i="1"/>
  <c r="L467" i="1" s="1"/>
  <c r="M466" i="1" s="1"/>
  <c r="G467" i="1"/>
  <c r="I467" i="1" s="1"/>
  <c r="K467" i="1" s="1"/>
  <c r="C468" i="1"/>
  <c r="D468" i="1"/>
  <c r="F468" i="1"/>
  <c r="L468" i="1" s="1"/>
  <c r="M467" i="1" s="1"/>
  <c r="G468" i="1"/>
  <c r="I468" i="1" s="1"/>
  <c r="C469" i="1"/>
  <c r="D469" i="1"/>
  <c r="F469" i="1"/>
  <c r="L469" i="1" s="1"/>
  <c r="M468" i="1" s="1"/>
  <c r="G469" i="1"/>
  <c r="I469" i="1" s="1"/>
  <c r="K469" i="1" s="1"/>
  <c r="C470" i="1"/>
  <c r="D470" i="1"/>
  <c r="F470" i="1"/>
  <c r="L470" i="1" s="1"/>
  <c r="M469" i="1" s="1"/>
  <c r="G470" i="1"/>
  <c r="I470" i="1" s="1"/>
  <c r="K470" i="1" s="1"/>
  <c r="C471" i="1"/>
  <c r="D471" i="1"/>
  <c r="F471" i="1"/>
  <c r="L471" i="1" s="1"/>
  <c r="M470" i="1" s="1"/>
  <c r="G471" i="1"/>
  <c r="I471" i="1" s="1"/>
  <c r="K471" i="1" s="1"/>
  <c r="C472" i="1"/>
  <c r="D472" i="1"/>
  <c r="F472" i="1"/>
  <c r="L472" i="1" s="1"/>
  <c r="M471" i="1" s="1"/>
  <c r="G472" i="1"/>
  <c r="I472" i="1" s="1"/>
  <c r="C473" i="1"/>
  <c r="D473" i="1"/>
  <c r="F473" i="1"/>
  <c r="L473" i="1" s="1"/>
  <c r="M472" i="1" s="1"/>
  <c r="G473" i="1"/>
  <c r="I473" i="1" s="1"/>
  <c r="K473" i="1" s="1"/>
  <c r="C474" i="1"/>
  <c r="D474" i="1"/>
  <c r="F474" i="1"/>
  <c r="L474" i="1" s="1"/>
  <c r="M473" i="1" s="1"/>
  <c r="G474" i="1"/>
  <c r="I474" i="1" s="1"/>
  <c r="K474" i="1" s="1"/>
  <c r="C475" i="1"/>
  <c r="D475" i="1"/>
  <c r="F475" i="1"/>
  <c r="L475" i="1" s="1"/>
  <c r="M474" i="1" s="1"/>
  <c r="G475" i="1"/>
  <c r="I475" i="1" s="1"/>
  <c r="K475" i="1" s="1"/>
  <c r="C476" i="1"/>
  <c r="D476" i="1"/>
  <c r="F476" i="1"/>
  <c r="L476" i="1" s="1"/>
  <c r="M475" i="1" s="1"/>
  <c r="G476" i="1"/>
  <c r="I476" i="1" s="1"/>
  <c r="C477" i="1"/>
  <c r="D477" i="1"/>
  <c r="F477" i="1"/>
  <c r="L477" i="1" s="1"/>
  <c r="M476" i="1" s="1"/>
  <c r="G477" i="1"/>
  <c r="I477" i="1" s="1"/>
  <c r="K477" i="1" s="1"/>
  <c r="C478" i="1"/>
  <c r="D478" i="1"/>
  <c r="F478" i="1"/>
  <c r="L478" i="1" s="1"/>
  <c r="M477" i="1" s="1"/>
  <c r="G478" i="1"/>
  <c r="I478" i="1" s="1"/>
  <c r="K478" i="1" s="1"/>
  <c r="C479" i="1"/>
  <c r="D479" i="1"/>
  <c r="F479" i="1"/>
  <c r="L479" i="1" s="1"/>
  <c r="M478" i="1" s="1"/>
  <c r="G479" i="1"/>
  <c r="I479" i="1" s="1"/>
  <c r="K479" i="1" s="1"/>
  <c r="C480" i="1"/>
  <c r="D480" i="1"/>
  <c r="F480" i="1"/>
  <c r="L480" i="1" s="1"/>
  <c r="M479" i="1" s="1"/>
  <c r="G480" i="1"/>
  <c r="I480" i="1" s="1"/>
  <c r="C481" i="1"/>
  <c r="D481" i="1"/>
  <c r="F481" i="1"/>
  <c r="L481" i="1" s="1"/>
  <c r="M480" i="1" s="1"/>
  <c r="G481" i="1"/>
  <c r="I481" i="1" s="1"/>
  <c r="K481" i="1" s="1"/>
  <c r="C482" i="1"/>
  <c r="D482" i="1"/>
  <c r="F482" i="1"/>
  <c r="L482" i="1" s="1"/>
  <c r="M481" i="1" s="1"/>
  <c r="G482" i="1"/>
  <c r="I482" i="1" s="1"/>
  <c r="K482" i="1" s="1"/>
  <c r="C483" i="1"/>
  <c r="D483" i="1"/>
  <c r="F483" i="1"/>
  <c r="L483" i="1" s="1"/>
  <c r="M482" i="1" s="1"/>
  <c r="G483" i="1"/>
  <c r="I483" i="1" s="1"/>
  <c r="K483" i="1" s="1"/>
  <c r="C484" i="1"/>
  <c r="D484" i="1"/>
  <c r="F484" i="1"/>
  <c r="L484" i="1" s="1"/>
  <c r="M483" i="1" s="1"/>
  <c r="G484" i="1"/>
  <c r="I484" i="1" s="1"/>
  <c r="K484" i="1" s="1"/>
  <c r="C485" i="1"/>
  <c r="D485" i="1"/>
  <c r="F485" i="1"/>
  <c r="L485" i="1" s="1"/>
  <c r="M484" i="1" s="1"/>
  <c r="G485" i="1"/>
  <c r="I485" i="1" s="1"/>
  <c r="K485" i="1" s="1"/>
  <c r="C486" i="1"/>
  <c r="D486" i="1"/>
  <c r="F486" i="1"/>
  <c r="L486" i="1" s="1"/>
  <c r="M485" i="1" s="1"/>
  <c r="G486" i="1"/>
  <c r="I486" i="1" s="1"/>
  <c r="K486" i="1" s="1"/>
  <c r="C487" i="1"/>
  <c r="D487" i="1"/>
  <c r="F487" i="1"/>
  <c r="L487" i="1" s="1"/>
  <c r="M486" i="1" s="1"/>
  <c r="G487" i="1"/>
  <c r="I487" i="1" s="1"/>
  <c r="K487" i="1" s="1"/>
  <c r="C488" i="1"/>
  <c r="D488" i="1"/>
  <c r="F488" i="1"/>
  <c r="L488" i="1" s="1"/>
  <c r="G488" i="1"/>
  <c r="I488" i="1" s="1"/>
  <c r="K488" i="1" s="1"/>
  <c r="C489" i="1"/>
  <c r="D489" i="1"/>
  <c r="F489" i="1"/>
  <c r="L489" i="1" s="1"/>
  <c r="M488" i="1" s="1"/>
  <c r="G489" i="1"/>
  <c r="I489" i="1" s="1"/>
  <c r="K489" i="1" s="1"/>
  <c r="C490" i="1"/>
  <c r="D490" i="1"/>
  <c r="F490" i="1"/>
  <c r="L490" i="1" s="1"/>
  <c r="M489" i="1" s="1"/>
  <c r="G490" i="1"/>
  <c r="I490" i="1"/>
  <c r="K490" i="1" s="1"/>
  <c r="C491" i="1"/>
  <c r="D491" i="1"/>
  <c r="F491" i="1"/>
  <c r="L491" i="1" s="1"/>
  <c r="M490" i="1" s="1"/>
  <c r="G491" i="1"/>
  <c r="I491" i="1" s="1"/>
  <c r="K491" i="1" s="1"/>
  <c r="C492" i="1"/>
  <c r="D492" i="1"/>
  <c r="F492" i="1"/>
  <c r="L492" i="1" s="1"/>
  <c r="M491" i="1" s="1"/>
  <c r="G492" i="1"/>
  <c r="I492" i="1" s="1"/>
  <c r="C493" i="1"/>
  <c r="D493" i="1"/>
  <c r="F493" i="1"/>
  <c r="L493" i="1" s="1"/>
  <c r="M492" i="1" s="1"/>
  <c r="G493" i="1"/>
  <c r="I493" i="1" s="1"/>
  <c r="K493" i="1" s="1"/>
  <c r="C494" i="1"/>
  <c r="D494" i="1"/>
  <c r="F494" i="1"/>
  <c r="L494" i="1" s="1"/>
  <c r="M493" i="1" s="1"/>
  <c r="G494" i="1"/>
  <c r="I494" i="1" s="1"/>
  <c r="K494" i="1" s="1"/>
  <c r="C495" i="1"/>
  <c r="D495" i="1"/>
  <c r="F495" i="1"/>
  <c r="L495" i="1" s="1"/>
  <c r="M494" i="1" s="1"/>
  <c r="G495" i="1"/>
  <c r="I495" i="1" s="1"/>
  <c r="K495" i="1" s="1"/>
  <c r="C496" i="1"/>
  <c r="D496" i="1"/>
  <c r="F496" i="1"/>
  <c r="L496" i="1" s="1"/>
  <c r="M495" i="1" s="1"/>
  <c r="G496" i="1"/>
  <c r="I496" i="1" s="1"/>
  <c r="C497" i="1"/>
  <c r="D497" i="1"/>
  <c r="F497" i="1"/>
  <c r="L497" i="1" s="1"/>
  <c r="M496" i="1" s="1"/>
  <c r="G497" i="1"/>
  <c r="I497" i="1" s="1"/>
  <c r="K497" i="1" s="1"/>
  <c r="C498" i="1"/>
  <c r="D498" i="1"/>
  <c r="F498" i="1"/>
  <c r="L498" i="1" s="1"/>
  <c r="M497" i="1" s="1"/>
  <c r="G498" i="1"/>
  <c r="I498" i="1" s="1"/>
  <c r="K498" i="1" s="1"/>
  <c r="C499" i="1"/>
  <c r="D499" i="1"/>
  <c r="F499" i="1"/>
  <c r="L499" i="1" s="1"/>
  <c r="M498" i="1" s="1"/>
  <c r="G499" i="1"/>
  <c r="I499" i="1" s="1"/>
  <c r="K499" i="1" s="1"/>
  <c r="C500" i="1"/>
  <c r="D500" i="1"/>
  <c r="F500" i="1"/>
  <c r="L500" i="1" s="1"/>
  <c r="M499" i="1" s="1"/>
  <c r="G500" i="1"/>
  <c r="I500" i="1" s="1"/>
  <c r="C501" i="1"/>
  <c r="D501" i="1"/>
  <c r="F501" i="1"/>
  <c r="L501" i="1" s="1"/>
  <c r="M500" i="1" s="1"/>
  <c r="G501" i="1"/>
  <c r="I501" i="1" s="1"/>
  <c r="K501" i="1" s="1"/>
  <c r="C502" i="1"/>
  <c r="D502" i="1"/>
  <c r="F502" i="1"/>
  <c r="L502" i="1" s="1"/>
  <c r="M501" i="1" s="1"/>
  <c r="G502" i="1"/>
  <c r="I502" i="1" s="1"/>
  <c r="K502" i="1" s="1"/>
  <c r="C503" i="1"/>
  <c r="D503" i="1"/>
  <c r="F503" i="1"/>
  <c r="L503" i="1" s="1"/>
  <c r="M502" i="1" s="1"/>
  <c r="G503" i="1"/>
  <c r="I503" i="1" s="1"/>
  <c r="K503" i="1" s="1"/>
  <c r="C504" i="1"/>
  <c r="D504" i="1"/>
  <c r="F504" i="1"/>
  <c r="L504" i="1" s="1"/>
  <c r="M503" i="1" s="1"/>
  <c r="G504" i="1"/>
  <c r="I504" i="1" s="1"/>
  <c r="C505" i="1"/>
  <c r="D505" i="1"/>
  <c r="F505" i="1"/>
  <c r="L505" i="1" s="1"/>
  <c r="M504" i="1" s="1"/>
  <c r="G505" i="1"/>
  <c r="I505" i="1" s="1"/>
  <c r="K505" i="1" s="1"/>
  <c r="C506" i="1"/>
  <c r="D506" i="1"/>
  <c r="F506" i="1"/>
  <c r="L506" i="1" s="1"/>
  <c r="M505" i="1" s="1"/>
  <c r="G506" i="1"/>
  <c r="I506" i="1" s="1"/>
  <c r="K506" i="1" s="1"/>
  <c r="C507" i="1"/>
  <c r="D507" i="1"/>
  <c r="F507" i="1"/>
  <c r="L507" i="1" s="1"/>
  <c r="M506" i="1" s="1"/>
  <c r="G507" i="1"/>
  <c r="I507" i="1" s="1"/>
  <c r="K507" i="1" s="1"/>
  <c r="C508" i="1"/>
  <c r="D508" i="1"/>
  <c r="F508" i="1"/>
  <c r="L508" i="1" s="1"/>
  <c r="M507" i="1" s="1"/>
  <c r="G508" i="1"/>
  <c r="I508" i="1" s="1"/>
  <c r="C509" i="1"/>
  <c r="D509" i="1"/>
  <c r="F509" i="1"/>
  <c r="L509" i="1" s="1"/>
  <c r="M508" i="1" s="1"/>
  <c r="G509" i="1"/>
  <c r="I509" i="1" s="1"/>
  <c r="K509" i="1" s="1"/>
  <c r="C510" i="1"/>
  <c r="D510" i="1"/>
  <c r="F510" i="1"/>
  <c r="L510" i="1" s="1"/>
  <c r="M509" i="1" s="1"/>
  <c r="G510" i="1"/>
  <c r="I510" i="1" s="1"/>
  <c r="K510" i="1" s="1"/>
  <c r="C511" i="1"/>
  <c r="D511" i="1"/>
  <c r="F511" i="1"/>
  <c r="L511" i="1" s="1"/>
  <c r="M510" i="1" s="1"/>
  <c r="G511" i="1"/>
  <c r="I511" i="1" s="1"/>
  <c r="K511" i="1" s="1"/>
  <c r="C512" i="1"/>
  <c r="D512" i="1"/>
  <c r="F512" i="1"/>
  <c r="L512" i="1" s="1"/>
  <c r="M511" i="1" s="1"/>
  <c r="G512" i="1"/>
  <c r="I512" i="1"/>
  <c r="C513" i="1"/>
  <c r="D513" i="1"/>
  <c r="F513" i="1"/>
  <c r="L513" i="1" s="1"/>
  <c r="M512" i="1" s="1"/>
  <c r="G513" i="1"/>
  <c r="I513" i="1" s="1"/>
  <c r="K513" i="1" s="1"/>
  <c r="C514" i="1"/>
  <c r="D514" i="1"/>
  <c r="F514" i="1"/>
  <c r="L514" i="1" s="1"/>
  <c r="M513" i="1" s="1"/>
  <c r="G514" i="1"/>
  <c r="I514" i="1" s="1"/>
  <c r="K514" i="1" s="1"/>
  <c r="C515" i="1"/>
  <c r="D515" i="1"/>
  <c r="F515" i="1"/>
  <c r="L515" i="1" s="1"/>
  <c r="M514" i="1" s="1"/>
  <c r="G515" i="1"/>
  <c r="I515" i="1" s="1"/>
  <c r="K515" i="1" s="1"/>
  <c r="C516" i="1"/>
  <c r="D516" i="1"/>
  <c r="F516" i="1"/>
  <c r="L516" i="1" s="1"/>
  <c r="M515" i="1" s="1"/>
  <c r="G516" i="1"/>
  <c r="I516" i="1" s="1"/>
  <c r="C517" i="1"/>
  <c r="D517" i="1"/>
  <c r="F517" i="1"/>
  <c r="L517" i="1" s="1"/>
  <c r="M516" i="1" s="1"/>
  <c r="G517" i="1"/>
  <c r="I517" i="1" s="1"/>
  <c r="K517" i="1" s="1"/>
  <c r="C518" i="1"/>
  <c r="D518" i="1"/>
  <c r="F518" i="1"/>
  <c r="L518" i="1" s="1"/>
  <c r="M517" i="1" s="1"/>
  <c r="G518" i="1"/>
  <c r="I518" i="1" s="1"/>
  <c r="K518" i="1" s="1"/>
  <c r="C519" i="1"/>
  <c r="D519" i="1"/>
  <c r="F519" i="1"/>
  <c r="L519" i="1" s="1"/>
  <c r="G519" i="1"/>
  <c r="I519" i="1" s="1"/>
  <c r="K519" i="1" s="1"/>
  <c r="C520" i="1"/>
  <c r="D520" i="1"/>
  <c r="F520" i="1"/>
  <c r="L520" i="1" s="1"/>
  <c r="G520" i="1"/>
  <c r="I520" i="1" s="1"/>
  <c r="C521" i="1"/>
  <c r="D521" i="1"/>
  <c r="F521" i="1"/>
  <c r="L521" i="1" s="1"/>
  <c r="M520" i="1" s="1"/>
  <c r="G521" i="1"/>
  <c r="I521" i="1" s="1"/>
  <c r="K521" i="1" s="1"/>
  <c r="C522" i="1"/>
  <c r="D522" i="1"/>
  <c r="F522" i="1"/>
  <c r="L522" i="1" s="1"/>
  <c r="M521" i="1" s="1"/>
  <c r="G522" i="1"/>
  <c r="I522" i="1" s="1"/>
  <c r="K522" i="1" s="1"/>
  <c r="C523" i="1"/>
  <c r="D523" i="1"/>
  <c r="F523" i="1"/>
  <c r="L523" i="1" s="1"/>
  <c r="M522" i="1" s="1"/>
  <c r="G523" i="1"/>
  <c r="I523" i="1" s="1"/>
  <c r="K523" i="1" s="1"/>
  <c r="C524" i="1"/>
  <c r="D524" i="1"/>
  <c r="F524" i="1"/>
  <c r="L524" i="1" s="1"/>
  <c r="M523" i="1" s="1"/>
  <c r="G524" i="1"/>
  <c r="I524" i="1" s="1"/>
  <c r="K524" i="1" s="1"/>
  <c r="C525" i="1"/>
  <c r="D525" i="1"/>
  <c r="F525" i="1"/>
  <c r="L525" i="1" s="1"/>
  <c r="M524" i="1" s="1"/>
  <c r="G525" i="1"/>
  <c r="I525" i="1" s="1"/>
  <c r="K525" i="1" s="1"/>
  <c r="C526" i="1"/>
  <c r="D526" i="1"/>
  <c r="F526" i="1"/>
  <c r="L526" i="1" s="1"/>
  <c r="M525" i="1" s="1"/>
  <c r="G526" i="1"/>
  <c r="I526" i="1" s="1"/>
  <c r="K526" i="1" s="1"/>
  <c r="C527" i="1"/>
  <c r="D527" i="1"/>
  <c r="F527" i="1"/>
  <c r="L527" i="1" s="1"/>
  <c r="M526" i="1" s="1"/>
  <c r="G527" i="1"/>
  <c r="I527" i="1" s="1"/>
  <c r="K527" i="1" s="1"/>
  <c r="C528" i="1"/>
  <c r="D528" i="1"/>
  <c r="F528" i="1"/>
  <c r="L528" i="1" s="1"/>
  <c r="M527" i="1" s="1"/>
  <c r="G528" i="1"/>
  <c r="I528" i="1" s="1"/>
  <c r="K528" i="1" s="1"/>
  <c r="C529" i="1"/>
  <c r="D529" i="1"/>
  <c r="F529" i="1"/>
  <c r="L529" i="1" s="1"/>
  <c r="M528" i="1" s="1"/>
  <c r="G529" i="1"/>
  <c r="I529" i="1" s="1"/>
  <c r="K529" i="1" s="1"/>
  <c r="C530" i="1"/>
  <c r="D530" i="1"/>
  <c r="F530" i="1"/>
  <c r="L530" i="1" s="1"/>
  <c r="M529" i="1" s="1"/>
  <c r="G530" i="1"/>
  <c r="I530" i="1" s="1"/>
  <c r="K530" i="1" s="1"/>
  <c r="C531" i="1"/>
  <c r="D531" i="1"/>
  <c r="F531" i="1"/>
  <c r="L531" i="1" s="1"/>
  <c r="M530" i="1" s="1"/>
  <c r="G531" i="1"/>
  <c r="I531" i="1" s="1"/>
  <c r="K531" i="1" s="1"/>
  <c r="C532" i="1"/>
  <c r="D532" i="1"/>
  <c r="F532" i="1"/>
  <c r="L532" i="1" s="1"/>
  <c r="M531" i="1" s="1"/>
  <c r="G532" i="1"/>
  <c r="I532" i="1" s="1"/>
  <c r="K532" i="1" s="1"/>
  <c r="C533" i="1"/>
  <c r="D533" i="1"/>
  <c r="F533" i="1"/>
  <c r="L533" i="1" s="1"/>
  <c r="M532" i="1" s="1"/>
  <c r="G533" i="1"/>
  <c r="I533" i="1" s="1"/>
  <c r="K533" i="1" s="1"/>
  <c r="C534" i="1"/>
  <c r="D534" i="1"/>
  <c r="F534" i="1"/>
  <c r="L534" i="1" s="1"/>
  <c r="M533" i="1" s="1"/>
  <c r="G534" i="1"/>
  <c r="I534" i="1" s="1"/>
  <c r="K534" i="1" s="1"/>
  <c r="C535" i="1"/>
  <c r="D535" i="1"/>
  <c r="F535" i="1"/>
  <c r="L535" i="1" s="1"/>
  <c r="M534" i="1" s="1"/>
  <c r="G535" i="1"/>
  <c r="I535" i="1" s="1"/>
  <c r="K535" i="1" s="1"/>
  <c r="C536" i="1"/>
  <c r="D536" i="1"/>
  <c r="F536" i="1"/>
  <c r="L536" i="1" s="1"/>
  <c r="M535" i="1" s="1"/>
  <c r="G536" i="1"/>
  <c r="I536" i="1" s="1"/>
  <c r="K536" i="1" s="1"/>
  <c r="C537" i="1"/>
  <c r="D537" i="1"/>
  <c r="F537" i="1"/>
  <c r="L537" i="1" s="1"/>
  <c r="M536" i="1" s="1"/>
  <c r="G537" i="1"/>
  <c r="I537" i="1" s="1"/>
  <c r="K537" i="1" s="1"/>
  <c r="C538" i="1"/>
  <c r="D538" i="1"/>
  <c r="F538" i="1"/>
  <c r="L538" i="1" s="1"/>
  <c r="M537" i="1" s="1"/>
  <c r="G538" i="1"/>
  <c r="I538" i="1" s="1"/>
  <c r="K538" i="1" s="1"/>
  <c r="C539" i="1"/>
  <c r="D539" i="1"/>
  <c r="F539" i="1"/>
  <c r="L539" i="1" s="1"/>
  <c r="M538" i="1" s="1"/>
  <c r="G539" i="1"/>
  <c r="I539" i="1" s="1"/>
  <c r="K539" i="1" s="1"/>
  <c r="C540" i="1"/>
  <c r="D540" i="1"/>
  <c r="F540" i="1"/>
  <c r="L540" i="1" s="1"/>
  <c r="M539" i="1" s="1"/>
  <c r="G540" i="1"/>
  <c r="I540" i="1" s="1"/>
  <c r="C541" i="1"/>
  <c r="D541" i="1"/>
  <c r="F541" i="1"/>
  <c r="L541" i="1" s="1"/>
  <c r="M540" i="1" s="1"/>
  <c r="G541" i="1"/>
  <c r="I541" i="1" s="1"/>
  <c r="K541" i="1" s="1"/>
  <c r="C542" i="1"/>
  <c r="D542" i="1"/>
  <c r="F542" i="1"/>
  <c r="L542" i="1" s="1"/>
  <c r="M541" i="1" s="1"/>
  <c r="G542" i="1"/>
  <c r="I542" i="1" s="1"/>
  <c r="K542" i="1" s="1"/>
  <c r="C543" i="1"/>
  <c r="D543" i="1"/>
  <c r="F543" i="1"/>
  <c r="L543" i="1" s="1"/>
  <c r="M542" i="1" s="1"/>
  <c r="G543" i="1"/>
  <c r="I543" i="1" s="1"/>
  <c r="K543" i="1" s="1"/>
  <c r="C544" i="1"/>
  <c r="D544" i="1"/>
  <c r="F544" i="1"/>
  <c r="L544" i="1" s="1"/>
  <c r="M543" i="1" s="1"/>
  <c r="G544" i="1"/>
  <c r="I544" i="1" s="1"/>
  <c r="C545" i="1"/>
  <c r="D545" i="1"/>
  <c r="F545" i="1"/>
  <c r="L545" i="1" s="1"/>
  <c r="M544" i="1" s="1"/>
  <c r="G545" i="1"/>
  <c r="I545" i="1" s="1"/>
  <c r="K545" i="1" s="1"/>
  <c r="C546" i="1"/>
  <c r="D546" i="1"/>
  <c r="F546" i="1"/>
  <c r="L546" i="1" s="1"/>
  <c r="M545" i="1" s="1"/>
  <c r="G546" i="1"/>
  <c r="I546" i="1" s="1"/>
  <c r="K546" i="1" s="1"/>
  <c r="C547" i="1"/>
  <c r="D547" i="1"/>
  <c r="F547" i="1"/>
  <c r="L547" i="1" s="1"/>
  <c r="M546" i="1" s="1"/>
  <c r="G547" i="1"/>
  <c r="I547" i="1" s="1"/>
  <c r="K547" i="1" s="1"/>
  <c r="C548" i="1"/>
  <c r="D548" i="1"/>
  <c r="F548" i="1"/>
  <c r="L548" i="1" s="1"/>
  <c r="M547" i="1" s="1"/>
  <c r="G548" i="1"/>
  <c r="I548" i="1" s="1"/>
  <c r="C549" i="1"/>
  <c r="D549" i="1"/>
  <c r="F549" i="1"/>
  <c r="L549" i="1" s="1"/>
  <c r="G549" i="1"/>
  <c r="I549" i="1" s="1"/>
  <c r="K549" i="1" s="1"/>
  <c r="C550" i="1"/>
  <c r="D550" i="1"/>
  <c r="F550" i="1"/>
  <c r="L550" i="1" s="1"/>
  <c r="G550" i="1"/>
  <c r="I550" i="1" s="1"/>
  <c r="K550" i="1" s="1"/>
  <c r="C551" i="1"/>
  <c r="D551" i="1"/>
  <c r="F551" i="1"/>
  <c r="L551" i="1" s="1"/>
  <c r="M550" i="1" s="1"/>
  <c r="G551" i="1"/>
  <c r="I551" i="1" s="1"/>
  <c r="K551" i="1" s="1"/>
  <c r="C552" i="1"/>
  <c r="D552" i="1"/>
  <c r="F552" i="1"/>
  <c r="L552" i="1" s="1"/>
  <c r="M551" i="1" s="1"/>
  <c r="G552" i="1"/>
  <c r="I552" i="1" s="1"/>
  <c r="C553" i="1"/>
  <c r="D553" i="1"/>
  <c r="F553" i="1"/>
  <c r="L553" i="1" s="1"/>
  <c r="M552" i="1" s="1"/>
  <c r="G553" i="1"/>
  <c r="I553" i="1" s="1"/>
  <c r="K553" i="1" s="1"/>
  <c r="C554" i="1"/>
  <c r="D554" i="1"/>
  <c r="F554" i="1"/>
  <c r="L554" i="1" s="1"/>
  <c r="M553" i="1" s="1"/>
  <c r="G554" i="1"/>
  <c r="I554" i="1" s="1"/>
  <c r="K554" i="1" s="1"/>
  <c r="C555" i="1"/>
  <c r="D555" i="1"/>
  <c r="F555" i="1"/>
  <c r="L555" i="1" s="1"/>
  <c r="M554" i="1" s="1"/>
  <c r="G555" i="1"/>
  <c r="I555" i="1" s="1"/>
  <c r="K555" i="1" s="1"/>
  <c r="C556" i="1"/>
  <c r="D556" i="1"/>
  <c r="F556" i="1"/>
  <c r="L556" i="1" s="1"/>
  <c r="M555" i="1" s="1"/>
  <c r="G556" i="1"/>
  <c r="I556" i="1" s="1"/>
  <c r="C557" i="1"/>
  <c r="D557" i="1"/>
  <c r="F557" i="1"/>
  <c r="L557" i="1" s="1"/>
  <c r="M556" i="1" s="1"/>
  <c r="G557" i="1"/>
  <c r="I557" i="1" s="1"/>
  <c r="K557" i="1" s="1"/>
  <c r="C558" i="1"/>
  <c r="D558" i="1"/>
  <c r="F558" i="1"/>
  <c r="L558" i="1" s="1"/>
  <c r="M557" i="1" s="1"/>
  <c r="G558" i="1"/>
  <c r="I558" i="1" s="1"/>
  <c r="K558" i="1" s="1"/>
  <c r="C559" i="1"/>
  <c r="D559" i="1"/>
  <c r="F559" i="1"/>
  <c r="L559" i="1" s="1"/>
  <c r="M558" i="1" s="1"/>
  <c r="G559" i="1"/>
  <c r="I559" i="1" s="1"/>
  <c r="K559" i="1" s="1"/>
  <c r="C560" i="1"/>
  <c r="D560" i="1"/>
  <c r="F560" i="1"/>
  <c r="L560" i="1" s="1"/>
  <c r="M559" i="1" s="1"/>
  <c r="G560" i="1"/>
  <c r="I560" i="1" s="1"/>
  <c r="C561" i="1"/>
  <c r="D561" i="1"/>
  <c r="F561" i="1"/>
  <c r="L561" i="1" s="1"/>
  <c r="M560" i="1" s="1"/>
  <c r="G561" i="1"/>
  <c r="I561" i="1" s="1"/>
  <c r="K561" i="1" s="1"/>
  <c r="C562" i="1"/>
  <c r="D562" i="1"/>
  <c r="F562" i="1"/>
  <c r="L562" i="1" s="1"/>
  <c r="M561" i="1" s="1"/>
  <c r="G562" i="1"/>
  <c r="I562" i="1" s="1"/>
  <c r="K562" i="1" s="1"/>
  <c r="C563" i="1"/>
  <c r="D563" i="1"/>
  <c r="F563" i="1"/>
  <c r="L563" i="1" s="1"/>
  <c r="M562" i="1" s="1"/>
  <c r="G563" i="1"/>
  <c r="I563" i="1" s="1"/>
  <c r="K563" i="1" s="1"/>
  <c r="C564" i="1"/>
  <c r="D564" i="1"/>
  <c r="F564" i="1"/>
  <c r="L564" i="1" s="1"/>
  <c r="M563" i="1" s="1"/>
  <c r="G564" i="1"/>
  <c r="I564" i="1" s="1"/>
  <c r="C565" i="1"/>
  <c r="D565" i="1"/>
  <c r="F565" i="1"/>
  <c r="L565" i="1" s="1"/>
  <c r="M564" i="1" s="1"/>
  <c r="G565" i="1"/>
  <c r="I565" i="1" s="1"/>
  <c r="K565" i="1" s="1"/>
  <c r="C566" i="1"/>
  <c r="D566" i="1"/>
  <c r="F566" i="1"/>
  <c r="L566" i="1" s="1"/>
  <c r="M565" i="1" s="1"/>
  <c r="G566" i="1"/>
  <c r="I566" i="1" s="1"/>
  <c r="K566" i="1" s="1"/>
  <c r="C567" i="1"/>
  <c r="D567" i="1"/>
  <c r="F567" i="1"/>
  <c r="L567" i="1" s="1"/>
  <c r="M566" i="1" s="1"/>
  <c r="G567" i="1"/>
  <c r="I567" i="1" s="1"/>
  <c r="K567" i="1" s="1"/>
  <c r="C568" i="1"/>
  <c r="D568" i="1"/>
  <c r="F568" i="1"/>
  <c r="L568" i="1" s="1"/>
  <c r="M567" i="1" s="1"/>
  <c r="G568" i="1"/>
  <c r="I568" i="1" s="1"/>
  <c r="C569" i="1"/>
  <c r="D569" i="1"/>
  <c r="F569" i="1"/>
  <c r="L569" i="1" s="1"/>
  <c r="M568" i="1" s="1"/>
  <c r="G569" i="1"/>
  <c r="I569" i="1" s="1"/>
  <c r="K569" i="1" s="1"/>
  <c r="C570" i="1"/>
  <c r="D570" i="1"/>
  <c r="F570" i="1"/>
  <c r="L570" i="1" s="1"/>
  <c r="M569" i="1" s="1"/>
  <c r="G570" i="1"/>
  <c r="I570" i="1" s="1"/>
  <c r="K570" i="1" s="1"/>
  <c r="C571" i="1"/>
  <c r="D571" i="1"/>
  <c r="F571" i="1"/>
  <c r="L571" i="1" s="1"/>
  <c r="M570" i="1" s="1"/>
  <c r="G571" i="1"/>
  <c r="I571" i="1" s="1"/>
  <c r="K571" i="1" s="1"/>
  <c r="C572" i="1"/>
  <c r="D572" i="1"/>
  <c r="F572" i="1"/>
  <c r="L572" i="1" s="1"/>
  <c r="M571" i="1" s="1"/>
  <c r="G572" i="1"/>
  <c r="I572" i="1" s="1"/>
  <c r="K572" i="1" s="1"/>
  <c r="C573" i="1"/>
  <c r="D573" i="1"/>
  <c r="F573" i="1"/>
  <c r="L573" i="1" s="1"/>
  <c r="M572" i="1" s="1"/>
  <c r="G573" i="1"/>
  <c r="I573" i="1" s="1"/>
  <c r="K573" i="1" s="1"/>
  <c r="C574" i="1"/>
  <c r="D574" i="1"/>
  <c r="F574" i="1"/>
  <c r="L574" i="1" s="1"/>
  <c r="M573" i="1" s="1"/>
  <c r="G574" i="1"/>
  <c r="I574" i="1" s="1"/>
  <c r="K574" i="1" s="1"/>
  <c r="C575" i="1"/>
  <c r="D575" i="1"/>
  <c r="F575" i="1"/>
  <c r="L575" i="1" s="1"/>
  <c r="M574" i="1" s="1"/>
  <c r="G575" i="1"/>
  <c r="I575" i="1" s="1"/>
  <c r="K575" i="1" s="1"/>
  <c r="C576" i="1"/>
  <c r="D576" i="1"/>
  <c r="F576" i="1"/>
  <c r="L576" i="1" s="1"/>
  <c r="M575" i="1" s="1"/>
  <c r="G576" i="1"/>
  <c r="I576" i="1"/>
  <c r="C577" i="1"/>
  <c r="D577" i="1"/>
  <c r="F577" i="1"/>
  <c r="L577" i="1" s="1"/>
  <c r="M576" i="1" s="1"/>
  <c r="G577" i="1"/>
  <c r="I577" i="1" s="1"/>
  <c r="K577" i="1" s="1"/>
  <c r="C578" i="1"/>
  <c r="D578" i="1"/>
  <c r="F578" i="1"/>
  <c r="L578" i="1" s="1"/>
  <c r="M577" i="1" s="1"/>
  <c r="G578" i="1"/>
  <c r="I578" i="1" s="1"/>
  <c r="K578" i="1" s="1"/>
  <c r="C579" i="1"/>
  <c r="D579" i="1"/>
  <c r="F579" i="1"/>
  <c r="L579" i="1" s="1"/>
  <c r="M578" i="1" s="1"/>
  <c r="G579" i="1"/>
  <c r="I579" i="1" s="1"/>
  <c r="K579" i="1" s="1"/>
  <c r="C580" i="1"/>
  <c r="D580" i="1"/>
  <c r="F580" i="1"/>
  <c r="L580" i="1" s="1"/>
  <c r="G580" i="1"/>
  <c r="I580" i="1" s="1"/>
  <c r="C581" i="1"/>
  <c r="D581" i="1"/>
  <c r="F581" i="1"/>
  <c r="L581" i="1" s="1"/>
  <c r="M580" i="1" s="1"/>
  <c r="G581" i="1"/>
  <c r="I581" i="1" s="1"/>
  <c r="K581" i="1" s="1"/>
  <c r="C582" i="1"/>
  <c r="D582" i="1"/>
  <c r="F582" i="1"/>
  <c r="L582" i="1" s="1"/>
  <c r="M581" i="1" s="1"/>
  <c r="G582" i="1"/>
  <c r="I582" i="1" s="1"/>
  <c r="K582" i="1" s="1"/>
  <c r="C583" i="1"/>
  <c r="D583" i="1"/>
  <c r="F583" i="1"/>
  <c r="L583" i="1" s="1"/>
  <c r="M582" i="1" s="1"/>
  <c r="G583" i="1"/>
  <c r="I583" i="1" s="1"/>
  <c r="K583" i="1" s="1"/>
  <c r="C584" i="1"/>
  <c r="D584" i="1"/>
  <c r="F584" i="1"/>
  <c r="L584" i="1" s="1"/>
  <c r="M583" i="1" s="1"/>
  <c r="G584" i="1"/>
  <c r="I584" i="1" s="1"/>
  <c r="C585" i="1"/>
  <c r="D585" i="1"/>
  <c r="F585" i="1"/>
  <c r="L585" i="1" s="1"/>
  <c r="M584" i="1" s="1"/>
  <c r="G585" i="1"/>
  <c r="I585" i="1" s="1"/>
  <c r="K585" i="1" s="1"/>
  <c r="C586" i="1"/>
  <c r="D586" i="1"/>
  <c r="F586" i="1"/>
  <c r="L586" i="1" s="1"/>
  <c r="M585" i="1" s="1"/>
  <c r="G586" i="1"/>
  <c r="I586" i="1" s="1"/>
  <c r="K586" i="1" s="1"/>
  <c r="C587" i="1"/>
  <c r="D587" i="1"/>
  <c r="F587" i="1"/>
  <c r="L587" i="1" s="1"/>
  <c r="M586" i="1" s="1"/>
  <c r="G587" i="1"/>
  <c r="I587" i="1" s="1"/>
  <c r="K587" i="1" s="1"/>
  <c r="C588" i="1"/>
  <c r="D588" i="1"/>
  <c r="F588" i="1"/>
  <c r="L588" i="1" s="1"/>
  <c r="M587" i="1" s="1"/>
  <c r="G588" i="1"/>
  <c r="I588" i="1" s="1"/>
  <c r="C589" i="1"/>
  <c r="D589" i="1"/>
  <c r="F589" i="1"/>
  <c r="L589" i="1" s="1"/>
  <c r="M588" i="1" s="1"/>
  <c r="G589" i="1"/>
  <c r="I589" i="1" s="1"/>
  <c r="K589" i="1" s="1"/>
  <c r="C590" i="1"/>
  <c r="D590" i="1"/>
  <c r="F590" i="1"/>
  <c r="L590" i="1" s="1"/>
  <c r="M589" i="1" s="1"/>
  <c r="G590" i="1"/>
  <c r="I590" i="1" s="1"/>
  <c r="K590" i="1" s="1"/>
  <c r="C591" i="1"/>
  <c r="D591" i="1"/>
  <c r="F591" i="1"/>
  <c r="L591" i="1" s="1"/>
  <c r="M590" i="1" s="1"/>
  <c r="G591" i="1"/>
  <c r="I591" i="1" s="1"/>
  <c r="K591" i="1" s="1"/>
  <c r="C592" i="1"/>
  <c r="D592" i="1"/>
  <c r="F592" i="1"/>
  <c r="L592" i="1" s="1"/>
  <c r="M591" i="1" s="1"/>
  <c r="G592" i="1"/>
  <c r="I592" i="1" s="1"/>
  <c r="C593" i="1"/>
  <c r="D593" i="1"/>
  <c r="F593" i="1"/>
  <c r="L593" i="1" s="1"/>
  <c r="M592" i="1" s="1"/>
  <c r="G593" i="1"/>
  <c r="I593" i="1" s="1"/>
  <c r="K593" i="1" s="1"/>
  <c r="C594" i="1"/>
  <c r="D594" i="1"/>
  <c r="F594" i="1"/>
  <c r="L594" i="1" s="1"/>
  <c r="M593" i="1" s="1"/>
  <c r="G594" i="1"/>
  <c r="I594" i="1" s="1"/>
  <c r="K594" i="1" s="1"/>
  <c r="C595" i="1"/>
  <c r="D595" i="1"/>
  <c r="F595" i="1"/>
  <c r="L595" i="1" s="1"/>
  <c r="M594" i="1" s="1"/>
  <c r="G595" i="1"/>
  <c r="I595" i="1" s="1"/>
  <c r="K595" i="1" s="1"/>
  <c r="C596" i="1"/>
  <c r="D596" i="1"/>
  <c r="F596" i="1"/>
  <c r="L596" i="1" s="1"/>
  <c r="M595" i="1" s="1"/>
  <c r="G596" i="1"/>
  <c r="I596" i="1" s="1"/>
  <c r="C597" i="1"/>
  <c r="D597" i="1"/>
  <c r="F597" i="1"/>
  <c r="L597" i="1" s="1"/>
  <c r="M596" i="1" s="1"/>
  <c r="G597" i="1"/>
  <c r="I597" i="1" s="1"/>
  <c r="K597" i="1" s="1"/>
  <c r="C598" i="1"/>
  <c r="D598" i="1"/>
  <c r="F598" i="1"/>
  <c r="L598" i="1" s="1"/>
  <c r="M597" i="1" s="1"/>
  <c r="G598" i="1"/>
  <c r="I598" i="1" s="1"/>
  <c r="K598" i="1" s="1"/>
  <c r="C599" i="1"/>
  <c r="D599" i="1"/>
  <c r="F599" i="1"/>
  <c r="L599" i="1" s="1"/>
  <c r="M598" i="1" s="1"/>
  <c r="G599" i="1"/>
  <c r="I599" i="1" s="1"/>
  <c r="K599" i="1" s="1"/>
  <c r="C600" i="1"/>
  <c r="D600" i="1"/>
  <c r="F600" i="1"/>
  <c r="L600" i="1" s="1"/>
  <c r="M599" i="1" s="1"/>
  <c r="G600" i="1"/>
  <c r="I600" i="1" s="1"/>
  <c r="C601" i="1"/>
  <c r="D601" i="1"/>
  <c r="F601" i="1"/>
  <c r="L601" i="1" s="1"/>
  <c r="M600" i="1" s="1"/>
  <c r="G601" i="1"/>
  <c r="I601" i="1" s="1"/>
  <c r="K601" i="1" s="1"/>
  <c r="C602" i="1"/>
  <c r="D602" i="1"/>
  <c r="F602" i="1"/>
  <c r="L602" i="1" s="1"/>
  <c r="M601" i="1" s="1"/>
  <c r="G602" i="1"/>
  <c r="I602" i="1" s="1"/>
  <c r="K602" i="1" s="1"/>
  <c r="C603" i="1"/>
  <c r="D603" i="1"/>
  <c r="F603" i="1"/>
  <c r="L603" i="1" s="1"/>
  <c r="M602" i="1" s="1"/>
  <c r="G603" i="1"/>
  <c r="I603" i="1" s="1"/>
  <c r="K603" i="1" s="1"/>
  <c r="C604" i="1"/>
  <c r="D604" i="1"/>
  <c r="F604" i="1"/>
  <c r="L604" i="1" s="1"/>
  <c r="M603" i="1" s="1"/>
  <c r="G604" i="1"/>
  <c r="I604" i="1" s="1"/>
  <c r="C605" i="1"/>
  <c r="D605" i="1"/>
  <c r="F605" i="1"/>
  <c r="L605" i="1" s="1"/>
  <c r="M604" i="1" s="1"/>
  <c r="G605" i="1"/>
  <c r="I605" i="1" s="1"/>
  <c r="K605" i="1" s="1"/>
  <c r="C606" i="1"/>
  <c r="D606" i="1"/>
  <c r="F606" i="1"/>
  <c r="L606" i="1" s="1"/>
  <c r="M605" i="1" s="1"/>
  <c r="G606" i="1"/>
  <c r="I606" i="1" s="1"/>
  <c r="K606" i="1" s="1"/>
  <c r="C607" i="1"/>
  <c r="D607" i="1"/>
  <c r="F607" i="1"/>
  <c r="L607" i="1" s="1"/>
  <c r="M606" i="1" s="1"/>
  <c r="G607" i="1"/>
  <c r="I607" i="1" s="1"/>
  <c r="K607" i="1" s="1"/>
  <c r="C608" i="1"/>
  <c r="D608" i="1"/>
  <c r="F608" i="1"/>
  <c r="L608" i="1" s="1"/>
  <c r="M607" i="1" s="1"/>
  <c r="G608" i="1"/>
  <c r="I608" i="1" s="1"/>
  <c r="K608" i="1" s="1"/>
  <c r="C609" i="1"/>
  <c r="D609" i="1"/>
  <c r="F609" i="1"/>
  <c r="L609" i="1" s="1"/>
  <c r="M608" i="1" s="1"/>
  <c r="G609" i="1"/>
  <c r="I609" i="1" s="1"/>
  <c r="K609" i="1" s="1"/>
  <c r="C610" i="1"/>
  <c r="D610" i="1"/>
  <c r="F610" i="1"/>
  <c r="L610" i="1" s="1"/>
  <c r="M609" i="1" s="1"/>
  <c r="G610" i="1"/>
  <c r="I610" i="1" s="1"/>
  <c r="K610" i="1" s="1"/>
  <c r="C611" i="1"/>
  <c r="D611" i="1"/>
  <c r="F611" i="1"/>
  <c r="L611" i="1" s="1"/>
  <c r="G611" i="1"/>
  <c r="I611" i="1" s="1"/>
  <c r="K611" i="1" s="1"/>
  <c r="C612" i="1"/>
  <c r="D612" i="1"/>
  <c r="F612" i="1"/>
  <c r="L612" i="1" s="1"/>
  <c r="G612" i="1"/>
  <c r="I612" i="1" s="1"/>
  <c r="K612" i="1" s="1"/>
  <c r="C613" i="1"/>
  <c r="D613" i="1"/>
  <c r="F613" i="1"/>
  <c r="L613" i="1" s="1"/>
  <c r="M612" i="1" s="1"/>
  <c r="G613" i="1"/>
  <c r="I613" i="1" s="1"/>
  <c r="K613" i="1" s="1"/>
  <c r="C614" i="1"/>
  <c r="D614" i="1"/>
  <c r="F614" i="1"/>
  <c r="L614" i="1" s="1"/>
  <c r="M613" i="1" s="1"/>
  <c r="G614" i="1"/>
  <c r="I614" i="1" s="1"/>
  <c r="K614" i="1" s="1"/>
  <c r="C615" i="1"/>
  <c r="D615" i="1"/>
  <c r="F615" i="1"/>
  <c r="L615" i="1" s="1"/>
  <c r="M614" i="1" s="1"/>
  <c r="G615" i="1"/>
  <c r="I615" i="1" s="1"/>
  <c r="K615" i="1" s="1"/>
  <c r="C616" i="1"/>
  <c r="D616" i="1"/>
  <c r="F616" i="1"/>
  <c r="L616" i="1" s="1"/>
  <c r="G616" i="1"/>
  <c r="I616" i="1" s="1"/>
  <c r="K616" i="1" s="1"/>
  <c r="C617" i="1"/>
  <c r="D617" i="1"/>
  <c r="F617" i="1"/>
  <c r="L617" i="1" s="1"/>
  <c r="M616" i="1" s="1"/>
  <c r="G617" i="1"/>
  <c r="I617" i="1" s="1"/>
  <c r="K617" i="1" s="1"/>
  <c r="C618" i="1"/>
  <c r="D618" i="1"/>
  <c r="F618" i="1"/>
  <c r="L618" i="1" s="1"/>
  <c r="M617" i="1" s="1"/>
  <c r="G618" i="1"/>
  <c r="I618" i="1" s="1"/>
  <c r="K618" i="1" s="1"/>
  <c r="C619" i="1"/>
  <c r="D619" i="1"/>
  <c r="F619" i="1"/>
  <c r="L619" i="1" s="1"/>
  <c r="M618" i="1" s="1"/>
  <c r="G619" i="1"/>
  <c r="I619" i="1" s="1"/>
  <c r="K619" i="1" s="1"/>
  <c r="C620" i="1"/>
  <c r="D620" i="1"/>
  <c r="F620" i="1"/>
  <c r="L620" i="1" s="1"/>
  <c r="M619" i="1" s="1"/>
  <c r="G620" i="1"/>
  <c r="I620" i="1" s="1"/>
  <c r="C621" i="1"/>
  <c r="D621" i="1"/>
  <c r="F621" i="1"/>
  <c r="L621" i="1" s="1"/>
  <c r="M620" i="1" s="1"/>
  <c r="G621" i="1"/>
  <c r="I621" i="1" s="1"/>
  <c r="K621" i="1" s="1"/>
  <c r="C622" i="1"/>
  <c r="D622" i="1"/>
  <c r="F622" i="1"/>
  <c r="L622" i="1" s="1"/>
  <c r="M621" i="1" s="1"/>
  <c r="G622" i="1"/>
  <c r="I622" i="1" s="1"/>
  <c r="K622" i="1" s="1"/>
  <c r="C623" i="1"/>
  <c r="D623" i="1"/>
  <c r="F623" i="1"/>
  <c r="L623" i="1" s="1"/>
  <c r="M622" i="1" s="1"/>
  <c r="G623" i="1"/>
  <c r="I623" i="1" s="1"/>
  <c r="K623" i="1" s="1"/>
  <c r="C624" i="1"/>
  <c r="D624" i="1"/>
  <c r="F624" i="1"/>
  <c r="L624" i="1" s="1"/>
  <c r="M623" i="1" s="1"/>
  <c r="G624" i="1"/>
  <c r="I624" i="1" s="1"/>
  <c r="C625" i="1"/>
  <c r="D625" i="1"/>
  <c r="F625" i="1"/>
  <c r="L625" i="1" s="1"/>
  <c r="M624" i="1" s="1"/>
  <c r="G625" i="1"/>
  <c r="I625" i="1" s="1"/>
  <c r="K625" i="1" s="1"/>
  <c r="C626" i="1"/>
  <c r="D626" i="1"/>
  <c r="F626" i="1"/>
  <c r="L626" i="1" s="1"/>
  <c r="M625" i="1" s="1"/>
  <c r="G626" i="1"/>
  <c r="I626" i="1" s="1"/>
  <c r="K626" i="1" s="1"/>
  <c r="C627" i="1"/>
  <c r="D627" i="1"/>
  <c r="F627" i="1"/>
  <c r="L627" i="1" s="1"/>
  <c r="M626" i="1" s="1"/>
  <c r="G627" i="1"/>
  <c r="I627" i="1" s="1"/>
  <c r="K627" i="1" s="1"/>
  <c r="C628" i="1"/>
  <c r="D628" i="1"/>
  <c r="F628" i="1"/>
  <c r="L628" i="1" s="1"/>
  <c r="M627" i="1" s="1"/>
  <c r="G628" i="1"/>
  <c r="I628" i="1" s="1"/>
  <c r="C629" i="1"/>
  <c r="D629" i="1"/>
  <c r="F629" i="1"/>
  <c r="L629" i="1" s="1"/>
  <c r="M628" i="1" s="1"/>
  <c r="G629" i="1"/>
  <c r="I629" i="1" s="1"/>
  <c r="K629" i="1" s="1"/>
  <c r="C630" i="1"/>
  <c r="D630" i="1"/>
  <c r="F630" i="1"/>
  <c r="L630" i="1" s="1"/>
  <c r="M629" i="1" s="1"/>
  <c r="G630" i="1"/>
  <c r="I630" i="1" s="1"/>
  <c r="K630" i="1" s="1"/>
  <c r="C631" i="1"/>
  <c r="D631" i="1"/>
  <c r="F631" i="1"/>
  <c r="L631" i="1" s="1"/>
  <c r="M630" i="1" s="1"/>
  <c r="G631" i="1"/>
  <c r="I631" i="1" s="1"/>
  <c r="K631" i="1" s="1"/>
  <c r="C632" i="1"/>
  <c r="D632" i="1"/>
  <c r="F632" i="1"/>
  <c r="L632" i="1" s="1"/>
  <c r="M631" i="1" s="1"/>
  <c r="G632" i="1"/>
  <c r="I632" i="1" s="1"/>
  <c r="C633" i="1"/>
  <c r="D633" i="1"/>
  <c r="F633" i="1"/>
  <c r="L633" i="1" s="1"/>
  <c r="M632" i="1" s="1"/>
  <c r="G633" i="1"/>
  <c r="I633" i="1" s="1"/>
  <c r="K633" i="1" s="1"/>
  <c r="C634" i="1"/>
  <c r="D634" i="1"/>
  <c r="F634" i="1"/>
  <c r="L634" i="1" s="1"/>
  <c r="M633" i="1" s="1"/>
  <c r="G634" i="1"/>
  <c r="I634" i="1" s="1"/>
  <c r="K634" i="1" s="1"/>
  <c r="C635" i="1"/>
  <c r="D635" i="1"/>
  <c r="F635" i="1"/>
  <c r="L635" i="1" s="1"/>
  <c r="M634" i="1" s="1"/>
  <c r="G635" i="1"/>
  <c r="I635" i="1" s="1"/>
  <c r="K635" i="1" s="1"/>
  <c r="C636" i="1"/>
  <c r="D636" i="1"/>
  <c r="F636" i="1"/>
  <c r="L636" i="1" s="1"/>
  <c r="M635" i="1" s="1"/>
  <c r="G636" i="1"/>
  <c r="I636" i="1" s="1"/>
  <c r="C637" i="1"/>
  <c r="D637" i="1"/>
  <c r="F637" i="1"/>
  <c r="L637" i="1" s="1"/>
  <c r="M636" i="1" s="1"/>
  <c r="G637" i="1"/>
  <c r="I637" i="1" s="1"/>
  <c r="K637" i="1" s="1"/>
  <c r="C638" i="1"/>
  <c r="D638" i="1"/>
  <c r="F638" i="1"/>
  <c r="L638" i="1" s="1"/>
  <c r="M637" i="1" s="1"/>
  <c r="G638" i="1"/>
  <c r="I638" i="1" s="1"/>
  <c r="K638" i="1" s="1"/>
  <c r="C639" i="1"/>
  <c r="D639" i="1"/>
  <c r="F639" i="1"/>
  <c r="L639" i="1" s="1"/>
  <c r="M638" i="1" s="1"/>
  <c r="G639" i="1"/>
  <c r="I639" i="1" s="1"/>
  <c r="K639" i="1" s="1"/>
  <c r="C640" i="1"/>
  <c r="D640" i="1"/>
  <c r="F640" i="1"/>
  <c r="L640" i="1" s="1"/>
  <c r="M639" i="1" s="1"/>
  <c r="G640" i="1"/>
  <c r="I640" i="1" s="1"/>
  <c r="C641" i="1"/>
  <c r="D641" i="1"/>
  <c r="F641" i="1"/>
  <c r="L641" i="1" s="1"/>
  <c r="G641" i="1"/>
  <c r="I641" i="1" s="1"/>
  <c r="K641" i="1" s="1"/>
  <c r="C642" i="1"/>
  <c r="D642" i="1"/>
  <c r="F642" i="1"/>
  <c r="L642" i="1" s="1"/>
  <c r="G642" i="1"/>
  <c r="I642" i="1" s="1"/>
  <c r="K642" i="1" s="1"/>
  <c r="C643" i="1"/>
  <c r="D643" i="1"/>
  <c r="F643" i="1"/>
  <c r="L643" i="1" s="1"/>
  <c r="M642" i="1" s="1"/>
  <c r="G643" i="1"/>
  <c r="I643" i="1" s="1"/>
  <c r="K643" i="1" s="1"/>
  <c r="C644" i="1"/>
  <c r="D644" i="1"/>
  <c r="F644" i="1"/>
  <c r="L644" i="1" s="1"/>
  <c r="G644" i="1"/>
  <c r="I644" i="1" s="1"/>
  <c r="C645" i="1"/>
  <c r="D645" i="1"/>
  <c r="F645" i="1"/>
  <c r="L645" i="1" s="1"/>
  <c r="M644" i="1" s="1"/>
  <c r="G645" i="1"/>
  <c r="I645" i="1" s="1"/>
  <c r="K645" i="1" s="1"/>
  <c r="C646" i="1"/>
  <c r="D646" i="1"/>
  <c r="F646" i="1"/>
  <c r="L646" i="1" s="1"/>
  <c r="M645" i="1" s="1"/>
  <c r="G646" i="1"/>
  <c r="I646" i="1" s="1"/>
  <c r="K646" i="1" s="1"/>
  <c r="C647" i="1"/>
  <c r="D647" i="1"/>
  <c r="F647" i="1"/>
  <c r="L647" i="1" s="1"/>
  <c r="M646" i="1" s="1"/>
  <c r="G647" i="1"/>
  <c r="I647" i="1" s="1"/>
  <c r="K647" i="1" s="1"/>
  <c r="C648" i="1"/>
  <c r="D648" i="1"/>
  <c r="F648" i="1"/>
  <c r="L648" i="1" s="1"/>
  <c r="M647" i="1" s="1"/>
  <c r="G648" i="1"/>
  <c r="I648" i="1" s="1"/>
  <c r="C649" i="1"/>
  <c r="D649" i="1"/>
  <c r="F649" i="1"/>
  <c r="L649" i="1" s="1"/>
  <c r="M648" i="1" s="1"/>
  <c r="G649" i="1"/>
  <c r="I649" i="1" s="1"/>
  <c r="K649" i="1" s="1"/>
  <c r="C650" i="1"/>
  <c r="D650" i="1"/>
  <c r="F650" i="1"/>
  <c r="L650" i="1" s="1"/>
  <c r="M649" i="1" s="1"/>
  <c r="G650" i="1"/>
  <c r="I650" i="1" s="1"/>
  <c r="K650" i="1" s="1"/>
  <c r="C651" i="1"/>
  <c r="D651" i="1"/>
  <c r="F651" i="1"/>
  <c r="L651" i="1" s="1"/>
  <c r="M650" i="1" s="1"/>
  <c r="G651" i="1"/>
  <c r="I651" i="1" s="1"/>
  <c r="K651" i="1" s="1"/>
  <c r="C652" i="1"/>
  <c r="D652" i="1"/>
  <c r="F652" i="1"/>
  <c r="L652" i="1" s="1"/>
  <c r="M651" i="1" s="1"/>
  <c r="G652" i="1"/>
  <c r="I652" i="1" s="1"/>
  <c r="K652" i="1" s="1"/>
  <c r="C653" i="1"/>
  <c r="D653" i="1"/>
  <c r="F653" i="1"/>
  <c r="L653" i="1" s="1"/>
  <c r="M652" i="1" s="1"/>
  <c r="G653" i="1"/>
  <c r="I653" i="1" s="1"/>
  <c r="K653" i="1" s="1"/>
  <c r="C654" i="1"/>
  <c r="D654" i="1"/>
  <c r="F654" i="1"/>
  <c r="L654" i="1" s="1"/>
  <c r="M653" i="1" s="1"/>
  <c r="G654" i="1"/>
  <c r="I654" i="1" s="1"/>
  <c r="K654" i="1" s="1"/>
  <c r="C655" i="1"/>
  <c r="D655" i="1"/>
  <c r="F655" i="1"/>
  <c r="L655" i="1" s="1"/>
  <c r="M654" i="1" s="1"/>
  <c r="G655" i="1"/>
  <c r="I655" i="1" s="1"/>
  <c r="K655" i="1" s="1"/>
  <c r="C656" i="1"/>
  <c r="D656" i="1"/>
  <c r="F656" i="1"/>
  <c r="L656" i="1" s="1"/>
  <c r="M655" i="1" s="1"/>
  <c r="G656" i="1"/>
  <c r="I656" i="1" s="1"/>
  <c r="K656" i="1" s="1"/>
  <c r="C657" i="1"/>
  <c r="D657" i="1"/>
  <c r="F657" i="1"/>
  <c r="L657" i="1" s="1"/>
  <c r="M656" i="1" s="1"/>
  <c r="G657" i="1"/>
  <c r="I657" i="1" s="1"/>
  <c r="K657" i="1" s="1"/>
  <c r="C658" i="1"/>
  <c r="D658" i="1"/>
  <c r="F658" i="1"/>
  <c r="L658" i="1" s="1"/>
  <c r="M657" i="1" s="1"/>
  <c r="G658" i="1"/>
  <c r="I658" i="1" s="1"/>
  <c r="K658" i="1" s="1"/>
  <c r="C659" i="1"/>
  <c r="D659" i="1"/>
  <c r="F659" i="1"/>
  <c r="L659" i="1" s="1"/>
  <c r="M658" i="1" s="1"/>
  <c r="G659" i="1"/>
  <c r="I659" i="1" s="1"/>
  <c r="K659" i="1" s="1"/>
  <c r="C660" i="1"/>
  <c r="D660" i="1"/>
  <c r="F660" i="1"/>
  <c r="L660" i="1" s="1"/>
  <c r="M659" i="1" s="1"/>
  <c r="G660" i="1"/>
  <c r="I660" i="1" s="1"/>
  <c r="K660" i="1" s="1"/>
  <c r="C661" i="1"/>
  <c r="D661" i="1"/>
  <c r="F661" i="1"/>
  <c r="L661" i="1" s="1"/>
  <c r="M660" i="1" s="1"/>
  <c r="G661" i="1"/>
  <c r="I661" i="1" s="1"/>
  <c r="K661" i="1" s="1"/>
  <c r="C662" i="1"/>
  <c r="D662" i="1"/>
  <c r="F662" i="1"/>
  <c r="L662" i="1" s="1"/>
  <c r="M661" i="1" s="1"/>
  <c r="G662" i="1"/>
  <c r="I662" i="1" s="1"/>
  <c r="K662" i="1" s="1"/>
  <c r="C663" i="1"/>
  <c r="D663" i="1"/>
  <c r="F663" i="1"/>
  <c r="L663" i="1" s="1"/>
  <c r="M662" i="1" s="1"/>
  <c r="G663" i="1"/>
  <c r="I663" i="1" s="1"/>
  <c r="K663" i="1" s="1"/>
  <c r="C664" i="1"/>
  <c r="D664" i="1"/>
  <c r="F664" i="1"/>
  <c r="L664" i="1" s="1"/>
  <c r="M663" i="1" s="1"/>
  <c r="G664" i="1"/>
  <c r="I664" i="1" s="1"/>
  <c r="K664" i="1" s="1"/>
  <c r="C665" i="1"/>
  <c r="D665" i="1"/>
  <c r="F665" i="1"/>
  <c r="L665" i="1" s="1"/>
  <c r="M664" i="1" s="1"/>
  <c r="G665" i="1"/>
  <c r="I665" i="1" s="1"/>
  <c r="K665" i="1" s="1"/>
  <c r="C666" i="1"/>
  <c r="D666" i="1"/>
  <c r="F666" i="1"/>
  <c r="L666" i="1" s="1"/>
  <c r="M665" i="1" s="1"/>
  <c r="G666" i="1"/>
  <c r="I666" i="1"/>
  <c r="K666" i="1" s="1"/>
  <c r="C667" i="1"/>
  <c r="D667" i="1"/>
  <c r="F667" i="1"/>
  <c r="L667" i="1" s="1"/>
  <c r="M666" i="1" s="1"/>
  <c r="G667" i="1"/>
  <c r="I667" i="1" s="1"/>
  <c r="K667" i="1" s="1"/>
  <c r="C668" i="1"/>
  <c r="D668" i="1"/>
  <c r="F668" i="1"/>
  <c r="L668" i="1" s="1"/>
  <c r="M667" i="1" s="1"/>
  <c r="G668" i="1"/>
  <c r="I668" i="1" s="1"/>
  <c r="C669" i="1"/>
  <c r="D669" i="1"/>
  <c r="F669" i="1"/>
  <c r="L669" i="1" s="1"/>
  <c r="M668" i="1" s="1"/>
  <c r="G669" i="1"/>
  <c r="I669" i="1" s="1"/>
  <c r="K669" i="1" s="1"/>
  <c r="C670" i="1"/>
  <c r="D670" i="1"/>
  <c r="F670" i="1"/>
  <c r="L670" i="1" s="1"/>
  <c r="M669" i="1" s="1"/>
  <c r="G670" i="1"/>
  <c r="I670" i="1" s="1"/>
  <c r="K670" i="1" s="1"/>
  <c r="C671" i="1"/>
  <c r="D671" i="1"/>
  <c r="F671" i="1"/>
  <c r="L671" i="1" s="1"/>
  <c r="M670" i="1" s="1"/>
  <c r="G671" i="1"/>
  <c r="I671" i="1" s="1"/>
  <c r="K671" i="1" s="1"/>
  <c r="C672" i="1"/>
  <c r="D672" i="1"/>
  <c r="F672" i="1"/>
  <c r="L672" i="1" s="1"/>
  <c r="M671" i="1" s="1"/>
  <c r="G672" i="1"/>
  <c r="I672" i="1" s="1"/>
  <c r="C673" i="1"/>
  <c r="D673" i="1"/>
  <c r="F673" i="1"/>
  <c r="L673" i="1" s="1"/>
  <c r="M672" i="1" s="1"/>
  <c r="G673" i="1"/>
  <c r="I673" i="1" s="1"/>
  <c r="K673" i="1" s="1"/>
  <c r="C674" i="1"/>
  <c r="D674" i="1"/>
  <c r="F674" i="1"/>
  <c r="L674" i="1" s="1"/>
  <c r="M673" i="1" s="1"/>
  <c r="G674" i="1"/>
  <c r="I674" i="1" s="1"/>
  <c r="K674" i="1" s="1"/>
  <c r="C675" i="1"/>
  <c r="D675" i="1"/>
  <c r="F675" i="1"/>
  <c r="L675" i="1" s="1"/>
  <c r="M674" i="1" s="1"/>
  <c r="G675" i="1"/>
  <c r="I675" i="1" s="1"/>
  <c r="K675" i="1" s="1"/>
  <c r="C676" i="1"/>
  <c r="D676" i="1"/>
  <c r="F676" i="1"/>
  <c r="L676" i="1" s="1"/>
  <c r="M675" i="1" s="1"/>
  <c r="G676" i="1"/>
  <c r="I676" i="1" s="1"/>
  <c r="C677" i="1"/>
  <c r="D677" i="1"/>
  <c r="F677" i="1"/>
  <c r="L677" i="1" s="1"/>
  <c r="M676" i="1" s="1"/>
  <c r="G677" i="1"/>
  <c r="I677" i="1" s="1"/>
  <c r="K677" i="1" s="1"/>
  <c r="C678" i="1"/>
  <c r="D678" i="1"/>
  <c r="F678" i="1"/>
  <c r="L678" i="1" s="1"/>
  <c r="M677" i="1" s="1"/>
  <c r="G678" i="1"/>
  <c r="I678" i="1" s="1"/>
  <c r="K678" i="1" s="1"/>
  <c r="C679" i="1"/>
  <c r="D679" i="1"/>
  <c r="F679" i="1"/>
  <c r="L679" i="1" s="1"/>
  <c r="M678" i="1" s="1"/>
  <c r="G679" i="1"/>
  <c r="I679" i="1" s="1"/>
  <c r="K679" i="1" s="1"/>
  <c r="C680" i="1"/>
  <c r="D680" i="1"/>
  <c r="F680" i="1"/>
  <c r="L680" i="1" s="1"/>
  <c r="M679" i="1" s="1"/>
  <c r="G680" i="1"/>
  <c r="I680" i="1" s="1"/>
  <c r="C681" i="1"/>
  <c r="D681" i="1"/>
  <c r="F681" i="1"/>
  <c r="L681" i="1" s="1"/>
  <c r="M680" i="1" s="1"/>
  <c r="G681" i="1"/>
  <c r="I681" i="1" s="1"/>
  <c r="K681" i="1" s="1"/>
  <c r="C682" i="1"/>
  <c r="D682" i="1"/>
  <c r="F682" i="1"/>
  <c r="L682" i="1" s="1"/>
  <c r="M681" i="1" s="1"/>
  <c r="G682" i="1"/>
  <c r="I682" i="1"/>
  <c r="K682" i="1" s="1"/>
  <c r="C683" i="1"/>
  <c r="D683" i="1"/>
  <c r="F683" i="1"/>
  <c r="L683" i="1" s="1"/>
  <c r="M682" i="1" s="1"/>
  <c r="G683" i="1"/>
  <c r="I683" i="1" s="1"/>
  <c r="K683" i="1" s="1"/>
  <c r="C684" i="1"/>
  <c r="D684" i="1"/>
  <c r="F684" i="1"/>
  <c r="L684" i="1" s="1"/>
  <c r="M683" i="1" s="1"/>
  <c r="G684" i="1"/>
  <c r="I684" i="1" s="1"/>
  <c r="C685" i="1"/>
  <c r="D685" i="1"/>
  <c r="F685" i="1"/>
  <c r="L685" i="1" s="1"/>
  <c r="M684" i="1" s="1"/>
  <c r="G685" i="1"/>
  <c r="I685" i="1" s="1"/>
  <c r="K685" i="1" s="1"/>
  <c r="C686" i="1"/>
  <c r="D686" i="1"/>
  <c r="F686" i="1"/>
  <c r="L686" i="1" s="1"/>
  <c r="M685" i="1" s="1"/>
  <c r="G686" i="1"/>
  <c r="I686" i="1" s="1"/>
  <c r="K686" i="1" s="1"/>
  <c r="C687" i="1"/>
  <c r="D687" i="1"/>
  <c r="F687" i="1"/>
  <c r="L687" i="1" s="1"/>
  <c r="M686" i="1" s="1"/>
  <c r="G687" i="1"/>
  <c r="I687" i="1" s="1"/>
  <c r="K687" i="1" s="1"/>
  <c r="C688" i="1"/>
  <c r="D688" i="1"/>
  <c r="F688" i="1"/>
  <c r="L688" i="1" s="1"/>
  <c r="M687" i="1" s="1"/>
  <c r="G688" i="1"/>
  <c r="I688" i="1" s="1"/>
  <c r="C689" i="1"/>
  <c r="D689" i="1"/>
  <c r="F689" i="1"/>
  <c r="L689" i="1" s="1"/>
  <c r="M688" i="1" s="1"/>
  <c r="G689" i="1"/>
  <c r="I689" i="1" s="1"/>
  <c r="K689" i="1" s="1"/>
  <c r="C690" i="1"/>
  <c r="D690" i="1"/>
  <c r="F690" i="1"/>
  <c r="L690" i="1" s="1"/>
  <c r="M689" i="1" s="1"/>
  <c r="G690" i="1"/>
  <c r="I690" i="1" s="1"/>
  <c r="K690" i="1" s="1"/>
  <c r="C691" i="1"/>
  <c r="D691" i="1"/>
  <c r="F691" i="1"/>
  <c r="L691" i="1" s="1"/>
  <c r="M690" i="1" s="1"/>
  <c r="G691" i="1"/>
  <c r="I691" i="1" s="1"/>
  <c r="K691" i="1" s="1"/>
  <c r="C692" i="1"/>
  <c r="D692" i="1"/>
  <c r="F692" i="1"/>
  <c r="L692" i="1" s="1"/>
  <c r="M691" i="1" s="1"/>
  <c r="G692" i="1"/>
  <c r="I692" i="1" s="1"/>
  <c r="C693" i="1"/>
  <c r="D693" i="1"/>
  <c r="F693" i="1"/>
  <c r="L693" i="1" s="1"/>
  <c r="M692" i="1" s="1"/>
  <c r="G693" i="1"/>
  <c r="I693" i="1" s="1"/>
  <c r="K693" i="1" s="1"/>
  <c r="C694" i="1"/>
  <c r="D694" i="1"/>
  <c r="F694" i="1"/>
  <c r="L694" i="1" s="1"/>
  <c r="M693" i="1" s="1"/>
  <c r="G694" i="1"/>
  <c r="I694" i="1" s="1"/>
  <c r="K694" i="1" s="1"/>
  <c r="C695" i="1"/>
  <c r="D695" i="1"/>
  <c r="F695" i="1"/>
  <c r="L695" i="1" s="1"/>
  <c r="M694" i="1" s="1"/>
  <c r="G695" i="1"/>
  <c r="I695" i="1" s="1"/>
  <c r="K695" i="1" s="1"/>
  <c r="C696" i="1"/>
  <c r="D696" i="1"/>
  <c r="F696" i="1"/>
  <c r="L696" i="1" s="1"/>
  <c r="M695" i="1" s="1"/>
  <c r="G696" i="1"/>
  <c r="I696" i="1" s="1"/>
  <c r="C697" i="1"/>
  <c r="D697" i="1"/>
  <c r="F697" i="1"/>
  <c r="L697" i="1" s="1"/>
  <c r="M696" i="1" s="1"/>
  <c r="G697" i="1"/>
  <c r="I697" i="1" s="1"/>
  <c r="K697" i="1" s="1"/>
  <c r="C698" i="1"/>
  <c r="D698" i="1"/>
  <c r="F698" i="1"/>
  <c r="L698" i="1" s="1"/>
  <c r="M697" i="1" s="1"/>
  <c r="G698" i="1"/>
  <c r="I698" i="1" s="1"/>
  <c r="K698" i="1" s="1"/>
  <c r="C699" i="1"/>
  <c r="D699" i="1"/>
  <c r="F699" i="1"/>
  <c r="L699" i="1" s="1"/>
  <c r="M698" i="1" s="1"/>
  <c r="G699" i="1"/>
  <c r="I699" i="1" s="1"/>
  <c r="K699" i="1" s="1"/>
  <c r="C700" i="1"/>
  <c r="D700" i="1"/>
  <c r="F700" i="1"/>
  <c r="L700" i="1" s="1"/>
  <c r="M699" i="1" s="1"/>
  <c r="G700" i="1"/>
  <c r="I700" i="1" s="1"/>
  <c r="K700" i="1" s="1"/>
  <c r="C701" i="1"/>
  <c r="D701" i="1"/>
  <c r="F701" i="1"/>
  <c r="L701" i="1" s="1"/>
  <c r="M700" i="1" s="1"/>
  <c r="G701" i="1"/>
  <c r="I701" i="1" s="1"/>
  <c r="K701" i="1" s="1"/>
  <c r="C702" i="1"/>
  <c r="D702" i="1"/>
  <c r="F702" i="1"/>
  <c r="L702" i="1" s="1"/>
  <c r="M701" i="1" s="1"/>
  <c r="G702" i="1"/>
  <c r="I702" i="1" s="1"/>
  <c r="K702" i="1" s="1"/>
  <c r="C703" i="1"/>
  <c r="D703" i="1"/>
  <c r="F703" i="1"/>
  <c r="L703" i="1" s="1"/>
  <c r="M702" i="1" s="1"/>
  <c r="G703" i="1"/>
  <c r="I703" i="1" s="1"/>
  <c r="K703" i="1" s="1"/>
  <c r="C704" i="1"/>
  <c r="D704" i="1"/>
  <c r="F704" i="1"/>
  <c r="L704" i="1" s="1"/>
  <c r="M703" i="1" s="1"/>
  <c r="G704" i="1"/>
  <c r="I704" i="1" s="1"/>
  <c r="C705" i="1"/>
  <c r="D705" i="1"/>
  <c r="F705" i="1"/>
  <c r="L705" i="1" s="1"/>
  <c r="M704" i="1" s="1"/>
  <c r="G705" i="1"/>
  <c r="I705" i="1" s="1"/>
  <c r="K705" i="1" s="1"/>
  <c r="C706" i="1"/>
  <c r="D706" i="1"/>
  <c r="F706" i="1"/>
  <c r="L706" i="1" s="1"/>
  <c r="M705" i="1" s="1"/>
  <c r="G706" i="1"/>
  <c r="I706" i="1" s="1"/>
  <c r="K706" i="1" s="1"/>
  <c r="C707" i="1"/>
  <c r="D707" i="1"/>
  <c r="F707" i="1"/>
  <c r="L707" i="1" s="1"/>
  <c r="M706" i="1" s="1"/>
  <c r="G707" i="1"/>
  <c r="I707" i="1" s="1"/>
  <c r="K707" i="1" s="1"/>
  <c r="C708" i="1"/>
  <c r="D708" i="1"/>
  <c r="F708" i="1"/>
  <c r="L708" i="1" s="1"/>
  <c r="M707" i="1" s="1"/>
  <c r="G708" i="1"/>
  <c r="I708" i="1" s="1"/>
  <c r="C709" i="1"/>
  <c r="D709" i="1"/>
  <c r="F709" i="1"/>
  <c r="L709" i="1" s="1"/>
  <c r="M708" i="1" s="1"/>
  <c r="G709" i="1"/>
  <c r="I709" i="1" s="1"/>
  <c r="K709" i="1" s="1"/>
  <c r="C710" i="1"/>
  <c r="D710" i="1"/>
  <c r="F710" i="1"/>
  <c r="L710" i="1" s="1"/>
  <c r="M709" i="1" s="1"/>
  <c r="G710" i="1"/>
  <c r="I710" i="1" s="1"/>
  <c r="K710" i="1" s="1"/>
  <c r="C711" i="1"/>
  <c r="D711" i="1"/>
  <c r="F711" i="1"/>
  <c r="L711" i="1" s="1"/>
  <c r="M710" i="1" s="1"/>
  <c r="G711" i="1"/>
  <c r="I711" i="1" s="1"/>
  <c r="K711" i="1" s="1"/>
  <c r="C712" i="1"/>
  <c r="D712" i="1"/>
  <c r="F712" i="1"/>
  <c r="L712" i="1" s="1"/>
  <c r="M711" i="1" s="1"/>
  <c r="G712" i="1"/>
  <c r="I712" i="1" s="1"/>
  <c r="C713" i="1"/>
  <c r="D713" i="1"/>
  <c r="F713" i="1"/>
  <c r="L713" i="1" s="1"/>
  <c r="M712" i="1" s="1"/>
  <c r="G713" i="1"/>
  <c r="I713" i="1" s="1"/>
  <c r="K713" i="1" s="1"/>
  <c r="C714" i="1"/>
  <c r="D714" i="1"/>
  <c r="F714" i="1"/>
  <c r="L714" i="1" s="1"/>
  <c r="M713" i="1" s="1"/>
  <c r="G714" i="1"/>
  <c r="I714" i="1" s="1"/>
  <c r="K714" i="1" s="1"/>
  <c r="C715" i="1"/>
  <c r="D715" i="1"/>
  <c r="F715" i="1"/>
  <c r="L715" i="1" s="1"/>
  <c r="M714" i="1" s="1"/>
  <c r="G715" i="1"/>
  <c r="I715" i="1" s="1"/>
  <c r="K715" i="1" s="1"/>
  <c r="C716" i="1"/>
  <c r="D716" i="1"/>
  <c r="F716" i="1"/>
  <c r="L716" i="1" s="1"/>
  <c r="M715" i="1" s="1"/>
  <c r="G716" i="1"/>
  <c r="I716" i="1" s="1"/>
  <c r="C717" i="1"/>
  <c r="D717" i="1"/>
  <c r="F717" i="1"/>
  <c r="L717" i="1" s="1"/>
  <c r="M716" i="1" s="1"/>
  <c r="G717" i="1"/>
  <c r="I717" i="1" s="1"/>
  <c r="K717" i="1" s="1"/>
  <c r="C718" i="1"/>
  <c r="D718" i="1"/>
  <c r="F718" i="1"/>
  <c r="L718" i="1" s="1"/>
  <c r="M717" i="1" s="1"/>
  <c r="G718" i="1"/>
  <c r="I718" i="1" s="1"/>
  <c r="K718" i="1" s="1"/>
  <c r="C719" i="1"/>
  <c r="D719" i="1"/>
  <c r="F719" i="1"/>
  <c r="L719" i="1" s="1"/>
  <c r="M718" i="1" s="1"/>
  <c r="G719" i="1"/>
  <c r="I719" i="1" s="1"/>
  <c r="K719" i="1" s="1"/>
  <c r="C720" i="1"/>
  <c r="D720" i="1"/>
  <c r="F720" i="1"/>
  <c r="L720" i="1" s="1"/>
  <c r="M719" i="1" s="1"/>
  <c r="G720" i="1"/>
  <c r="I720" i="1" s="1"/>
  <c r="C721" i="1"/>
  <c r="D721" i="1"/>
  <c r="F721" i="1"/>
  <c r="L721" i="1" s="1"/>
  <c r="M720" i="1" s="1"/>
  <c r="G721" i="1"/>
  <c r="I721" i="1" s="1"/>
  <c r="K721" i="1" s="1"/>
  <c r="C722" i="1"/>
  <c r="D722" i="1"/>
  <c r="F722" i="1"/>
  <c r="L722" i="1" s="1"/>
  <c r="M721" i="1" s="1"/>
  <c r="G722" i="1"/>
  <c r="I722" i="1" s="1"/>
  <c r="K722" i="1" s="1"/>
  <c r="C723" i="1"/>
  <c r="D723" i="1"/>
  <c r="F723" i="1"/>
  <c r="L723" i="1" s="1"/>
  <c r="M722" i="1" s="1"/>
  <c r="G723" i="1"/>
  <c r="I723" i="1" s="1"/>
  <c r="K723" i="1" s="1"/>
  <c r="C724" i="1"/>
  <c r="D724" i="1"/>
  <c r="F724" i="1"/>
  <c r="L724" i="1" s="1"/>
  <c r="M723" i="1" s="1"/>
  <c r="G724" i="1"/>
  <c r="I724" i="1" s="1"/>
  <c r="K724" i="1" s="1"/>
  <c r="C725" i="1"/>
  <c r="D725" i="1"/>
  <c r="F725" i="1"/>
  <c r="L725" i="1" s="1"/>
  <c r="M724" i="1" s="1"/>
  <c r="G725" i="1"/>
  <c r="I725" i="1" s="1"/>
  <c r="K725" i="1" s="1"/>
  <c r="C726" i="1"/>
  <c r="D726" i="1"/>
  <c r="F726" i="1"/>
  <c r="L726" i="1" s="1"/>
  <c r="M725" i="1" s="1"/>
  <c r="G726" i="1"/>
  <c r="I726" i="1" s="1"/>
  <c r="K726" i="1" s="1"/>
  <c r="C727" i="1"/>
  <c r="D727" i="1"/>
  <c r="F727" i="1"/>
  <c r="L727" i="1" s="1"/>
  <c r="M726" i="1" s="1"/>
  <c r="G727" i="1"/>
  <c r="I727" i="1" s="1"/>
  <c r="K727" i="1" s="1"/>
  <c r="C728" i="1"/>
  <c r="D728" i="1"/>
  <c r="F728" i="1"/>
  <c r="L728" i="1" s="1"/>
  <c r="M727" i="1" s="1"/>
  <c r="G728" i="1"/>
  <c r="I728" i="1" s="1"/>
  <c r="K728" i="1" s="1"/>
  <c r="C729" i="1"/>
  <c r="D729" i="1"/>
  <c r="F729" i="1"/>
  <c r="L729" i="1" s="1"/>
  <c r="M728" i="1" s="1"/>
  <c r="G729" i="1"/>
  <c r="I729" i="1" s="1"/>
  <c r="K729" i="1" s="1"/>
  <c r="C730" i="1"/>
  <c r="D730" i="1"/>
  <c r="F730" i="1"/>
  <c r="L730" i="1" s="1"/>
  <c r="M729" i="1" s="1"/>
  <c r="G730" i="1"/>
  <c r="I730" i="1"/>
  <c r="K730" i="1" s="1"/>
  <c r="C731" i="1"/>
  <c r="D731" i="1"/>
  <c r="F731" i="1"/>
  <c r="L731" i="1" s="1"/>
  <c r="M730" i="1" s="1"/>
  <c r="G731" i="1"/>
  <c r="I731" i="1" s="1"/>
  <c r="K731" i="1" s="1"/>
  <c r="C732" i="1"/>
  <c r="D732" i="1"/>
  <c r="F732" i="1"/>
  <c r="L732" i="1" s="1"/>
  <c r="M731" i="1" s="1"/>
  <c r="G732" i="1"/>
  <c r="I732" i="1" s="1"/>
  <c r="C733" i="1"/>
  <c r="D733" i="1"/>
  <c r="F733" i="1"/>
  <c r="L733" i="1" s="1"/>
  <c r="M732" i="1" s="1"/>
  <c r="G733" i="1"/>
  <c r="I733" i="1" s="1"/>
  <c r="K733" i="1" s="1"/>
  <c r="C734" i="1"/>
  <c r="D734" i="1"/>
  <c r="F734" i="1"/>
  <c r="L734" i="1" s="1"/>
  <c r="M733" i="1" s="1"/>
  <c r="G734" i="1"/>
  <c r="I734" i="1" s="1"/>
  <c r="K734" i="1" s="1"/>
  <c r="C735" i="1"/>
  <c r="D735" i="1"/>
  <c r="F735" i="1"/>
  <c r="L735" i="1" s="1"/>
  <c r="M734" i="1" s="1"/>
  <c r="G735" i="1"/>
  <c r="I735" i="1" s="1"/>
  <c r="K735" i="1" s="1"/>
  <c r="C736" i="1"/>
  <c r="D736" i="1"/>
  <c r="F736" i="1"/>
  <c r="L736" i="1" s="1"/>
  <c r="M735" i="1" s="1"/>
  <c r="G736" i="1"/>
  <c r="I736" i="1" s="1"/>
  <c r="C737" i="1"/>
  <c r="D737" i="1"/>
  <c r="F737" i="1"/>
  <c r="L737" i="1" s="1"/>
  <c r="M736" i="1" s="1"/>
  <c r="G737" i="1"/>
  <c r="I737" i="1" s="1"/>
  <c r="K737" i="1" s="1"/>
  <c r="C738" i="1"/>
  <c r="D738" i="1"/>
  <c r="F738" i="1"/>
  <c r="L738" i="1" s="1"/>
  <c r="M737" i="1" s="1"/>
  <c r="G738" i="1"/>
  <c r="I738" i="1" s="1"/>
  <c r="C739" i="1"/>
  <c r="D739" i="1"/>
  <c r="F739" i="1"/>
  <c r="L739" i="1" s="1"/>
  <c r="M738" i="1" s="1"/>
  <c r="G739" i="1"/>
  <c r="I739" i="1" s="1"/>
  <c r="K739" i="1" s="1"/>
  <c r="C740" i="1"/>
  <c r="D740" i="1"/>
  <c r="F740" i="1"/>
  <c r="L740" i="1" s="1"/>
  <c r="M739" i="1" s="1"/>
  <c r="G740" i="1"/>
  <c r="I740" i="1" s="1"/>
  <c r="C741" i="1"/>
  <c r="D741" i="1"/>
  <c r="F741" i="1"/>
  <c r="L741" i="1" s="1"/>
  <c r="M740" i="1" s="1"/>
  <c r="G741" i="1"/>
  <c r="I741" i="1" s="1"/>
  <c r="K741" i="1" s="1"/>
  <c r="C742" i="1"/>
  <c r="D742" i="1"/>
  <c r="F742" i="1"/>
  <c r="L742" i="1" s="1"/>
  <c r="M741" i="1" s="1"/>
  <c r="G742" i="1"/>
  <c r="I742" i="1" s="1"/>
  <c r="C743" i="1"/>
  <c r="D743" i="1"/>
  <c r="F743" i="1"/>
  <c r="L743" i="1" s="1"/>
  <c r="M742" i="1" s="1"/>
  <c r="G743" i="1"/>
  <c r="I743" i="1" s="1"/>
  <c r="K743" i="1" s="1"/>
  <c r="C744" i="1"/>
  <c r="D744" i="1"/>
  <c r="F744" i="1"/>
  <c r="L744" i="1" s="1"/>
  <c r="M743" i="1" s="1"/>
  <c r="G744" i="1"/>
  <c r="I744" i="1"/>
  <c r="C745" i="1"/>
  <c r="D745" i="1"/>
  <c r="F745" i="1"/>
  <c r="L745" i="1" s="1"/>
  <c r="M744" i="1" s="1"/>
  <c r="G745" i="1"/>
  <c r="I745" i="1" s="1"/>
  <c r="K745" i="1" s="1"/>
  <c r="C746" i="1"/>
  <c r="D746" i="1"/>
  <c r="F746" i="1"/>
  <c r="L746" i="1" s="1"/>
  <c r="M745" i="1" s="1"/>
  <c r="G746" i="1"/>
  <c r="I746" i="1" s="1"/>
  <c r="C747" i="1"/>
  <c r="D747" i="1"/>
  <c r="F747" i="1"/>
  <c r="L747" i="1" s="1"/>
  <c r="M746" i="1" s="1"/>
  <c r="G747" i="1"/>
  <c r="I747" i="1" s="1"/>
  <c r="K747" i="1" s="1"/>
  <c r="C748" i="1"/>
  <c r="D748" i="1"/>
  <c r="F748" i="1"/>
  <c r="L748" i="1" s="1"/>
  <c r="M747" i="1" s="1"/>
  <c r="G748" i="1"/>
  <c r="I748" i="1" s="1"/>
  <c r="C749" i="1"/>
  <c r="D749" i="1"/>
  <c r="F749" i="1"/>
  <c r="L749" i="1" s="1"/>
  <c r="M748" i="1" s="1"/>
  <c r="G749" i="1"/>
  <c r="I749" i="1" s="1"/>
  <c r="K749" i="1" s="1"/>
  <c r="C750" i="1"/>
  <c r="D750" i="1"/>
  <c r="F750" i="1"/>
  <c r="L750" i="1" s="1"/>
  <c r="M749" i="1" s="1"/>
  <c r="G750" i="1"/>
  <c r="I750" i="1" s="1"/>
  <c r="C751" i="1"/>
  <c r="D751" i="1"/>
  <c r="F751" i="1"/>
  <c r="L751" i="1" s="1"/>
  <c r="M750" i="1" s="1"/>
  <c r="G751" i="1"/>
  <c r="I751" i="1" s="1"/>
  <c r="K751" i="1" s="1"/>
  <c r="C752" i="1"/>
  <c r="D752" i="1"/>
  <c r="F752" i="1"/>
  <c r="L752" i="1" s="1"/>
  <c r="M751" i="1" s="1"/>
  <c r="G752" i="1"/>
  <c r="I752" i="1" s="1"/>
  <c r="C753" i="1"/>
  <c r="D753" i="1"/>
  <c r="F753" i="1"/>
  <c r="L753" i="1" s="1"/>
  <c r="M752" i="1" s="1"/>
  <c r="G753" i="1"/>
  <c r="I753" i="1" s="1"/>
  <c r="K753" i="1" s="1"/>
  <c r="C754" i="1"/>
  <c r="D754" i="1"/>
  <c r="F754" i="1"/>
  <c r="L754" i="1" s="1"/>
  <c r="M753" i="1" s="1"/>
  <c r="G754" i="1"/>
  <c r="I754" i="1" s="1"/>
  <c r="C755" i="1"/>
  <c r="D755" i="1"/>
  <c r="F755" i="1"/>
  <c r="L755" i="1" s="1"/>
  <c r="M754" i="1" s="1"/>
  <c r="G755" i="1"/>
  <c r="I755" i="1" s="1"/>
  <c r="K755" i="1" s="1"/>
  <c r="C756" i="1"/>
  <c r="D756" i="1"/>
  <c r="F756" i="1"/>
  <c r="L756" i="1" s="1"/>
  <c r="M755" i="1" s="1"/>
  <c r="G756" i="1"/>
  <c r="I756" i="1" s="1"/>
  <c r="K756" i="1" s="1"/>
  <c r="C757" i="1"/>
  <c r="D757" i="1"/>
  <c r="F757" i="1"/>
  <c r="L757" i="1" s="1"/>
  <c r="M756" i="1" s="1"/>
  <c r="G757" i="1"/>
  <c r="I757" i="1" s="1"/>
  <c r="K757" i="1" s="1"/>
  <c r="C758" i="1"/>
  <c r="D758" i="1"/>
  <c r="F758" i="1"/>
  <c r="L758" i="1" s="1"/>
  <c r="M757" i="1" s="1"/>
  <c r="G758" i="1"/>
  <c r="I758" i="1" s="1"/>
  <c r="C759" i="1"/>
  <c r="D759" i="1"/>
  <c r="F759" i="1"/>
  <c r="L759" i="1" s="1"/>
  <c r="M758" i="1" s="1"/>
  <c r="G759" i="1"/>
  <c r="I759" i="1" s="1"/>
  <c r="K759" i="1" s="1"/>
  <c r="C760" i="1"/>
  <c r="D760" i="1"/>
  <c r="F760" i="1"/>
  <c r="L760" i="1" s="1"/>
  <c r="M759" i="1" s="1"/>
  <c r="G760" i="1"/>
  <c r="I760" i="1" s="1"/>
  <c r="C761" i="1"/>
  <c r="D761" i="1"/>
  <c r="F761" i="1"/>
  <c r="L761" i="1" s="1"/>
  <c r="M760" i="1" s="1"/>
  <c r="G761" i="1"/>
  <c r="I761" i="1" s="1"/>
  <c r="K761" i="1" s="1"/>
  <c r="C762" i="1"/>
  <c r="D762" i="1"/>
  <c r="F762" i="1"/>
  <c r="L762" i="1" s="1"/>
  <c r="M761" i="1" s="1"/>
  <c r="G762" i="1"/>
  <c r="I762" i="1" s="1"/>
  <c r="C763" i="1"/>
  <c r="D763" i="1"/>
  <c r="F763" i="1"/>
  <c r="L763" i="1" s="1"/>
  <c r="M762" i="1" s="1"/>
  <c r="G763" i="1"/>
  <c r="I763" i="1" s="1"/>
  <c r="K763" i="1" s="1"/>
  <c r="C764" i="1"/>
  <c r="D764" i="1"/>
  <c r="F764" i="1"/>
  <c r="L764" i="1" s="1"/>
  <c r="G764" i="1"/>
  <c r="I764" i="1" s="1"/>
  <c r="C765" i="1"/>
  <c r="D765" i="1"/>
  <c r="F765" i="1"/>
  <c r="L765" i="1" s="1"/>
  <c r="M764" i="1" s="1"/>
  <c r="G765" i="1"/>
  <c r="I765" i="1" s="1"/>
  <c r="K765" i="1" s="1"/>
  <c r="C766" i="1"/>
  <c r="D766" i="1"/>
  <c r="F766" i="1"/>
  <c r="L766" i="1" s="1"/>
  <c r="M765" i="1" s="1"/>
  <c r="G766" i="1"/>
  <c r="I766" i="1" s="1"/>
  <c r="C767" i="1"/>
  <c r="D767" i="1"/>
  <c r="F767" i="1"/>
  <c r="L767" i="1" s="1"/>
  <c r="M766" i="1" s="1"/>
  <c r="G767" i="1"/>
  <c r="I767" i="1" s="1"/>
  <c r="K767" i="1" s="1"/>
  <c r="C768" i="1"/>
  <c r="D768" i="1"/>
  <c r="F768" i="1"/>
  <c r="L768" i="1" s="1"/>
  <c r="M767" i="1" s="1"/>
  <c r="G768" i="1"/>
  <c r="I768" i="1" s="1"/>
  <c r="C769" i="1"/>
  <c r="D769" i="1"/>
  <c r="F769" i="1"/>
  <c r="L769" i="1" s="1"/>
  <c r="M768" i="1" s="1"/>
  <c r="G769" i="1"/>
  <c r="I769" i="1" s="1"/>
  <c r="K769" i="1" s="1"/>
  <c r="C770" i="1"/>
  <c r="D770" i="1"/>
  <c r="F770" i="1"/>
  <c r="L770" i="1" s="1"/>
  <c r="M769" i="1" s="1"/>
  <c r="G770" i="1"/>
  <c r="I770" i="1" s="1"/>
  <c r="C771" i="1"/>
  <c r="D771" i="1"/>
  <c r="F771" i="1"/>
  <c r="L771" i="1" s="1"/>
  <c r="M770" i="1" s="1"/>
  <c r="G771" i="1"/>
  <c r="I771" i="1" s="1"/>
  <c r="K771" i="1" s="1"/>
  <c r="C772" i="1"/>
  <c r="D772" i="1"/>
  <c r="F772" i="1"/>
  <c r="L772" i="1" s="1"/>
  <c r="M771" i="1" s="1"/>
  <c r="G772" i="1"/>
  <c r="I772" i="1" s="1"/>
  <c r="K772" i="1" s="1"/>
  <c r="C773" i="1"/>
  <c r="D773" i="1"/>
  <c r="F773" i="1"/>
  <c r="L773" i="1" s="1"/>
  <c r="M772" i="1" s="1"/>
  <c r="G773" i="1"/>
  <c r="I773" i="1" s="1"/>
  <c r="K773" i="1" s="1"/>
  <c r="C774" i="1"/>
  <c r="D774" i="1"/>
  <c r="F774" i="1"/>
  <c r="L774" i="1" s="1"/>
  <c r="M773" i="1" s="1"/>
  <c r="G774" i="1"/>
  <c r="I774" i="1" s="1"/>
  <c r="C775" i="1"/>
  <c r="D775" i="1"/>
  <c r="F775" i="1"/>
  <c r="L775" i="1" s="1"/>
  <c r="M774" i="1" s="1"/>
  <c r="G775" i="1"/>
  <c r="I775" i="1"/>
  <c r="K775" i="1" s="1"/>
  <c r="C776" i="1"/>
  <c r="D776" i="1"/>
  <c r="F776" i="1"/>
  <c r="L776" i="1" s="1"/>
  <c r="M775" i="1" s="1"/>
  <c r="G776" i="1"/>
  <c r="I776" i="1" s="1"/>
  <c r="C777" i="1"/>
  <c r="D777" i="1"/>
  <c r="F777" i="1"/>
  <c r="L777" i="1" s="1"/>
  <c r="M776" i="1" s="1"/>
  <c r="G777" i="1"/>
  <c r="I777" i="1" s="1"/>
  <c r="K777" i="1" s="1"/>
  <c r="C778" i="1"/>
  <c r="D778" i="1"/>
  <c r="F778" i="1"/>
  <c r="L778" i="1" s="1"/>
  <c r="M777" i="1" s="1"/>
  <c r="G778" i="1"/>
  <c r="I778" i="1" s="1"/>
  <c r="C779" i="1"/>
  <c r="D779" i="1"/>
  <c r="F779" i="1"/>
  <c r="L779" i="1" s="1"/>
  <c r="M778" i="1" s="1"/>
  <c r="G779" i="1"/>
  <c r="I779" i="1" s="1"/>
  <c r="K779" i="1" s="1"/>
  <c r="C780" i="1"/>
  <c r="D780" i="1"/>
  <c r="F780" i="1"/>
  <c r="L780" i="1" s="1"/>
  <c r="M779" i="1" s="1"/>
  <c r="G780" i="1"/>
  <c r="I780" i="1" s="1"/>
  <c r="C781" i="1"/>
  <c r="D781" i="1"/>
  <c r="F781" i="1"/>
  <c r="L781" i="1" s="1"/>
  <c r="M780" i="1" s="1"/>
  <c r="G781" i="1"/>
  <c r="I781" i="1" s="1"/>
  <c r="K781" i="1" s="1"/>
  <c r="C782" i="1"/>
  <c r="D782" i="1"/>
  <c r="F782" i="1"/>
  <c r="L782" i="1" s="1"/>
  <c r="M781" i="1" s="1"/>
  <c r="G782" i="1"/>
  <c r="I782" i="1" s="1"/>
  <c r="C783" i="1"/>
  <c r="D783" i="1"/>
  <c r="F783" i="1"/>
  <c r="L783" i="1" s="1"/>
  <c r="M782" i="1" s="1"/>
  <c r="G783" i="1"/>
  <c r="I783" i="1" s="1"/>
  <c r="K783" i="1" s="1"/>
  <c r="C784" i="1"/>
  <c r="D784" i="1"/>
  <c r="F784" i="1"/>
  <c r="L784" i="1" s="1"/>
  <c r="M783" i="1" s="1"/>
  <c r="G784" i="1"/>
  <c r="I784" i="1" s="1"/>
  <c r="C785" i="1"/>
  <c r="D785" i="1"/>
  <c r="F785" i="1"/>
  <c r="L785" i="1" s="1"/>
  <c r="M784" i="1" s="1"/>
  <c r="G785" i="1"/>
  <c r="I785" i="1" s="1"/>
  <c r="K785" i="1" s="1"/>
  <c r="C786" i="1"/>
  <c r="D786" i="1"/>
  <c r="F786" i="1"/>
  <c r="L786" i="1" s="1"/>
  <c r="M785" i="1" s="1"/>
  <c r="G786" i="1"/>
  <c r="I786" i="1"/>
  <c r="K786" i="1" s="1"/>
  <c r="C787" i="1"/>
  <c r="D787" i="1"/>
  <c r="F787" i="1"/>
  <c r="L787" i="1" s="1"/>
  <c r="M786" i="1" s="1"/>
  <c r="G787" i="1"/>
  <c r="I787" i="1" s="1"/>
  <c r="K787" i="1" s="1"/>
  <c r="C788" i="1"/>
  <c r="D788" i="1"/>
  <c r="F788" i="1"/>
  <c r="L788" i="1" s="1"/>
  <c r="M787" i="1" s="1"/>
  <c r="G788" i="1"/>
  <c r="I788" i="1" s="1"/>
  <c r="C789" i="1"/>
  <c r="D789" i="1"/>
  <c r="F789" i="1"/>
  <c r="L789" i="1" s="1"/>
  <c r="M788" i="1" s="1"/>
  <c r="G789" i="1"/>
  <c r="I789" i="1" s="1"/>
  <c r="K789" i="1" s="1"/>
  <c r="C790" i="1"/>
  <c r="D790" i="1"/>
  <c r="F790" i="1"/>
  <c r="L790" i="1" s="1"/>
  <c r="M789" i="1" s="1"/>
  <c r="G790" i="1"/>
  <c r="I790" i="1" s="1"/>
  <c r="K790" i="1" s="1"/>
  <c r="C791" i="1"/>
  <c r="D791" i="1"/>
  <c r="F791" i="1"/>
  <c r="L791" i="1" s="1"/>
  <c r="M790" i="1" s="1"/>
  <c r="G791" i="1"/>
  <c r="I791" i="1" s="1"/>
  <c r="K791" i="1" s="1"/>
  <c r="C792" i="1"/>
  <c r="D792" i="1"/>
  <c r="F792" i="1"/>
  <c r="L792" i="1" s="1"/>
  <c r="G792" i="1"/>
  <c r="I792" i="1" s="1"/>
  <c r="C793" i="1"/>
  <c r="D793" i="1"/>
  <c r="F793" i="1"/>
  <c r="L793" i="1" s="1"/>
  <c r="M792" i="1" s="1"/>
  <c r="G793" i="1"/>
  <c r="I793" i="1" s="1"/>
  <c r="K793" i="1" s="1"/>
  <c r="C794" i="1"/>
  <c r="D794" i="1"/>
  <c r="F794" i="1"/>
  <c r="L794" i="1" s="1"/>
  <c r="M793" i="1" s="1"/>
  <c r="G794" i="1"/>
  <c r="I794" i="1" s="1"/>
  <c r="K794" i="1" s="1"/>
  <c r="C795" i="1"/>
  <c r="D795" i="1"/>
  <c r="F795" i="1"/>
  <c r="L795" i="1" s="1"/>
  <c r="G795" i="1"/>
  <c r="I795" i="1" s="1"/>
  <c r="K795" i="1" s="1"/>
  <c r="C796" i="1"/>
  <c r="D796" i="1"/>
  <c r="F796" i="1"/>
  <c r="L796" i="1" s="1"/>
  <c r="M795" i="1" s="1"/>
  <c r="G796" i="1"/>
  <c r="I796" i="1" s="1"/>
  <c r="C797" i="1"/>
  <c r="D797" i="1"/>
  <c r="F797" i="1"/>
  <c r="L797" i="1" s="1"/>
  <c r="M796" i="1" s="1"/>
  <c r="G797" i="1"/>
  <c r="I797" i="1" s="1"/>
  <c r="K797" i="1" s="1"/>
  <c r="C798" i="1"/>
  <c r="D798" i="1"/>
  <c r="F798" i="1"/>
  <c r="L798" i="1" s="1"/>
  <c r="M797" i="1" s="1"/>
  <c r="G798" i="1"/>
  <c r="I798" i="1" s="1"/>
  <c r="K798" i="1" s="1"/>
  <c r="C799" i="1"/>
  <c r="D799" i="1"/>
  <c r="F799" i="1"/>
  <c r="L799" i="1" s="1"/>
  <c r="M798" i="1" s="1"/>
  <c r="G799" i="1"/>
  <c r="I799" i="1" s="1"/>
  <c r="K799" i="1" s="1"/>
  <c r="C800" i="1"/>
  <c r="D800" i="1"/>
  <c r="F800" i="1"/>
  <c r="L800" i="1" s="1"/>
  <c r="M799" i="1" s="1"/>
  <c r="G800" i="1"/>
  <c r="I800" i="1" s="1"/>
  <c r="C801" i="1"/>
  <c r="D801" i="1"/>
  <c r="F801" i="1"/>
  <c r="L801" i="1" s="1"/>
  <c r="M800" i="1" s="1"/>
  <c r="G801" i="1"/>
  <c r="I801" i="1" s="1"/>
  <c r="K801" i="1" s="1"/>
  <c r="C802" i="1"/>
  <c r="D802" i="1"/>
  <c r="F802" i="1"/>
  <c r="L802" i="1" s="1"/>
  <c r="M801" i="1" s="1"/>
  <c r="G802" i="1"/>
  <c r="I802" i="1" s="1"/>
  <c r="K802" i="1" s="1"/>
  <c r="C803" i="1"/>
  <c r="D803" i="1"/>
  <c r="F803" i="1"/>
  <c r="L803" i="1" s="1"/>
  <c r="M802" i="1" s="1"/>
  <c r="G803" i="1"/>
  <c r="I803" i="1" s="1"/>
  <c r="K803" i="1" s="1"/>
  <c r="C804" i="1"/>
  <c r="D804" i="1"/>
  <c r="F804" i="1"/>
  <c r="L804" i="1" s="1"/>
  <c r="M803" i="1" s="1"/>
  <c r="G804" i="1"/>
  <c r="I804" i="1" s="1"/>
  <c r="C805" i="1"/>
  <c r="D805" i="1"/>
  <c r="F805" i="1"/>
  <c r="L805" i="1" s="1"/>
  <c r="M804" i="1" s="1"/>
  <c r="G805" i="1"/>
  <c r="I805" i="1" s="1"/>
  <c r="K805" i="1" s="1"/>
  <c r="C806" i="1"/>
  <c r="D806" i="1"/>
  <c r="F806" i="1"/>
  <c r="L806" i="1" s="1"/>
  <c r="M805" i="1" s="1"/>
  <c r="G806" i="1"/>
  <c r="I806" i="1" s="1"/>
  <c r="C807" i="1"/>
  <c r="D807" i="1"/>
  <c r="F807" i="1"/>
  <c r="L807" i="1" s="1"/>
  <c r="M806" i="1" s="1"/>
  <c r="G807" i="1"/>
  <c r="I807" i="1" s="1"/>
  <c r="K807" i="1" s="1"/>
  <c r="C808" i="1"/>
  <c r="D808" i="1"/>
  <c r="F808" i="1"/>
  <c r="L808" i="1" s="1"/>
  <c r="M807" i="1" s="1"/>
  <c r="G808" i="1"/>
  <c r="I808" i="1" s="1"/>
  <c r="K808" i="1" s="1"/>
  <c r="C809" i="1"/>
  <c r="D809" i="1"/>
  <c r="F809" i="1"/>
  <c r="L809" i="1" s="1"/>
  <c r="M808" i="1" s="1"/>
  <c r="G809" i="1"/>
  <c r="I809" i="1" s="1"/>
  <c r="K809" i="1" s="1"/>
  <c r="C810" i="1"/>
  <c r="D810" i="1"/>
  <c r="F810" i="1"/>
  <c r="L810" i="1" s="1"/>
  <c r="M809" i="1" s="1"/>
  <c r="G810" i="1"/>
  <c r="I810" i="1" s="1"/>
  <c r="C811" i="1"/>
  <c r="D811" i="1"/>
  <c r="F811" i="1"/>
  <c r="L811" i="1" s="1"/>
  <c r="M810" i="1" s="1"/>
  <c r="G811" i="1"/>
  <c r="I811" i="1" s="1"/>
  <c r="K811" i="1" s="1"/>
  <c r="C812" i="1"/>
  <c r="D812" i="1"/>
  <c r="F812" i="1"/>
  <c r="L812" i="1" s="1"/>
  <c r="M811" i="1" s="1"/>
  <c r="G812" i="1"/>
  <c r="I812" i="1" s="1"/>
  <c r="C813" i="1"/>
  <c r="D813" i="1"/>
  <c r="F813" i="1"/>
  <c r="L813" i="1" s="1"/>
  <c r="M812" i="1" s="1"/>
  <c r="G813" i="1"/>
  <c r="I813" i="1" s="1"/>
  <c r="K813" i="1" s="1"/>
  <c r="C814" i="1"/>
  <c r="D814" i="1"/>
  <c r="F814" i="1"/>
  <c r="L814" i="1" s="1"/>
  <c r="M813" i="1" s="1"/>
  <c r="G814" i="1"/>
  <c r="I814" i="1" s="1"/>
  <c r="C815" i="1"/>
  <c r="D815" i="1"/>
  <c r="F815" i="1"/>
  <c r="L815" i="1" s="1"/>
  <c r="M814" i="1" s="1"/>
  <c r="G815" i="1"/>
  <c r="I815" i="1" s="1"/>
  <c r="K815" i="1" s="1"/>
  <c r="C816" i="1"/>
  <c r="D816" i="1"/>
  <c r="F816" i="1"/>
  <c r="L816" i="1" s="1"/>
  <c r="M815" i="1" s="1"/>
  <c r="G816" i="1"/>
  <c r="I816" i="1" s="1"/>
  <c r="C817" i="1"/>
  <c r="D817" i="1"/>
  <c r="F817" i="1"/>
  <c r="L817" i="1" s="1"/>
  <c r="M816" i="1" s="1"/>
  <c r="G817" i="1"/>
  <c r="I817" i="1" s="1"/>
  <c r="K817" i="1" s="1"/>
  <c r="C818" i="1"/>
  <c r="D818" i="1"/>
  <c r="F818" i="1"/>
  <c r="L818" i="1" s="1"/>
  <c r="M817" i="1" s="1"/>
  <c r="G818" i="1"/>
  <c r="I818" i="1" s="1"/>
  <c r="C819" i="1"/>
  <c r="D819" i="1"/>
  <c r="F819" i="1"/>
  <c r="L819" i="1" s="1"/>
  <c r="M818" i="1" s="1"/>
  <c r="G819" i="1"/>
  <c r="I819" i="1" s="1"/>
  <c r="K819" i="1" s="1"/>
  <c r="C820" i="1"/>
  <c r="D820" i="1"/>
  <c r="F820" i="1"/>
  <c r="L820" i="1" s="1"/>
  <c r="M819" i="1" s="1"/>
  <c r="G820" i="1"/>
  <c r="I820" i="1" s="1"/>
  <c r="C821" i="1"/>
  <c r="D821" i="1"/>
  <c r="F821" i="1"/>
  <c r="L821" i="1" s="1"/>
  <c r="M820" i="1" s="1"/>
  <c r="G821" i="1"/>
  <c r="I821" i="1" s="1"/>
  <c r="K821" i="1" s="1"/>
  <c r="C822" i="1"/>
  <c r="D822" i="1"/>
  <c r="F822" i="1"/>
  <c r="L822" i="1" s="1"/>
  <c r="M821" i="1" s="1"/>
  <c r="G822" i="1"/>
  <c r="I822" i="1" s="1"/>
  <c r="C823" i="1"/>
  <c r="D823" i="1"/>
  <c r="F823" i="1"/>
  <c r="L823" i="1" s="1"/>
  <c r="G823" i="1"/>
  <c r="I823" i="1" s="1"/>
  <c r="K823" i="1" s="1"/>
  <c r="C824" i="1"/>
  <c r="D824" i="1"/>
  <c r="F824" i="1"/>
  <c r="L824" i="1" s="1"/>
  <c r="M823" i="1" s="1"/>
  <c r="G824" i="1"/>
  <c r="I824" i="1" s="1"/>
  <c r="C825" i="1"/>
  <c r="D825" i="1"/>
  <c r="F825" i="1"/>
  <c r="L825" i="1" s="1"/>
  <c r="M824" i="1" s="1"/>
  <c r="G825" i="1"/>
  <c r="I825" i="1" s="1"/>
  <c r="K825" i="1" s="1"/>
  <c r="C826" i="1"/>
  <c r="D826" i="1"/>
  <c r="F826" i="1"/>
  <c r="L826" i="1" s="1"/>
  <c r="M825" i="1" s="1"/>
  <c r="G826" i="1"/>
  <c r="I826" i="1" s="1"/>
  <c r="K826" i="1" s="1"/>
  <c r="C827" i="1"/>
  <c r="D827" i="1"/>
  <c r="F827" i="1"/>
  <c r="L827" i="1" s="1"/>
  <c r="M826" i="1" s="1"/>
  <c r="G827" i="1"/>
  <c r="I827" i="1" s="1"/>
  <c r="K827" i="1" s="1"/>
  <c r="C828" i="1"/>
  <c r="D828" i="1"/>
  <c r="F828" i="1"/>
  <c r="L828" i="1" s="1"/>
  <c r="M827" i="1" s="1"/>
  <c r="G828" i="1"/>
  <c r="I828" i="1" s="1"/>
  <c r="C829" i="1"/>
  <c r="D829" i="1"/>
  <c r="F829" i="1"/>
  <c r="L829" i="1" s="1"/>
  <c r="M828" i="1" s="1"/>
  <c r="G829" i="1"/>
  <c r="I829" i="1" s="1"/>
  <c r="K829" i="1" s="1"/>
  <c r="C830" i="1"/>
  <c r="D830" i="1"/>
  <c r="F830" i="1"/>
  <c r="L830" i="1" s="1"/>
  <c r="M829" i="1" s="1"/>
  <c r="G830" i="1"/>
  <c r="I830" i="1" s="1"/>
  <c r="C831" i="1"/>
  <c r="D831" i="1"/>
  <c r="F831" i="1"/>
  <c r="L831" i="1" s="1"/>
  <c r="M830" i="1" s="1"/>
  <c r="G831" i="1"/>
  <c r="I831" i="1" s="1"/>
  <c r="K831" i="1" s="1"/>
  <c r="C832" i="1"/>
  <c r="D832" i="1"/>
  <c r="F832" i="1"/>
  <c r="L832" i="1" s="1"/>
  <c r="M831" i="1" s="1"/>
  <c r="G832" i="1"/>
  <c r="I832" i="1" s="1"/>
  <c r="C833" i="1"/>
  <c r="D833" i="1"/>
  <c r="F833" i="1"/>
  <c r="L833" i="1" s="1"/>
  <c r="M832" i="1" s="1"/>
  <c r="G833" i="1"/>
  <c r="I833" i="1" s="1"/>
  <c r="K833" i="1" s="1"/>
  <c r="C834" i="1"/>
  <c r="D834" i="1"/>
  <c r="F834" i="1"/>
  <c r="L834" i="1" s="1"/>
  <c r="M833" i="1" s="1"/>
  <c r="G834" i="1"/>
  <c r="I834" i="1" s="1"/>
  <c r="C835" i="1"/>
  <c r="D835" i="1"/>
  <c r="F835" i="1"/>
  <c r="L835" i="1" s="1"/>
  <c r="M834" i="1" s="1"/>
  <c r="G835" i="1"/>
  <c r="I835" i="1" s="1"/>
  <c r="K835" i="1" s="1"/>
  <c r="C836" i="1"/>
  <c r="D836" i="1"/>
  <c r="F836" i="1"/>
  <c r="L836" i="1" s="1"/>
  <c r="M835" i="1" s="1"/>
  <c r="G836" i="1"/>
  <c r="I836" i="1" s="1"/>
  <c r="C837" i="1"/>
  <c r="D837" i="1"/>
  <c r="F837" i="1"/>
  <c r="L837" i="1" s="1"/>
  <c r="M836" i="1" s="1"/>
  <c r="G837" i="1"/>
  <c r="I837" i="1" s="1"/>
  <c r="K837" i="1" s="1"/>
  <c r="C838" i="1"/>
  <c r="D838" i="1"/>
  <c r="F838" i="1"/>
  <c r="L838" i="1" s="1"/>
  <c r="M837" i="1" s="1"/>
  <c r="G838" i="1"/>
  <c r="I838" i="1" s="1"/>
  <c r="C839" i="1"/>
  <c r="D839" i="1"/>
  <c r="F839" i="1"/>
  <c r="L839" i="1" s="1"/>
  <c r="M838" i="1" s="1"/>
  <c r="G839" i="1"/>
  <c r="I839" i="1" s="1"/>
  <c r="K839" i="1" s="1"/>
  <c r="C840" i="1"/>
  <c r="D840" i="1"/>
  <c r="F840" i="1"/>
  <c r="L840" i="1" s="1"/>
  <c r="M839" i="1" s="1"/>
  <c r="G840" i="1"/>
  <c r="I840" i="1" s="1"/>
  <c r="K840" i="1" s="1"/>
  <c r="C841" i="1"/>
  <c r="D841" i="1"/>
  <c r="F841" i="1"/>
  <c r="L841" i="1" s="1"/>
  <c r="M840" i="1" s="1"/>
  <c r="G841" i="1"/>
  <c r="I841" i="1" s="1"/>
  <c r="K841" i="1" s="1"/>
  <c r="C842" i="1"/>
  <c r="D842" i="1"/>
  <c r="F842" i="1"/>
  <c r="L842" i="1" s="1"/>
  <c r="M841" i="1" s="1"/>
  <c r="G842" i="1"/>
  <c r="I842" i="1" s="1"/>
  <c r="C843" i="1"/>
  <c r="D843" i="1"/>
  <c r="F843" i="1"/>
  <c r="L843" i="1" s="1"/>
  <c r="M842" i="1" s="1"/>
  <c r="G843" i="1"/>
  <c r="I843" i="1" s="1"/>
  <c r="K843" i="1" s="1"/>
  <c r="C844" i="1"/>
  <c r="D844" i="1"/>
  <c r="F844" i="1"/>
  <c r="L844" i="1" s="1"/>
  <c r="M843" i="1" s="1"/>
  <c r="G844" i="1"/>
  <c r="I844" i="1" s="1"/>
  <c r="K844" i="1" s="1"/>
  <c r="C845" i="1"/>
  <c r="D845" i="1"/>
  <c r="F845" i="1"/>
  <c r="L845" i="1" s="1"/>
  <c r="M844" i="1" s="1"/>
  <c r="G845" i="1"/>
  <c r="I845" i="1" s="1"/>
  <c r="K845" i="1" s="1"/>
  <c r="C846" i="1"/>
  <c r="D846" i="1"/>
  <c r="F846" i="1"/>
  <c r="L846" i="1" s="1"/>
  <c r="M845" i="1" s="1"/>
  <c r="G846" i="1"/>
  <c r="I846" i="1"/>
  <c r="C847" i="1"/>
  <c r="D847" i="1"/>
  <c r="F847" i="1"/>
  <c r="L847" i="1" s="1"/>
  <c r="M846" i="1" s="1"/>
  <c r="G847" i="1"/>
  <c r="I847" i="1" s="1"/>
  <c r="K847" i="1" s="1"/>
  <c r="C848" i="1"/>
  <c r="D848" i="1"/>
  <c r="F848" i="1"/>
  <c r="L848" i="1" s="1"/>
  <c r="M847" i="1" s="1"/>
  <c r="G848" i="1"/>
  <c r="I848" i="1" s="1"/>
  <c r="C849" i="1"/>
  <c r="D849" i="1"/>
  <c r="F849" i="1"/>
  <c r="L849" i="1" s="1"/>
  <c r="M848" i="1" s="1"/>
  <c r="G849" i="1"/>
  <c r="I849" i="1" s="1"/>
  <c r="K849" i="1" s="1"/>
  <c r="C850" i="1"/>
  <c r="D850" i="1"/>
  <c r="F850" i="1"/>
  <c r="L850" i="1" s="1"/>
  <c r="M849" i="1" s="1"/>
  <c r="G850" i="1"/>
  <c r="I850" i="1" s="1"/>
  <c r="C851" i="1"/>
  <c r="D851" i="1"/>
  <c r="F851" i="1"/>
  <c r="L851" i="1" s="1"/>
  <c r="M850" i="1" s="1"/>
  <c r="G851" i="1"/>
  <c r="I851" i="1" s="1"/>
  <c r="K851" i="1" s="1"/>
  <c r="C852" i="1"/>
  <c r="D852" i="1"/>
  <c r="F852" i="1"/>
  <c r="L852" i="1" s="1"/>
  <c r="M851" i="1" s="1"/>
  <c r="G852" i="1"/>
  <c r="I852" i="1" s="1"/>
  <c r="C853" i="1"/>
  <c r="D853" i="1"/>
  <c r="F853" i="1"/>
  <c r="L853" i="1" s="1"/>
  <c r="M852" i="1" s="1"/>
  <c r="G853" i="1"/>
  <c r="I853" i="1" s="1"/>
  <c r="K853" i="1" s="1"/>
  <c r="C854" i="1"/>
  <c r="D854" i="1"/>
  <c r="F854" i="1"/>
  <c r="L854" i="1" s="1"/>
  <c r="M853" i="1" s="1"/>
  <c r="G854" i="1"/>
  <c r="I854" i="1" s="1"/>
  <c r="C855" i="1"/>
  <c r="D855" i="1"/>
  <c r="F855" i="1"/>
  <c r="L855" i="1" s="1"/>
  <c r="G855" i="1"/>
  <c r="I855" i="1" s="1"/>
  <c r="K855" i="1" s="1"/>
  <c r="C856" i="1"/>
  <c r="D856" i="1"/>
  <c r="F856" i="1"/>
  <c r="L856" i="1" s="1"/>
  <c r="M855" i="1" s="1"/>
  <c r="G856" i="1"/>
  <c r="I856" i="1" s="1"/>
  <c r="C857" i="1"/>
  <c r="D857" i="1"/>
  <c r="F857" i="1"/>
  <c r="L857" i="1" s="1"/>
  <c r="M856" i="1" s="1"/>
  <c r="G857" i="1"/>
  <c r="I857" i="1" s="1"/>
  <c r="K857" i="1" s="1"/>
  <c r="C858" i="1"/>
  <c r="D858" i="1"/>
  <c r="F858" i="1"/>
  <c r="L858" i="1" s="1"/>
  <c r="M857" i="1" s="1"/>
  <c r="G858" i="1"/>
  <c r="I858" i="1" s="1"/>
  <c r="C859" i="1"/>
  <c r="D859" i="1"/>
  <c r="F859" i="1"/>
  <c r="L859" i="1" s="1"/>
  <c r="G859" i="1"/>
  <c r="I859" i="1" s="1"/>
  <c r="K859" i="1" s="1"/>
  <c r="C860" i="1"/>
  <c r="D860" i="1"/>
  <c r="F860" i="1"/>
  <c r="L860" i="1" s="1"/>
  <c r="M859" i="1" s="1"/>
  <c r="G860" i="1"/>
  <c r="I860" i="1" s="1"/>
  <c r="C861" i="1"/>
  <c r="D861" i="1"/>
  <c r="F861" i="1"/>
  <c r="L861" i="1" s="1"/>
  <c r="M860" i="1" s="1"/>
  <c r="G861" i="1"/>
  <c r="I861" i="1" s="1"/>
  <c r="K861" i="1" s="1"/>
  <c r="C862" i="1"/>
  <c r="D862" i="1"/>
  <c r="F862" i="1"/>
  <c r="L862" i="1" s="1"/>
  <c r="M861" i="1" s="1"/>
  <c r="G862" i="1"/>
  <c r="I862" i="1" s="1"/>
  <c r="C863" i="1"/>
  <c r="D863" i="1"/>
  <c r="F863" i="1"/>
  <c r="L863" i="1" s="1"/>
  <c r="M862" i="1" s="1"/>
  <c r="G863" i="1"/>
  <c r="I863" i="1" s="1"/>
  <c r="K863" i="1" s="1"/>
  <c r="C864" i="1"/>
  <c r="D864" i="1"/>
  <c r="F864" i="1"/>
  <c r="L864" i="1" s="1"/>
  <c r="M863" i="1" s="1"/>
  <c r="G864" i="1"/>
  <c r="I864" i="1" s="1"/>
  <c r="C865" i="1"/>
  <c r="D865" i="1"/>
  <c r="F865" i="1"/>
  <c r="L865" i="1" s="1"/>
  <c r="M864" i="1" s="1"/>
  <c r="G865" i="1"/>
  <c r="I865" i="1" s="1"/>
  <c r="K865" i="1" s="1"/>
  <c r="C866" i="1"/>
  <c r="D866" i="1"/>
  <c r="F866" i="1"/>
  <c r="L866" i="1" s="1"/>
  <c r="M865" i="1" s="1"/>
  <c r="G866" i="1"/>
  <c r="I866" i="1" s="1"/>
  <c r="C867" i="1"/>
  <c r="D867" i="1"/>
  <c r="F867" i="1"/>
  <c r="L867" i="1" s="1"/>
  <c r="M866" i="1" s="1"/>
  <c r="G867" i="1"/>
  <c r="I867" i="1" s="1"/>
  <c r="K867" i="1" s="1"/>
  <c r="C868" i="1"/>
  <c r="D868" i="1"/>
  <c r="F868" i="1"/>
  <c r="L868" i="1" s="1"/>
  <c r="M867" i="1" s="1"/>
  <c r="G868" i="1"/>
  <c r="I868" i="1" s="1"/>
  <c r="C869" i="1"/>
  <c r="D869" i="1"/>
  <c r="F869" i="1"/>
  <c r="L869" i="1" s="1"/>
  <c r="M868" i="1" s="1"/>
  <c r="G869" i="1"/>
  <c r="I869" i="1" s="1"/>
  <c r="K869" i="1" s="1"/>
  <c r="C870" i="1"/>
  <c r="D870" i="1"/>
  <c r="F870" i="1"/>
  <c r="L870" i="1" s="1"/>
  <c r="M869" i="1" s="1"/>
  <c r="G870" i="1"/>
  <c r="I870" i="1"/>
  <c r="C871" i="1"/>
  <c r="D871" i="1"/>
  <c r="F871" i="1"/>
  <c r="L871" i="1" s="1"/>
  <c r="M870" i="1" s="1"/>
  <c r="G871" i="1"/>
  <c r="I871" i="1" s="1"/>
  <c r="K871" i="1" s="1"/>
  <c r="C872" i="1"/>
  <c r="D872" i="1"/>
  <c r="F872" i="1"/>
  <c r="L872" i="1" s="1"/>
  <c r="M871" i="1" s="1"/>
  <c r="G872" i="1"/>
  <c r="I872" i="1" s="1"/>
  <c r="C873" i="1"/>
  <c r="D873" i="1"/>
  <c r="F873" i="1"/>
  <c r="L873" i="1" s="1"/>
  <c r="M872" i="1" s="1"/>
  <c r="G873" i="1"/>
  <c r="I873" i="1" s="1"/>
  <c r="K873" i="1" s="1"/>
  <c r="C874" i="1"/>
  <c r="D874" i="1"/>
  <c r="F874" i="1"/>
  <c r="L874" i="1" s="1"/>
  <c r="M873" i="1" s="1"/>
  <c r="G874" i="1"/>
  <c r="I874" i="1" s="1"/>
  <c r="C875" i="1"/>
  <c r="D875" i="1"/>
  <c r="F875" i="1"/>
  <c r="L875" i="1" s="1"/>
  <c r="M874" i="1" s="1"/>
  <c r="G875" i="1"/>
  <c r="I875" i="1" s="1"/>
  <c r="K875" i="1" s="1"/>
  <c r="C876" i="1"/>
  <c r="D876" i="1"/>
  <c r="F876" i="1"/>
  <c r="L876" i="1" s="1"/>
  <c r="M875" i="1" s="1"/>
  <c r="G876" i="1"/>
  <c r="I876" i="1" s="1"/>
  <c r="C877" i="1"/>
  <c r="D877" i="1"/>
  <c r="F877" i="1"/>
  <c r="L877" i="1" s="1"/>
  <c r="M876" i="1" s="1"/>
  <c r="G877" i="1"/>
  <c r="I877" i="1" s="1"/>
  <c r="K877" i="1" s="1"/>
  <c r="C878" i="1"/>
  <c r="D878" i="1"/>
  <c r="F878" i="1"/>
  <c r="L878" i="1" s="1"/>
  <c r="M877" i="1" s="1"/>
  <c r="G878" i="1"/>
  <c r="I878" i="1" s="1"/>
  <c r="C879" i="1"/>
  <c r="D879" i="1"/>
  <c r="F879" i="1"/>
  <c r="L879" i="1" s="1"/>
  <c r="M878" i="1" s="1"/>
  <c r="G879" i="1"/>
  <c r="I879" i="1" s="1"/>
  <c r="K879" i="1" s="1"/>
  <c r="C880" i="1"/>
  <c r="D880" i="1"/>
  <c r="F880" i="1"/>
  <c r="L880" i="1" s="1"/>
  <c r="M879" i="1" s="1"/>
  <c r="G880" i="1"/>
  <c r="I880" i="1" s="1"/>
  <c r="C881" i="1"/>
  <c r="D881" i="1"/>
  <c r="F881" i="1"/>
  <c r="L881" i="1" s="1"/>
  <c r="M880" i="1" s="1"/>
  <c r="G881" i="1"/>
  <c r="I881" i="1" s="1"/>
  <c r="K881" i="1" s="1"/>
  <c r="C882" i="1"/>
  <c r="D882" i="1"/>
  <c r="F882" i="1"/>
  <c r="L882" i="1" s="1"/>
  <c r="M881" i="1" s="1"/>
  <c r="G882" i="1"/>
  <c r="I882" i="1" s="1"/>
  <c r="C883" i="1"/>
  <c r="D883" i="1"/>
  <c r="F883" i="1"/>
  <c r="L883" i="1" s="1"/>
  <c r="M882" i="1" s="1"/>
  <c r="G883" i="1"/>
  <c r="I883" i="1" s="1"/>
  <c r="K883" i="1" s="1"/>
  <c r="C884" i="1"/>
  <c r="D884" i="1"/>
  <c r="F884" i="1"/>
  <c r="L884" i="1" s="1"/>
  <c r="G884" i="1"/>
  <c r="I884" i="1" s="1"/>
  <c r="C885" i="1"/>
  <c r="D885" i="1"/>
  <c r="F885" i="1"/>
  <c r="L885" i="1" s="1"/>
  <c r="G885" i="1"/>
  <c r="I885" i="1" s="1"/>
  <c r="K885" i="1" s="1"/>
  <c r="C886" i="1"/>
  <c r="D886" i="1"/>
  <c r="F886" i="1"/>
  <c r="L886" i="1" s="1"/>
  <c r="G886" i="1"/>
  <c r="I886" i="1" s="1"/>
  <c r="C887" i="1"/>
  <c r="D887" i="1"/>
  <c r="F887" i="1"/>
  <c r="L887" i="1" s="1"/>
  <c r="G887" i="1"/>
  <c r="I887" i="1" s="1"/>
  <c r="K887" i="1" s="1"/>
  <c r="C888" i="1"/>
  <c r="D888" i="1"/>
  <c r="F888" i="1"/>
  <c r="L888" i="1" s="1"/>
  <c r="M887" i="1" s="1"/>
  <c r="G888" i="1"/>
  <c r="I888" i="1" s="1"/>
  <c r="C889" i="1"/>
  <c r="D889" i="1"/>
  <c r="F889" i="1"/>
  <c r="L889" i="1" s="1"/>
  <c r="M888" i="1" s="1"/>
  <c r="G889" i="1"/>
  <c r="I889" i="1" s="1"/>
  <c r="K889" i="1" s="1"/>
  <c r="C890" i="1"/>
  <c r="D890" i="1"/>
  <c r="F890" i="1"/>
  <c r="L890" i="1" s="1"/>
  <c r="M889" i="1" s="1"/>
  <c r="G890" i="1"/>
  <c r="I890" i="1" s="1"/>
  <c r="C891" i="1"/>
  <c r="D891" i="1"/>
  <c r="F891" i="1"/>
  <c r="L891" i="1" s="1"/>
  <c r="M890" i="1" s="1"/>
  <c r="G891" i="1"/>
  <c r="I891" i="1" s="1"/>
  <c r="K891" i="1" s="1"/>
  <c r="C892" i="1"/>
  <c r="D892" i="1"/>
  <c r="F892" i="1"/>
  <c r="L892" i="1" s="1"/>
  <c r="M891" i="1" s="1"/>
  <c r="G892" i="1"/>
  <c r="I892" i="1" s="1"/>
  <c r="K892" i="1" s="1"/>
  <c r="C893" i="1"/>
  <c r="D893" i="1"/>
  <c r="F893" i="1"/>
  <c r="L893" i="1" s="1"/>
  <c r="M892" i="1" s="1"/>
  <c r="G893" i="1"/>
  <c r="I893" i="1" s="1"/>
  <c r="K893" i="1" s="1"/>
  <c r="C894" i="1"/>
  <c r="D894" i="1"/>
  <c r="F894" i="1"/>
  <c r="L894" i="1" s="1"/>
  <c r="M893" i="1" s="1"/>
  <c r="G894" i="1"/>
  <c r="I894" i="1" s="1"/>
  <c r="C895" i="1"/>
  <c r="D895" i="1"/>
  <c r="F895" i="1"/>
  <c r="L895" i="1" s="1"/>
  <c r="M894" i="1" s="1"/>
  <c r="G895" i="1"/>
  <c r="I895" i="1" s="1"/>
  <c r="K895" i="1" s="1"/>
  <c r="C896" i="1"/>
  <c r="D896" i="1"/>
  <c r="F896" i="1"/>
  <c r="L896" i="1" s="1"/>
  <c r="M895" i="1" s="1"/>
  <c r="G896" i="1"/>
  <c r="I896" i="1" s="1"/>
  <c r="C897" i="1"/>
  <c r="D897" i="1"/>
  <c r="F897" i="1"/>
  <c r="L897" i="1" s="1"/>
  <c r="M896" i="1" s="1"/>
  <c r="G897" i="1"/>
  <c r="I897" i="1" s="1"/>
  <c r="K897" i="1" s="1"/>
  <c r="C898" i="1"/>
  <c r="D898" i="1"/>
  <c r="F898" i="1"/>
  <c r="L898" i="1" s="1"/>
  <c r="M897" i="1" s="1"/>
  <c r="G898" i="1"/>
  <c r="I898" i="1" s="1"/>
  <c r="C899" i="1"/>
  <c r="D899" i="1"/>
  <c r="F899" i="1"/>
  <c r="L899" i="1" s="1"/>
  <c r="M898" i="1" s="1"/>
  <c r="G899" i="1"/>
  <c r="I899" i="1" s="1"/>
  <c r="K899" i="1" s="1"/>
  <c r="C900" i="1"/>
  <c r="D900" i="1"/>
  <c r="F900" i="1"/>
  <c r="L900" i="1" s="1"/>
  <c r="M899" i="1" s="1"/>
  <c r="G900" i="1"/>
  <c r="I900" i="1" s="1"/>
  <c r="C901" i="1"/>
  <c r="D901" i="1"/>
  <c r="F901" i="1"/>
  <c r="L901" i="1" s="1"/>
  <c r="M900" i="1" s="1"/>
  <c r="G901" i="1"/>
  <c r="I901" i="1" s="1"/>
  <c r="K901" i="1" s="1"/>
  <c r="C902" i="1"/>
  <c r="D902" i="1"/>
  <c r="F902" i="1"/>
  <c r="L902" i="1" s="1"/>
  <c r="M901" i="1" s="1"/>
  <c r="G902" i="1"/>
  <c r="I902" i="1" s="1"/>
  <c r="C903" i="1"/>
  <c r="D903" i="1"/>
  <c r="F903" i="1"/>
  <c r="L903" i="1" s="1"/>
  <c r="M902" i="1" s="1"/>
  <c r="G903" i="1"/>
  <c r="I903" i="1" s="1"/>
  <c r="K903" i="1" s="1"/>
  <c r="C904" i="1"/>
  <c r="D904" i="1"/>
  <c r="F904" i="1"/>
  <c r="L904" i="1" s="1"/>
  <c r="M903" i="1" s="1"/>
  <c r="G904" i="1"/>
  <c r="I904" i="1" s="1"/>
  <c r="C905" i="1"/>
  <c r="D905" i="1"/>
  <c r="F905" i="1"/>
  <c r="L905" i="1" s="1"/>
  <c r="M904" i="1" s="1"/>
  <c r="G905" i="1"/>
  <c r="I905" i="1" s="1"/>
  <c r="K905" i="1" s="1"/>
  <c r="C906" i="1"/>
  <c r="D906" i="1"/>
  <c r="F906" i="1"/>
  <c r="L906" i="1" s="1"/>
  <c r="M905" i="1" s="1"/>
  <c r="G906" i="1"/>
  <c r="I906" i="1" s="1"/>
  <c r="C907" i="1"/>
  <c r="D907" i="1"/>
  <c r="F907" i="1"/>
  <c r="L907" i="1" s="1"/>
  <c r="M906" i="1" s="1"/>
  <c r="G907" i="1"/>
  <c r="I907" i="1" s="1"/>
  <c r="K907" i="1" s="1"/>
  <c r="C908" i="1"/>
  <c r="D908" i="1"/>
  <c r="F908" i="1"/>
  <c r="L908" i="1" s="1"/>
  <c r="M907" i="1" s="1"/>
  <c r="G908" i="1"/>
  <c r="I908" i="1" s="1"/>
  <c r="C909" i="1"/>
  <c r="D909" i="1"/>
  <c r="F909" i="1"/>
  <c r="L909" i="1" s="1"/>
  <c r="M908" i="1" s="1"/>
  <c r="G909" i="1"/>
  <c r="I909" i="1" s="1"/>
  <c r="K909" i="1" s="1"/>
  <c r="C910" i="1"/>
  <c r="D910" i="1"/>
  <c r="F910" i="1"/>
  <c r="L910" i="1" s="1"/>
  <c r="M909" i="1" s="1"/>
  <c r="G910" i="1"/>
  <c r="I910" i="1" s="1"/>
  <c r="C911" i="1"/>
  <c r="D911" i="1"/>
  <c r="F911" i="1"/>
  <c r="L911" i="1" s="1"/>
  <c r="M910" i="1" s="1"/>
  <c r="G911" i="1"/>
  <c r="I911" i="1" s="1"/>
  <c r="C912" i="1"/>
  <c r="D912" i="1"/>
  <c r="F912" i="1"/>
  <c r="L912" i="1" s="1"/>
  <c r="M911" i="1" s="1"/>
  <c r="G912" i="1"/>
  <c r="I912" i="1" s="1"/>
  <c r="C913" i="1"/>
  <c r="D913" i="1"/>
  <c r="F913" i="1"/>
  <c r="L913" i="1" s="1"/>
  <c r="M912" i="1" s="1"/>
  <c r="G913" i="1"/>
  <c r="I913" i="1" s="1"/>
  <c r="K913" i="1" s="1"/>
  <c r="C914" i="1"/>
  <c r="D914" i="1"/>
  <c r="F914" i="1"/>
  <c r="L914" i="1" s="1"/>
  <c r="M913" i="1" s="1"/>
  <c r="G914" i="1"/>
  <c r="I914" i="1" s="1"/>
  <c r="C915" i="1"/>
  <c r="D915" i="1"/>
  <c r="F915" i="1"/>
  <c r="L915" i="1" s="1"/>
  <c r="M914" i="1" s="1"/>
  <c r="G915" i="1"/>
  <c r="I915" i="1" s="1"/>
  <c r="C916" i="1"/>
  <c r="D916" i="1"/>
  <c r="F916" i="1"/>
  <c r="L916" i="1" s="1"/>
  <c r="M915" i="1" s="1"/>
  <c r="G916" i="1"/>
  <c r="I916" i="1" s="1"/>
  <c r="C917" i="1"/>
  <c r="D917" i="1"/>
  <c r="F917" i="1"/>
  <c r="L917" i="1" s="1"/>
  <c r="M916" i="1" s="1"/>
  <c r="G917" i="1"/>
  <c r="I917" i="1" s="1"/>
  <c r="K917" i="1" s="1"/>
  <c r="C918" i="1"/>
  <c r="D918" i="1"/>
  <c r="F918" i="1"/>
  <c r="L918" i="1" s="1"/>
  <c r="M917" i="1" s="1"/>
  <c r="G918" i="1"/>
  <c r="I918" i="1" s="1"/>
  <c r="C919" i="1"/>
  <c r="D919" i="1"/>
  <c r="F919" i="1"/>
  <c r="L919" i="1" s="1"/>
  <c r="M918" i="1" s="1"/>
  <c r="G919" i="1"/>
  <c r="I919" i="1" s="1"/>
  <c r="K919" i="1" s="1"/>
  <c r="C920" i="1"/>
  <c r="D920" i="1"/>
  <c r="F920" i="1"/>
  <c r="L920" i="1" s="1"/>
  <c r="M919" i="1" s="1"/>
  <c r="G920" i="1"/>
  <c r="I920" i="1" s="1"/>
  <c r="C921" i="1"/>
  <c r="D921" i="1"/>
  <c r="F921" i="1"/>
  <c r="L921" i="1" s="1"/>
  <c r="M920" i="1" s="1"/>
  <c r="G921" i="1"/>
  <c r="I921" i="1" s="1"/>
  <c r="K921" i="1" s="1"/>
  <c r="C922" i="1"/>
  <c r="D922" i="1"/>
  <c r="F922" i="1"/>
  <c r="L922" i="1" s="1"/>
  <c r="M921" i="1" s="1"/>
  <c r="G922" i="1"/>
  <c r="I922" i="1" s="1"/>
  <c r="C923" i="1"/>
  <c r="D923" i="1"/>
  <c r="F923" i="1"/>
  <c r="L923" i="1" s="1"/>
  <c r="M922" i="1" s="1"/>
  <c r="G923" i="1"/>
  <c r="I923" i="1" s="1"/>
  <c r="C924" i="1"/>
  <c r="D924" i="1"/>
  <c r="F924" i="1"/>
  <c r="L924" i="1" s="1"/>
  <c r="M923" i="1" s="1"/>
  <c r="G924" i="1"/>
  <c r="I924" i="1" s="1"/>
  <c r="K924" i="1" s="1"/>
  <c r="C925" i="1"/>
  <c r="D925" i="1"/>
  <c r="F925" i="1"/>
  <c r="L925" i="1" s="1"/>
  <c r="M924" i="1" s="1"/>
  <c r="G925" i="1"/>
  <c r="I925" i="1" s="1"/>
  <c r="K925" i="1" s="1"/>
  <c r="C926" i="1"/>
  <c r="D926" i="1"/>
  <c r="F926" i="1"/>
  <c r="L926" i="1" s="1"/>
  <c r="M925" i="1" s="1"/>
  <c r="G926" i="1"/>
  <c r="I926" i="1" s="1"/>
  <c r="C927" i="1"/>
  <c r="D927" i="1"/>
  <c r="F927" i="1"/>
  <c r="L927" i="1" s="1"/>
  <c r="M926" i="1" s="1"/>
  <c r="G927" i="1"/>
  <c r="I927" i="1" s="1"/>
  <c r="C928" i="1"/>
  <c r="D928" i="1"/>
  <c r="F928" i="1"/>
  <c r="L928" i="1" s="1"/>
  <c r="M927" i="1" s="1"/>
  <c r="G928" i="1"/>
  <c r="I928" i="1" s="1"/>
  <c r="K928" i="1" s="1"/>
  <c r="C929" i="1"/>
  <c r="D929" i="1"/>
  <c r="F929" i="1"/>
  <c r="L929" i="1" s="1"/>
  <c r="M928" i="1" s="1"/>
  <c r="G929" i="1"/>
  <c r="I929" i="1" s="1"/>
  <c r="K929" i="1" s="1"/>
  <c r="C930" i="1"/>
  <c r="D930" i="1"/>
  <c r="F930" i="1"/>
  <c r="L930" i="1" s="1"/>
  <c r="M929" i="1" s="1"/>
  <c r="G930" i="1"/>
  <c r="I930" i="1" s="1"/>
  <c r="C931" i="1"/>
  <c r="D931" i="1"/>
  <c r="F931" i="1"/>
  <c r="L931" i="1" s="1"/>
  <c r="M930" i="1" s="1"/>
  <c r="G931" i="1"/>
  <c r="I931" i="1" s="1"/>
  <c r="C932" i="1"/>
  <c r="D932" i="1"/>
  <c r="F932" i="1"/>
  <c r="L932" i="1" s="1"/>
  <c r="M931" i="1" s="1"/>
  <c r="G932" i="1"/>
  <c r="I932" i="1" s="1"/>
  <c r="K932" i="1" s="1"/>
  <c r="C933" i="1"/>
  <c r="D933" i="1"/>
  <c r="F933" i="1"/>
  <c r="L933" i="1" s="1"/>
  <c r="M932" i="1" s="1"/>
  <c r="G933" i="1"/>
  <c r="I933" i="1" s="1"/>
  <c r="K933" i="1" s="1"/>
  <c r="C934" i="1"/>
  <c r="D934" i="1"/>
  <c r="F934" i="1"/>
  <c r="L934" i="1" s="1"/>
  <c r="M933" i="1" s="1"/>
  <c r="G934" i="1"/>
  <c r="I934" i="1"/>
  <c r="C935" i="1"/>
  <c r="D935" i="1"/>
  <c r="F935" i="1"/>
  <c r="L935" i="1" s="1"/>
  <c r="M934" i="1" s="1"/>
  <c r="G935" i="1"/>
  <c r="I935" i="1" s="1"/>
  <c r="K935" i="1" s="1"/>
  <c r="C936" i="1"/>
  <c r="D936" i="1"/>
  <c r="F936" i="1"/>
  <c r="L936" i="1" s="1"/>
  <c r="M935" i="1" s="1"/>
  <c r="G936" i="1"/>
  <c r="I936" i="1" s="1"/>
  <c r="C937" i="1"/>
  <c r="D937" i="1"/>
  <c r="F937" i="1"/>
  <c r="L937" i="1" s="1"/>
  <c r="M936" i="1" s="1"/>
  <c r="G937" i="1"/>
  <c r="I937" i="1" s="1"/>
  <c r="K937" i="1" s="1"/>
  <c r="C938" i="1"/>
  <c r="D938" i="1"/>
  <c r="F938" i="1"/>
  <c r="L938" i="1" s="1"/>
  <c r="M937" i="1" s="1"/>
  <c r="G938" i="1"/>
  <c r="I938" i="1" s="1"/>
  <c r="C939" i="1"/>
  <c r="D939" i="1"/>
  <c r="F939" i="1"/>
  <c r="L939" i="1" s="1"/>
  <c r="M938" i="1" s="1"/>
  <c r="G939" i="1"/>
  <c r="I939" i="1" s="1"/>
  <c r="K939" i="1" s="1"/>
  <c r="C940" i="1"/>
  <c r="D940" i="1"/>
  <c r="F940" i="1"/>
  <c r="L940" i="1" s="1"/>
  <c r="M939" i="1" s="1"/>
  <c r="G940" i="1"/>
  <c r="I940" i="1" s="1"/>
  <c r="C941" i="1"/>
  <c r="D941" i="1"/>
  <c r="F941" i="1"/>
  <c r="L941" i="1" s="1"/>
  <c r="M940" i="1" s="1"/>
  <c r="G941" i="1"/>
  <c r="I941" i="1" s="1"/>
  <c r="K941" i="1" s="1"/>
  <c r="C942" i="1"/>
  <c r="D942" i="1"/>
  <c r="F942" i="1"/>
  <c r="L942" i="1" s="1"/>
  <c r="M941" i="1" s="1"/>
  <c r="G942" i="1"/>
  <c r="I942" i="1" s="1"/>
  <c r="C943" i="1"/>
  <c r="D943" i="1"/>
  <c r="F943" i="1"/>
  <c r="L943" i="1" s="1"/>
  <c r="M942" i="1" s="1"/>
  <c r="G943" i="1"/>
  <c r="I943" i="1" s="1"/>
  <c r="C944" i="1"/>
  <c r="D944" i="1"/>
  <c r="F944" i="1"/>
  <c r="L944" i="1" s="1"/>
  <c r="M943" i="1" s="1"/>
  <c r="G944" i="1"/>
  <c r="I944" i="1" s="1"/>
  <c r="C945" i="1"/>
  <c r="D945" i="1"/>
  <c r="F945" i="1"/>
  <c r="L945" i="1" s="1"/>
  <c r="G945" i="1"/>
  <c r="I945" i="1" s="1"/>
  <c r="K945" i="1" s="1"/>
  <c r="C946" i="1"/>
  <c r="D946" i="1"/>
  <c r="F946" i="1"/>
  <c r="L946" i="1" s="1"/>
  <c r="M945" i="1" s="1"/>
  <c r="G946" i="1"/>
  <c r="I946" i="1" s="1"/>
  <c r="C947" i="1"/>
  <c r="D947" i="1"/>
  <c r="F947" i="1"/>
  <c r="L947" i="1" s="1"/>
  <c r="M946" i="1" s="1"/>
  <c r="G947" i="1"/>
  <c r="I947" i="1" s="1"/>
  <c r="C948" i="1"/>
  <c r="D948" i="1"/>
  <c r="F948" i="1"/>
  <c r="L948" i="1" s="1"/>
  <c r="M947" i="1" s="1"/>
  <c r="G948" i="1"/>
  <c r="I948" i="1" s="1"/>
  <c r="C949" i="1"/>
  <c r="D949" i="1"/>
  <c r="F949" i="1"/>
  <c r="L949" i="1" s="1"/>
  <c r="M948" i="1" s="1"/>
  <c r="G949" i="1"/>
  <c r="I949" i="1" s="1"/>
  <c r="K949" i="1" s="1"/>
  <c r="C950" i="1"/>
  <c r="D950" i="1"/>
  <c r="F950" i="1"/>
  <c r="L950" i="1" s="1"/>
  <c r="M949" i="1" s="1"/>
  <c r="G950" i="1"/>
  <c r="I950" i="1" s="1"/>
  <c r="C951" i="1"/>
  <c r="D951" i="1"/>
  <c r="F951" i="1"/>
  <c r="L951" i="1" s="1"/>
  <c r="M950" i="1" s="1"/>
  <c r="G951" i="1"/>
  <c r="I951" i="1" s="1"/>
  <c r="C952" i="1"/>
  <c r="D952" i="1"/>
  <c r="F952" i="1"/>
  <c r="L952" i="1" s="1"/>
  <c r="M951" i="1" s="1"/>
  <c r="G952" i="1"/>
  <c r="I952" i="1" s="1"/>
  <c r="C953" i="1"/>
  <c r="D953" i="1"/>
  <c r="F953" i="1"/>
  <c r="L953" i="1" s="1"/>
  <c r="M952" i="1" s="1"/>
  <c r="G953" i="1"/>
  <c r="I953" i="1" s="1"/>
  <c r="K953" i="1" s="1"/>
  <c r="C954" i="1"/>
  <c r="D954" i="1"/>
  <c r="F954" i="1"/>
  <c r="L954" i="1" s="1"/>
  <c r="M953" i="1" s="1"/>
  <c r="G954" i="1"/>
  <c r="I954" i="1"/>
  <c r="C955" i="1"/>
  <c r="D955" i="1"/>
  <c r="F955" i="1"/>
  <c r="L955" i="1" s="1"/>
  <c r="M954" i="1" s="1"/>
  <c r="G955" i="1"/>
  <c r="I955" i="1" s="1"/>
  <c r="K955" i="1" s="1"/>
  <c r="C956" i="1"/>
  <c r="D956" i="1"/>
  <c r="F956" i="1"/>
  <c r="L956" i="1" s="1"/>
  <c r="M955" i="1" s="1"/>
  <c r="G956" i="1"/>
  <c r="I956" i="1" s="1"/>
  <c r="C957" i="1"/>
  <c r="D957" i="1"/>
  <c r="F957" i="1"/>
  <c r="L957" i="1" s="1"/>
  <c r="M956" i="1" s="1"/>
  <c r="G957" i="1"/>
  <c r="I957" i="1" s="1"/>
  <c r="C958" i="1"/>
  <c r="D958" i="1"/>
  <c r="F958" i="1"/>
  <c r="L958" i="1" s="1"/>
  <c r="M957" i="1" s="1"/>
  <c r="G958" i="1"/>
  <c r="I958" i="1" s="1"/>
  <c r="C959" i="1"/>
  <c r="D959" i="1"/>
  <c r="F959" i="1"/>
  <c r="L959" i="1" s="1"/>
  <c r="M958" i="1" s="1"/>
  <c r="G959" i="1"/>
  <c r="I959" i="1" s="1"/>
  <c r="K959" i="1" s="1"/>
  <c r="C960" i="1"/>
  <c r="D960" i="1"/>
  <c r="F960" i="1"/>
  <c r="L960" i="1" s="1"/>
  <c r="M959" i="1" s="1"/>
  <c r="G960" i="1"/>
  <c r="I960" i="1" s="1"/>
  <c r="C961" i="1"/>
  <c r="D961" i="1"/>
  <c r="F961" i="1"/>
  <c r="L961" i="1" s="1"/>
  <c r="M960" i="1" s="1"/>
  <c r="G961" i="1"/>
  <c r="I961" i="1" s="1"/>
  <c r="C962" i="1"/>
  <c r="D962" i="1"/>
  <c r="F962" i="1"/>
  <c r="L962" i="1" s="1"/>
  <c r="M961" i="1" s="1"/>
  <c r="G962" i="1"/>
  <c r="I962" i="1" s="1"/>
  <c r="C963" i="1"/>
  <c r="D963" i="1"/>
  <c r="F963" i="1"/>
  <c r="L963" i="1" s="1"/>
  <c r="M962" i="1" s="1"/>
  <c r="G963" i="1"/>
  <c r="I963" i="1" s="1"/>
  <c r="K963" i="1" s="1"/>
  <c r="C964" i="1"/>
  <c r="D964" i="1"/>
  <c r="F964" i="1"/>
  <c r="L964" i="1" s="1"/>
  <c r="M963" i="1" s="1"/>
  <c r="G964" i="1"/>
  <c r="I964" i="1" s="1"/>
  <c r="C965" i="1"/>
  <c r="D965" i="1"/>
  <c r="F965" i="1"/>
  <c r="L965" i="1" s="1"/>
  <c r="M964" i="1" s="1"/>
  <c r="G965" i="1"/>
  <c r="I965" i="1" s="1"/>
  <c r="C966" i="1"/>
  <c r="D966" i="1"/>
  <c r="F966" i="1"/>
  <c r="L966" i="1" s="1"/>
  <c r="M965" i="1" s="1"/>
  <c r="G966" i="1"/>
  <c r="I966" i="1" s="1"/>
  <c r="C967" i="1"/>
  <c r="D967" i="1"/>
  <c r="F967" i="1"/>
  <c r="L967" i="1" s="1"/>
  <c r="M966" i="1" s="1"/>
  <c r="G967" i="1"/>
  <c r="I967" i="1" s="1"/>
  <c r="K967" i="1" s="1"/>
  <c r="C968" i="1"/>
  <c r="D968" i="1"/>
  <c r="F968" i="1"/>
  <c r="L968" i="1" s="1"/>
  <c r="M967" i="1" s="1"/>
  <c r="G968" i="1"/>
  <c r="I968" i="1" s="1"/>
  <c r="C969" i="1"/>
  <c r="D969" i="1"/>
  <c r="F969" i="1"/>
  <c r="L969" i="1" s="1"/>
  <c r="M968" i="1" s="1"/>
  <c r="G969" i="1"/>
  <c r="I969" i="1" s="1"/>
  <c r="C970" i="1"/>
  <c r="D970" i="1"/>
  <c r="F970" i="1"/>
  <c r="L970" i="1" s="1"/>
  <c r="M969" i="1" s="1"/>
  <c r="G970" i="1"/>
  <c r="I970" i="1" s="1"/>
  <c r="C971" i="1"/>
  <c r="D971" i="1"/>
  <c r="F971" i="1"/>
  <c r="L971" i="1" s="1"/>
  <c r="M970" i="1" s="1"/>
  <c r="G971" i="1"/>
  <c r="I971" i="1" s="1"/>
  <c r="K971" i="1" s="1"/>
  <c r="C972" i="1"/>
  <c r="D972" i="1"/>
  <c r="F972" i="1"/>
  <c r="L972" i="1" s="1"/>
  <c r="M971" i="1" s="1"/>
  <c r="G972" i="1"/>
  <c r="I972" i="1" s="1"/>
  <c r="C973" i="1"/>
  <c r="D973" i="1"/>
  <c r="F973" i="1"/>
  <c r="L973" i="1" s="1"/>
  <c r="M972" i="1" s="1"/>
  <c r="G973" i="1"/>
  <c r="I973" i="1" s="1"/>
  <c r="C974" i="1"/>
  <c r="D974" i="1"/>
  <c r="F974" i="1"/>
  <c r="L974" i="1" s="1"/>
  <c r="M973" i="1" s="1"/>
  <c r="G974" i="1"/>
  <c r="I974" i="1" s="1"/>
  <c r="C975" i="1"/>
  <c r="D975" i="1"/>
  <c r="F975" i="1"/>
  <c r="L975" i="1" s="1"/>
  <c r="M974" i="1" s="1"/>
  <c r="G975" i="1"/>
  <c r="I975" i="1" s="1"/>
  <c r="C976" i="1"/>
  <c r="D976" i="1"/>
  <c r="F976" i="1"/>
  <c r="L976" i="1" s="1"/>
  <c r="G976" i="1"/>
  <c r="I976" i="1" s="1"/>
  <c r="C977" i="1"/>
  <c r="D977" i="1"/>
  <c r="F977" i="1"/>
  <c r="L977" i="1" s="1"/>
  <c r="G977" i="1"/>
  <c r="I977" i="1" s="1"/>
  <c r="C978" i="1"/>
  <c r="D978" i="1"/>
  <c r="F978" i="1"/>
  <c r="L978" i="1" s="1"/>
  <c r="M977" i="1" s="1"/>
  <c r="G978" i="1"/>
  <c r="I978" i="1" s="1"/>
  <c r="C979" i="1"/>
  <c r="D979" i="1"/>
  <c r="F979" i="1"/>
  <c r="L979" i="1" s="1"/>
  <c r="M978" i="1" s="1"/>
  <c r="G979" i="1"/>
  <c r="I979" i="1" s="1"/>
  <c r="C980" i="1"/>
  <c r="D980" i="1"/>
  <c r="F980" i="1"/>
  <c r="L980" i="1" s="1"/>
  <c r="M979" i="1" s="1"/>
  <c r="G980" i="1"/>
  <c r="I980" i="1" s="1"/>
  <c r="C981" i="1"/>
  <c r="D981" i="1"/>
  <c r="F981" i="1"/>
  <c r="L981" i="1" s="1"/>
  <c r="M980" i="1" s="1"/>
  <c r="G981" i="1"/>
  <c r="I981" i="1" s="1"/>
  <c r="C982" i="1"/>
  <c r="D982" i="1"/>
  <c r="F982" i="1"/>
  <c r="L982" i="1" s="1"/>
  <c r="M981" i="1" s="1"/>
  <c r="G982" i="1"/>
  <c r="I982" i="1" s="1"/>
  <c r="C983" i="1"/>
  <c r="D983" i="1"/>
  <c r="F983" i="1"/>
  <c r="L983" i="1" s="1"/>
  <c r="M982" i="1" s="1"/>
  <c r="G983" i="1"/>
  <c r="I983" i="1" s="1"/>
  <c r="C984" i="1"/>
  <c r="D984" i="1"/>
  <c r="F984" i="1"/>
  <c r="L984" i="1" s="1"/>
  <c r="M983" i="1" s="1"/>
  <c r="G984" i="1"/>
  <c r="I984" i="1" s="1"/>
  <c r="C985" i="1"/>
  <c r="D985" i="1"/>
  <c r="F985" i="1"/>
  <c r="L985" i="1" s="1"/>
  <c r="M984" i="1" s="1"/>
  <c r="G985" i="1"/>
  <c r="I985" i="1" s="1"/>
  <c r="C986" i="1"/>
  <c r="D986" i="1"/>
  <c r="F986" i="1"/>
  <c r="L986" i="1" s="1"/>
  <c r="M985" i="1" s="1"/>
  <c r="G986" i="1"/>
  <c r="I986" i="1" s="1"/>
  <c r="C987" i="1"/>
  <c r="D987" i="1"/>
  <c r="F987" i="1"/>
  <c r="L987" i="1" s="1"/>
  <c r="M986" i="1" s="1"/>
  <c r="G987" i="1"/>
  <c r="I987" i="1" s="1"/>
  <c r="C988" i="1"/>
  <c r="D988" i="1"/>
  <c r="F988" i="1"/>
  <c r="L988" i="1" s="1"/>
  <c r="M987" i="1" s="1"/>
  <c r="G988" i="1"/>
  <c r="I988" i="1" s="1"/>
  <c r="K988" i="1" s="1"/>
  <c r="C989" i="1"/>
  <c r="D989" i="1"/>
  <c r="F989" i="1"/>
  <c r="L989" i="1" s="1"/>
  <c r="M988" i="1" s="1"/>
  <c r="G989" i="1"/>
  <c r="I989" i="1" s="1"/>
  <c r="C990" i="1"/>
  <c r="D990" i="1"/>
  <c r="F990" i="1"/>
  <c r="L990" i="1" s="1"/>
  <c r="M989" i="1" s="1"/>
  <c r="G990" i="1"/>
  <c r="I990" i="1" s="1"/>
  <c r="C991" i="1"/>
  <c r="D991" i="1"/>
  <c r="F991" i="1"/>
  <c r="L991" i="1" s="1"/>
  <c r="M990" i="1" s="1"/>
  <c r="G991" i="1"/>
  <c r="I991" i="1" s="1"/>
  <c r="K991" i="1" s="1"/>
  <c r="C992" i="1"/>
  <c r="D992" i="1"/>
  <c r="F992" i="1"/>
  <c r="L992" i="1" s="1"/>
  <c r="M991" i="1" s="1"/>
  <c r="G992" i="1"/>
  <c r="I992" i="1" s="1"/>
  <c r="C993" i="1"/>
  <c r="D993" i="1"/>
  <c r="F993" i="1"/>
  <c r="L993" i="1" s="1"/>
  <c r="M992" i="1" s="1"/>
  <c r="G993" i="1"/>
  <c r="I993" i="1" s="1"/>
  <c r="C994" i="1"/>
  <c r="D994" i="1"/>
  <c r="F994" i="1"/>
  <c r="L994" i="1" s="1"/>
  <c r="M993" i="1" s="1"/>
  <c r="G994" i="1"/>
  <c r="I994" i="1" s="1"/>
  <c r="C995" i="1"/>
  <c r="D995" i="1"/>
  <c r="F995" i="1"/>
  <c r="L995" i="1" s="1"/>
  <c r="M994" i="1" s="1"/>
  <c r="G995" i="1"/>
  <c r="I995" i="1" s="1"/>
  <c r="K995" i="1" s="1"/>
  <c r="C996" i="1"/>
  <c r="D996" i="1"/>
  <c r="F996" i="1"/>
  <c r="L996" i="1" s="1"/>
  <c r="M995" i="1" s="1"/>
  <c r="G996" i="1"/>
  <c r="I996" i="1" s="1"/>
  <c r="C997" i="1"/>
  <c r="D997" i="1"/>
  <c r="F997" i="1"/>
  <c r="L997" i="1" s="1"/>
  <c r="M996" i="1" s="1"/>
  <c r="G997" i="1"/>
  <c r="I997" i="1" s="1"/>
  <c r="C998" i="1"/>
  <c r="D998" i="1"/>
  <c r="F998" i="1"/>
  <c r="L998" i="1" s="1"/>
  <c r="M997" i="1" s="1"/>
  <c r="G998" i="1"/>
  <c r="I998" i="1" s="1"/>
  <c r="C999" i="1"/>
  <c r="D999" i="1"/>
  <c r="F999" i="1"/>
  <c r="L999" i="1" s="1"/>
  <c r="M998" i="1" s="1"/>
  <c r="G999" i="1"/>
  <c r="I999" i="1" s="1"/>
  <c r="K999" i="1" s="1"/>
  <c r="C1000" i="1"/>
  <c r="D1000" i="1"/>
  <c r="F1000" i="1"/>
  <c r="L1000" i="1" s="1"/>
  <c r="M999" i="1" s="1"/>
  <c r="G1000" i="1"/>
  <c r="I1000" i="1" s="1"/>
  <c r="C1001" i="1"/>
  <c r="D1001" i="1"/>
  <c r="F1001" i="1"/>
  <c r="L1001" i="1" s="1"/>
  <c r="M1000" i="1" s="1"/>
  <c r="G1001" i="1"/>
  <c r="I1001" i="1" s="1"/>
  <c r="C1002" i="1"/>
  <c r="D1002" i="1"/>
  <c r="F1002" i="1"/>
  <c r="L1002" i="1" s="1"/>
  <c r="M1001" i="1" s="1"/>
  <c r="G1002" i="1"/>
  <c r="I1002" i="1" s="1"/>
  <c r="C1003" i="1"/>
  <c r="D1003" i="1"/>
  <c r="F1003" i="1"/>
  <c r="L1003" i="1" s="1"/>
  <c r="M1002" i="1" s="1"/>
  <c r="G1003" i="1"/>
  <c r="I1003" i="1" s="1"/>
  <c r="K1003" i="1" s="1"/>
  <c r="C1004" i="1"/>
  <c r="D1004" i="1"/>
  <c r="F1004" i="1"/>
  <c r="L1004" i="1" s="1"/>
  <c r="M1003" i="1" s="1"/>
  <c r="G1004" i="1"/>
  <c r="I1004" i="1" s="1"/>
  <c r="C1005" i="1"/>
  <c r="D1005" i="1"/>
  <c r="F1005" i="1"/>
  <c r="L1005" i="1" s="1"/>
  <c r="M1004" i="1" s="1"/>
  <c r="G1005" i="1"/>
  <c r="I1005" i="1" s="1"/>
  <c r="C1006" i="1"/>
  <c r="D1006" i="1"/>
  <c r="F1006" i="1"/>
  <c r="L1006" i="1" s="1"/>
  <c r="G1006" i="1"/>
  <c r="I1006" i="1" s="1"/>
  <c r="C1007" i="1"/>
  <c r="D1007" i="1"/>
  <c r="F1007" i="1"/>
  <c r="L1007" i="1" s="1"/>
  <c r="G1007" i="1"/>
  <c r="I1007" i="1" s="1"/>
  <c r="C1008" i="1"/>
  <c r="D1008" i="1"/>
  <c r="F1008" i="1"/>
  <c r="L1008" i="1" s="1"/>
  <c r="M1007" i="1" s="1"/>
  <c r="G1008" i="1"/>
  <c r="I1008" i="1" s="1"/>
  <c r="C1009" i="1"/>
  <c r="D1009" i="1"/>
  <c r="F1009" i="1"/>
  <c r="L1009" i="1" s="1"/>
  <c r="M1008" i="1" s="1"/>
  <c r="G1009" i="1"/>
  <c r="I1009" i="1" s="1"/>
  <c r="C1010" i="1"/>
  <c r="D1010" i="1"/>
  <c r="F1010" i="1"/>
  <c r="L1010" i="1" s="1"/>
  <c r="M1009" i="1" s="1"/>
  <c r="G1010" i="1"/>
  <c r="I1010" i="1" s="1"/>
  <c r="C1011" i="1"/>
  <c r="D1011" i="1"/>
  <c r="F1011" i="1"/>
  <c r="L1011" i="1" s="1"/>
  <c r="M1010" i="1" s="1"/>
  <c r="G1011" i="1"/>
  <c r="I1011" i="1" s="1"/>
  <c r="C1012" i="1"/>
  <c r="D1012" i="1"/>
  <c r="F1012" i="1"/>
  <c r="L1012" i="1" s="1"/>
  <c r="M1011" i="1" s="1"/>
  <c r="G1012" i="1"/>
  <c r="I1012" i="1" s="1"/>
  <c r="C1013" i="1"/>
  <c r="D1013" i="1"/>
  <c r="F1013" i="1"/>
  <c r="L1013" i="1" s="1"/>
  <c r="M1012" i="1" s="1"/>
  <c r="G1013" i="1"/>
  <c r="I1013" i="1" s="1"/>
  <c r="C1014" i="1"/>
  <c r="D1014" i="1"/>
  <c r="F1014" i="1"/>
  <c r="L1014" i="1" s="1"/>
  <c r="M1013" i="1" s="1"/>
  <c r="G1014" i="1"/>
  <c r="I1014" i="1" s="1"/>
  <c r="C1015" i="1"/>
  <c r="D1015" i="1"/>
  <c r="F1015" i="1"/>
  <c r="L1015" i="1" s="1"/>
  <c r="M1014" i="1" s="1"/>
  <c r="G1015" i="1"/>
  <c r="I1015" i="1" s="1"/>
  <c r="C1016" i="1"/>
  <c r="D1016" i="1"/>
  <c r="F1016" i="1"/>
  <c r="L1016" i="1" s="1"/>
  <c r="M1015" i="1" s="1"/>
  <c r="G1016" i="1"/>
  <c r="I1016" i="1" s="1"/>
  <c r="C1017" i="1"/>
  <c r="D1017" i="1"/>
  <c r="F1017" i="1"/>
  <c r="L1017" i="1" s="1"/>
  <c r="M1016" i="1" s="1"/>
  <c r="G1017" i="1"/>
  <c r="I1017" i="1" s="1"/>
  <c r="C1018" i="1"/>
  <c r="D1018" i="1"/>
  <c r="F1018" i="1"/>
  <c r="L1018" i="1" s="1"/>
  <c r="M1017" i="1" s="1"/>
  <c r="G1018" i="1"/>
  <c r="I1018" i="1" s="1"/>
  <c r="C1019" i="1"/>
  <c r="D1019" i="1"/>
  <c r="F1019" i="1"/>
  <c r="L1019" i="1" s="1"/>
  <c r="M1018" i="1" s="1"/>
  <c r="G1019" i="1"/>
  <c r="I1019" i="1" s="1"/>
  <c r="K1019" i="1" s="1"/>
  <c r="C1020" i="1"/>
  <c r="D1020" i="1"/>
  <c r="F1020" i="1"/>
  <c r="L1020" i="1" s="1"/>
  <c r="M1019" i="1" s="1"/>
  <c r="G1020" i="1"/>
  <c r="I1020" i="1" s="1"/>
  <c r="K1020" i="1" s="1"/>
  <c r="C1021" i="1"/>
  <c r="D1021" i="1"/>
  <c r="F1021" i="1"/>
  <c r="L1021" i="1" s="1"/>
  <c r="M1020" i="1" s="1"/>
  <c r="G1021" i="1"/>
  <c r="I1021" i="1" s="1"/>
  <c r="C1022" i="1"/>
  <c r="D1022" i="1"/>
  <c r="F1022" i="1"/>
  <c r="L1022" i="1" s="1"/>
  <c r="M1021" i="1" s="1"/>
  <c r="G1022" i="1"/>
  <c r="I1022" i="1" s="1"/>
  <c r="C1023" i="1"/>
  <c r="D1023" i="1"/>
  <c r="F1023" i="1"/>
  <c r="L1023" i="1" s="1"/>
  <c r="M1022" i="1" s="1"/>
  <c r="G1023" i="1"/>
  <c r="I1023" i="1" s="1"/>
  <c r="C1024" i="1"/>
  <c r="D1024" i="1"/>
  <c r="F1024" i="1"/>
  <c r="L1024" i="1" s="1"/>
  <c r="M1023" i="1" s="1"/>
  <c r="G1024" i="1"/>
  <c r="I1024" i="1"/>
  <c r="C1025" i="1"/>
  <c r="D1025" i="1"/>
  <c r="F1025" i="1"/>
  <c r="L1025" i="1" s="1"/>
  <c r="M1024" i="1" s="1"/>
  <c r="G1025" i="1"/>
  <c r="I1025" i="1" s="1"/>
  <c r="C1026" i="1"/>
  <c r="D1026" i="1"/>
  <c r="F1026" i="1"/>
  <c r="L1026" i="1" s="1"/>
  <c r="M1025" i="1" s="1"/>
  <c r="G1026" i="1"/>
  <c r="I1026" i="1" s="1"/>
  <c r="C1027" i="1"/>
  <c r="D1027" i="1"/>
  <c r="F1027" i="1"/>
  <c r="L1027" i="1" s="1"/>
  <c r="M1026" i="1" s="1"/>
  <c r="G1027" i="1"/>
  <c r="I1027" i="1" s="1"/>
  <c r="C1028" i="1"/>
  <c r="D1028" i="1"/>
  <c r="F1028" i="1"/>
  <c r="L1028" i="1" s="1"/>
  <c r="M1027" i="1" s="1"/>
  <c r="G1028" i="1"/>
  <c r="I1028" i="1" s="1"/>
  <c r="C1029" i="1"/>
  <c r="D1029" i="1"/>
  <c r="F1029" i="1"/>
  <c r="L1029" i="1" s="1"/>
  <c r="M1028" i="1" s="1"/>
  <c r="G1029" i="1"/>
  <c r="I1029" i="1" s="1"/>
  <c r="C1030" i="1"/>
  <c r="D1030" i="1"/>
  <c r="F1030" i="1"/>
  <c r="L1030" i="1" s="1"/>
  <c r="M1029" i="1" s="1"/>
  <c r="G1030" i="1"/>
  <c r="I1030" i="1" s="1"/>
  <c r="C1031" i="1"/>
  <c r="D1031" i="1"/>
  <c r="F1031" i="1"/>
  <c r="L1031" i="1" s="1"/>
  <c r="M1030" i="1" s="1"/>
  <c r="G1031" i="1"/>
  <c r="I1031" i="1" s="1"/>
  <c r="C1032" i="1"/>
  <c r="D1032" i="1"/>
  <c r="F1032" i="1"/>
  <c r="L1032" i="1" s="1"/>
  <c r="M1031" i="1" s="1"/>
  <c r="G1032" i="1"/>
  <c r="I1032" i="1" s="1"/>
  <c r="C1033" i="1"/>
  <c r="D1033" i="1"/>
  <c r="F1033" i="1"/>
  <c r="L1033" i="1" s="1"/>
  <c r="M1032" i="1" s="1"/>
  <c r="G1033" i="1"/>
  <c r="I1033" i="1" s="1"/>
  <c r="C1034" i="1"/>
  <c r="D1034" i="1"/>
  <c r="F1034" i="1"/>
  <c r="L1034" i="1" s="1"/>
  <c r="M1033" i="1" s="1"/>
  <c r="G1034" i="1"/>
  <c r="I1034" i="1" s="1"/>
  <c r="C1035" i="1"/>
  <c r="D1035" i="1"/>
  <c r="F1035" i="1"/>
  <c r="L1035" i="1" s="1"/>
  <c r="M1034" i="1" s="1"/>
  <c r="G1035" i="1"/>
  <c r="I1035" i="1" s="1"/>
  <c r="C1036" i="1"/>
  <c r="D1036" i="1"/>
  <c r="F1036" i="1"/>
  <c r="L1036" i="1" s="1"/>
  <c r="M1035" i="1" s="1"/>
  <c r="G1036" i="1"/>
  <c r="I1036" i="1" s="1"/>
  <c r="C1037" i="1"/>
  <c r="D1037" i="1"/>
  <c r="F1037" i="1"/>
  <c r="L1037" i="1" s="1"/>
  <c r="G1037" i="1"/>
  <c r="I1037" i="1" s="1"/>
  <c r="C1038" i="1"/>
  <c r="D1038" i="1"/>
  <c r="F1038" i="1"/>
  <c r="L1038" i="1" s="1"/>
  <c r="M1037" i="1" s="1"/>
  <c r="G1038" i="1"/>
  <c r="I1038" i="1" s="1"/>
  <c r="C1039" i="1"/>
  <c r="D1039" i="1"/>
  <c r="F1039" i="1"/>
  <c r="L1039" i="1" s="1"/>
  <c r="M1038" i="1" s="1"/>
  <c r="G1039" i="1"/>
  <c r="I1039" i="1" s="1"/>
  <c r="C1040" i="1"/>
  <c r="D1040" i="1"/>
  <c r="F1040" i="1"/>
  <c r="L1040" i="1" s="1"/>
  <c r="M1039" i="1" s="1"/>
  <c r="G1040" i="1"/>
  <c r="I1040" i="1" s="1"/>
  <c r="C1041" i="1"/>
  <c r="D1041" i="1"/>
  <c r="F1041" i="1"/>
  <c r="L1041" i="1" s="1"/>
  <c r="M1040" i="1" s="1"/>
  <c r="G1041" i="1"/>
  <c r="I1041" i="1" s="1"/>
  <c r="C1042" i="1"/>
  <c r="D1042" i="1"/>
  <c r="F1042" i="1"/>
  <c r="L1042" i="1" s="1"/>
  <c r="M1041" i="1" s="1"/>
  <c r="G1042" i="1"/>
  <c r="I1042" i="1" s="1"/>
  <c r="C1043" i="1"/>
  <c r="D1043" i="1"/>
  <c r="F1043" i="1"/>
  <c r="L1043" i="1" s="1"/>
  <c r="M1042" i="1" s="1"/>
  <c r="G1043" i="1"/>
  <c r="I1043" i="1" s="1"/>
  <c r="C1044" i="1"/>
  <c r="D1044" i="1"/>
  <c r="F1044" i="1"/>
  <c r="L1044" i="1" s="1"/>
  <c r="M1043" i="1" s="1"/>
  <c r="G1044" i="1"/>
  <c r="I1044" i="1" s="1"/>
  <c r="C1045" i="1"/>
  <c r="D1045" i="1"/>
  <c r="F1045" i="1"/>
  <c r="L1045" i="1" s="1"/>
  <c r="M1044" i="1" s="1"/>
  <c r="G1045" i="1"/>
  <c r="I1045" i="1" s="1"/>
  <c r="C1046" i="1"/>
  <c r="D1046" i="1"/>
  <c r="F1046" i="1"/>
  <c r="L1046" i="1" s="1"/>
  <c r="M1045" i="1" s="1"/>
  <c r="G1046" i="1"/>
  <c r="I1046" i="1" s="1"/>
  <c r="C1047" i="1"/>
  <c r="D1047" i="1"/>
  <c r="F1047" i="1"/>
  <c r="L1047" i="1" s="1"/>
  <c r="M1046" i="1" s="1"/>
  <c r="G1047" i="1"/>
  <c r="I1047" i="1" s="1"/>
  <c r="C1048" i="1"/>
  <c r="D1048" i="1"/>
  <c r="F1048" i="1"/>
  <c r="L1048" i="1" s="1"/>
  <c r="M1047" i="1" s="1"/>
  <c r="G1048" i="1"/>
  <c r="I1048" i="1" s="1"/>
  <c r="K1048" i="1" s="1"/>
  <c r="C1049" i="1"/>
  <c r="D1049" i="1"/>
  <c r="F1049" i="1"/>
  <c r="L1049" i="1" s="1"/>
  <c r="M1048" i="1" s="1"/>
  <c r="G1049" i="1"/>
  <c r="I1049" i="1" s="1"/>
  <c r="C1050" i="1"/>
  <c r="D1050" i="1"/>
  <c r="F1050" i="1"/>
  <c r="L1050" i="1" s="1"/>
  <c r="M1049" i="1" s="1"/>
  <c r="G1050" i="1"/>
  <c r="I1050" i="1" s="1"/>
  <c r="C1051" i="1"/>
  <c r="D1051" i="1"/>
  <c r="F1051" i="1"/>
  <c r="L1051" i="1" s="1"/>
  <c r="M1050" i="1" s="1"/>
  <c r="G1051" i="1"/>
  <c r="I1051" i="1" s="1"/>
  <c r="C1052" i="1"/>
  <c r="D1052" i="1"/>
  <c r="F1052" i="1"/>
  <c r="L1052" i="1" s="1"/>
  <c r="M1051" i="1" s="1"/>
  <c r="G1052" i="1"/>
  <c r="I1052" i="1" s="1"/>
  <c r="K1052" i="1" s="1"/>
  <c r="C1053" i="1"/>
  <c r="D1053" i="1"/>
  <c r="F1053" i="1"/>
  <c r="L1053" i="1" s="1"/>
  <c r="M1052" i="1" s="1"/>
  <c r="G1053" i="1"/>
  <c r="I1053" i="1" s="1"/>
  <c r="C1054" i="1"/>
  <c r="D1054" i="1"/>
  <c r="F1054" i="1"/>
  <c r="L1054" i="1" s="1"/>
  <c r="M1053" i="1" s="1"/>
  <c r="G1054" i="1"/>
  <c r="I1054" i="1" s="1"/>
  <c r="C1055" i="1"/>
  <c r="D1055" i="1"/>
  <c r="F1055" i="1"/>
  <c r="L1055" i="1" s="1"/>
  <c r="M1054" i="1" s="1"/>
  <c r="G1055" i="1"/>
  <c r="I1055" i="1" s="1"/>
  <c r="C1056" i="1"/>
  <c r="D1056" i="1"/>
  <c r="F1056" i="1"/>
  <c r="L1056" i="1" s="1"/>
  <c r="M1055" i="1" s="1"/>
  <c r="G1056" i="1"/>
  <c r="I1056" i="1" s="1"/>
  <c r="C1057" i="1"/>
  <c r="D1057" i="1"/>
  <c r="F1057" i="1"/>
  <c r="L1057" i="1" s="1"/>
  <c r="M1056" i="1" s="1"/>
  <c r="G1057" i="1"/>
  <c r="I1057" i="1" s="1"/>
  <c r="C1058" i="1"/>
  <c r="D1058" i="1"/>
  <c r="F1058" i="1"/>
  <c r="L1058" i="1" s="1"/>
  <c r="M1057" i="1" s="1"/>
  <c r="G1058" i="1"/>
  <c r="I1058" i="1" s="1"/>
  <c r="C1059" i="1"/>
  <c r="D1059" i="1"/>
  <c r="F1059" i="1"/>
  <c r="L1059" i="1" s="1"/>
  <c r="M1058" i="1" s="1"/>
  <c r="G1059" i="1"/>
  <c r="I1059" i="1" s="1"/>
  <c r="C1060" i="1"/>
  <c r="D1060" i="1"/>
  <c r="F1060" i="1"/>
  <c r="L1060" i="1" s="1"/>
  <c r="M1059" i="1" s="1"/>
  <c r="G1060" i="1"/>
  <c r="I1060" i="1" s="1"/>
  <c r="C1061" i="1"/>
  <c r="D1061" i="1"/>
  <c r="F1061" i="1"/>
  <c r="L1061" i="1" s="1"/>
  <c r="M1060" i="1" s="1"/>
  <c r="G1061" i="1"/>
  <c r="I1061" i="1" s="1"/>
  <c r="C1062" i="1"/>
  <c r="D1062" i="1"/>
  <c r="F1062" i="1"/>
  <c r="L1062" i="1" s="1"/>
  <c r="M1061" i="1" s="1"/>
  <c r="G1062" i="1"/>
  <c r="I1062" i="1" s="1"/>
  <c r="C1063" i="1"/>
  <c r="D1063" i="1"/>
  <c r="F1063" i="1"/>
  <c r="L1063" i="1" s="1"/>
  <c r="M1062" i="1" s="1"/>
  <c r="G1063" i="1"/>
  <c r="I1063" i="1" s="1"/>
  <c r="C1064" i="1"/>
  <c r="D1064" i="1"/>
  <c r="F1064" i="1"/>
  <c r="L1064" i="1" s="1"/>
  <c r="M1063" i="1" s="1"/>
  <c r="G1064" i="1"/>
  <c r="I1064" i="1" s="1"/>
  <c r="C1065" i="1"/>
  <c r="D1065" i="1"/>
  <c r="F1065" i="1"/>
  <c r="L1065" i="1" s="1"/>
  <c r="M1064" i="1" s="1"/>
  <c r="G1065" i="1"/>
  <c r="I1065" i="1" s="1"/>
  <c r="C1066" i="1"/>
  <c r="D1066" i="1"/>
  <c r="F1066" i="1"/>
  <c r="L1066" i="1" s="1"/>
  <c r="M1065" i="1" s="1"/>
  <c r="G1066" i="1"/>
  <c r="I1066" i="1" s="1"/>
  <c r="C1067" i="1"/>
  <c r="D1067" i="1"/>
  <c r="F1067" i="1"/>
  <c r="L1067" i="1" s="1"/>
  <c r="G1067" i="1"/>
  <c r="I1067" i="1" s="1"/>
  <c r="C1068" i="1"/>
  <c r="D1068" i="1"/>
  <c r="F1068" i="1"/>
  <c r="L1068" i="1" s="1"/>
  <c r="M1067" i="1" s="1"/>
  <c r="G1068" i="1"/>
  <c r="I1068" i="1" s="1"/>
  <c r="C1069" i="1"/>
  <c r="D1069" i="1"/>
  <c r="F1069" i="1"/>
  <c r="L1069" i="1" s="1"/>
  <c r="M1068" i="1" s="1"/>
  <c r="G1069" i="1"/>
  <c r="I1069" i="1" s="1"/>
  <c r="C1070" i="1"/>
  <c r="D1070" i="1"/>
  <c r="F1070" i="1"/>
  <c r="L1070" i="1" s="1"/>
  <c r="M1069" i="1" s="1"/>
  <c r="G1070" i="1"/>
  <c r="I1070" i="1" s="1"/>
  <c r="C1071" i="1"/>
  <c r="D1071" i="1"/>
  <c r="F1071" i="1"/>
  <c r="L1071" i="1" s="1"/>
  <c r="M1070" i="1" s="1"/>
  <c r="G1071" i="1"/>
  <c r="I1071" i="1" s="1"/>
  <c r="C1072" i="1"/>
  <c r="D1072" i="1"/>
  <c r="F1072" i="1"/>
  <c r="L1072" i="1" s="1"/>
  <c r="M1071" i="1" s="1"/>
  <c r="G1072" i="1"/>
  <c r="I1072" i="1" s="1"/>
  <c r="C1073" i="1"/>
  <c r="D1073" i="1"/>
  <c r="F1073" i="1"/>
  <c r="L1073" i="1" s="1"/>
  <c r="M1072" i="1" s="1"/>
  <c r="G1073" i="1"/>
  <c r="I1073" i="1" s="1"/>
  <c r="C1074" i="1"/>
  <c r="D1074" i="1"/>
  <c r="F1074" i="1"/>
  <c r="L1074" i="1" s="1"/>
  <c r="M1073" i="1" s="1"/>
  <c r="G1074" i="1"/>
  <c r="I1074" i="1" s="1"/>
  <c r="C1075" i="1"/>
  <c r="D1075" i="1"/>
  <c r="F1075" i="1"/>
  <c r="L1075" i="1" s="1"/>
  <c r="M1074" i="1" s="1"/>
  <c r="G1075" i="1"/>
  <c r="I1075" i="1" s="1"/>
  <c r="C1076" i="1"/>
  <c r="D1076" i="1"/>
  <c r="F1076" i="1"/>
  <c r="L1076" i="1" s="1"/>
  <c r="M1075" i="1" s="1"/>
  <c r="G1076" i="1"/>
  <c r="I1076" i="1" s="1"/>
  <c r="C1077" i="1"/>
  <c r="D1077" i="1"/>
  <c r="F1077" i="1"/>
  <c r="L1077" i="1" s="1"/>
  <c r="M1076" i="1" s="1"/>
  <c r="G1077" i="1"/>
  <c r="I1077" i="1" s="1"/>
  <c r="C1078" i="1"/>
  <c r="D1078" i="1"/>
  <c r="F1078" i="1"/>
  <c r="L1078" i="1" s="1"/>
  <c r="M1077" i="1" s="1"/>
  <c r="G1078" i="1"/>
  <c r="I1078" i="1" s="1"/>
  <c r="C1079" i="1"/>
  <c r="D1079" i="1"/>
  <c r="F1079" i="1"/>
  <c r="L1079" i="1" s="1"/>
  <c r="M1078" i="1" s="1"/>
  <c r="G1079" i="1"/>
  <c r="I1079" i="1" s="1"/>
  <c r="C1080" i="1"/>
  <c r="D1080" i="1"/>
  <c r="F1080" i="1"/>
  <c r="L1080" i="1" s="1"/>
  <c r="M1079" i="1" s="1"/>
  <c r="G1080" i="1"/>
  <c r="I1080" i="1" s="1"/>
  <c r="K1080" i="1" s="1"/>
  <c r="C1081" i="1"/>
  <c r="D1081" i="1"/>
  <c r="F1081" i="1"/>
  <c r="L1081" i="1" s="1"/>
  <c r="M1080" i="1" s="1"/>
  <c r="G1081" i="1"/>
  <c r="I1081" i="1" s="1"/>
  <c r="C1082" i="1"/>
  <c r="D1082" i="1"/>
  <c r="F1082" i="1"/>
  <c r="L1082" i="1" s="1"/>
  <c r="M1081" i="1" s="1"/>
  <c r="G1082" i="1"/>
  <c r="I1082" i="1" s="1"/>
  <c r="C1083" i="1"/>
  <c r="D1083" i="1"/>
  <c r="F1083" i="1"/>
  <c r="L1083" i="1" s="1"/>
  <c r="M1082" i="1" s="1"/>
  <c r="G1083" i="1"/>
  <c r="I1083" i="1" s="1"/>
  <c r="C1084" i="1"/>
  <c r="D1084" i="1"/>
  <c r="F1084" i="1"/>
  <c r="L1084" i="1" s="1"/>
  <c r="M1083" i="1" s="1"/>
  <c r="G1084" i="1"/>
  <c r="I1084" i="1" s="1"/>
  <c r="K1084" i="1" s="1"/>
  <c r="C1085" i="1"/>
  <c r="D1085" i="1"/>
  <c r="F1085" i="1"/>
  <c r="L1085" i="1" s="1"/>
  <c r="M1084" i="1" s="1"/>
  <c r="G1085" i="1"/>
  <c r="I1085" i="1" s="1"/>
  <c r="C1086" i="1"/>
  <c r="D1086" i="1"/>
  <c r="F1086" i="1"/>
  <c r="L1086" i="1" s="1"/>
  <c r="M1085" i="1" s="1"/>
  <c r="G1086" i="1"/>
  <c r="I1086" i="1"/>
  <c r="C1087" i="1"/>
  <c r="D1087" i="1"/>
  <c r="F1087" i="1"/>
  <c r="L1087" i="1" s="1"/>
  <c r="M1086" i="1" s="1"/>
  <c r="G1087" i="1"/>
  <c r="I1087" i="1" s="1"/>
  <c r="C1088" i="1"/>
  <c r="D1088" i="1"/>
  <c r="F1088" i="1"/>
  <c r="L1088" i="1" s="1"/>
  <c r="M1087" i="1" s="1"/>
  <c r="G1088" i="1"/>
  <c r="I1088" i="1" s="1"/>
  <c r="C1089" i="1"/>
  <c r="D1089" i="1"/>
  <c r="F1089" i="1"/>
  <c r="L1089" i="1" s="1"/>
  <c r="M1088" i="1" s="1"/>
  <c r="G1089" i="1"/>
  <c r="I1089" i="1" s="1"/>
  <c r="C1090" i="1"/>
  <c r="D1090" i="1"/>
  <c r="F1090" i="1"/>
  <c r="L1090" i="1" s="1"/>
  <c r="M1089" i="1" s="1"/>
  <c r="G1090" i="1"/>
  <c r="I1090" i="1" s="1"/>
  <c r="C1091" i="1"/>
  <c r="D1091" i="1"/>
  <c r="F1091" i="1"/>
  <c r="L1091" i="1" s="1"/>
  <c r="M1090" i="1" s="1"/>
  <c r="G1091" i="1"/>
  <c r="I1091" i="1" s="1"/>
  <c r="C1092" i="1"/>
  <c r="D1092" i="1"/>
  <c r="F1092" i="1"/>
  <c r="L1092" i="1" s="1"/>
  <c r="M1091" i="1" s="1"/>
  <c r="G1092" i="1"/>
  <c r="I1092" i="1" s="1"/>
  <c r="C1093" i="1"/>
  <c r="D1093" i="1"/>
  <c r="F1093" i="1"/>
  <c r="L1093" i="1" s="1"/>
  <c r="M1092" i="1" s="1"/>
  <c r="G1093" i="1"/>
  <c r="I1093" i="1" s="1"/>
  <c r="C1094" i="1"/>
  <c r="D1094" i="1"/>
  <c r="F1094" i="1"/>
  <c r="L1094" i="1" s="1"/>
  <c r="M1093" i="1" s="1"/>
  <c r="G1094" i="1"/>
  <c r="I1094" i="1" s="1"/>
  <c r="C1095" i="1"/>
  <c r="D1095" i="1"/>
  <c r="F1095" i="1"/>
  <c r="L1095" i="1" s="1"/>
  <c r="M1094" i="1" s="1"/>
  <c r="G1095" i="1"/>
  <c r="I1095" i="1" s="1"/>
  <c r="C1096" i="1"/>
  <c r="D1096" i="1"/>
  <c r="F1096" i="1"/>
  <c r="L1096" i="1" s="1"/>
  <c r="M1095" i="1" s="1"/>
  <c r="G1096" i="1"/>
  <c r="I1096" i="1" s="1"/>
  <c r="C1097" i="1"/>
  <c r="D1097" i="1"/>
  <c r="F1097" i="1"/>
  <c r="L1097" i="1" s="1"/>
  <c r="M1096" i="1" s="1"/>
  <c r="G1097" i="1"/>
  <c r="I1097" i="1" s="1"/>
  <c r="C3" i="1"/>
  <c r="D3" i="1"/>
  <c r="F3" i="1"/>
  <c r="L3" i="1" s="1"/>
  <c r="G3" i="1"/>
  <c r="I3" i="1" s="1"/>
  <c r="K3" i="1" s="1"/>
  <c r="C4" i="1"/>
  <c r="D4" i="1"/>
  <c r="F4" i="1"/>
  <c r="L4" i="1" s="1"/>
  <c r="G4" i="1"/>
  <c r="I4" i="1" s="1"/>
  <c r="K4" i="1" s="1"/>
  <c r="C5" i="1"/>
  <c r="D5" i="1"/>
  <c r="F5" i="1"/>
  <c r="L5" i="1" s="1"/>
  <c r="M4" i="1" s="1"/>
  <c r="G5" i="1"/>
  <c r="I5" i="1" s="1"/>
  <c r="K5" i="1" s="1"/>
  <c r="C6" i="1"/>
  <c r="D6" i="1"/>
  <c r="F6" i="1"/>
  <c r="L6" i="1" s="1"/>
  <c r="M5" i="1" s="1"/>
  <c r="G6" i="1"/>
  <c r="I6" i="1" s="1"/>
  <c r="K6" i="1" s="1"/>
  <c r="C7" i="1"/>
  <c r="D7" i="1"/>
  <c r="F7" i="1"/>
  <c r="L7" i="1" s="1"/>
  <c r="M6" i="1" s="1"/>
  <c r="G7" i="1"/>
  <c r="I7" i="1" s="1"/>
  <c r="K7" i="1" s="1"/>
  <c r="C8" i="1"/>
  <c r="D8" i="1"/>
  <c r="F8" i="1"/>
  <c r="L8" i="1" s="1"/>
  <c r="M7" i="1" s="1"/>
  <c r="G8" i="1"/>
  <c r="I8" i="1" s="1"/>
  <c r="K8" i="1" s="1"/>
  <c r="C9" i="1"/>
  <c r="D9" i="1"/>
  <c r="F9" i="1"/>
  <c r="L9" i="1" s="1"/>
  <c r="M8" i="1" s="1"/>
  <c r="G9" i="1"/>
  <c r="I9" i="1" s="1"/>
  <c r="K9" i="1" s="1"/>
  <c r="C10" i="1"/>
  <c r="D10" i="1"/>
  <c r="F10" i="1"/>
  <c r="L10" i="1" s="1"/>
  <c r="M9" i="1" s="1"/>
  <c r="G10" i="1"/>
  <c r="I10" i="1" s="1"/>
  <c r="K10" i="1" s="1"/>
  <c r="C11" i="1"/>
  <c r="D11" i="1"/>
  <c r="F11" i="1"/>
  <c r="L11" i="1" s="1"/>
  <c r="M10" i="1" s="1"/>
  <c r="G11" i="1"/>
  <c r="I11" i="1" s="1"/>
  <c r="K11" i="1" s="1"/>
  <c r="C12" i="1"/>
  <c r="D12" i="1"/>
  <c r="F12" i="1"/>
  <c r="L12" i="1" s="1"/>
  <c r="M11" i="1" s="1"/>
  <c r="G12" i="1"/>
  <c r="I12" i="1" s="1"/>
  <c r="K12" i="1" s="1"/>
  <c r="C13" i="1"/>
  <c r="D13" i="1"/>
  <c r="F13" i="1"/>
  <c r="L13" i="1" s="1"/>
  <c r="M12" i="1" s="1"/>
  <c r="G13" i="1"/>
  <c r="I13" i="1" s="1"/>
  <c r="K13" i="1" s="1"/>
  <c r="C14" i="1"/>
  <c r="D14" i="1"/>
  <c r="F14" i="1"/>
  <c r="L14" i="1" s="1"/>
  <c r="M13" i="1" s="1"/>
  <c r="G14" i="1"/>
  <c r="I14" i="1" s="1"/>
  <c r="K14" i="1" s="1"/>
  <c r="C15" i="1"/>
  <c r="D15" i="1"/>
  <c r="F15" i="1"/>
  <c r="L15" i="1" s="1"/>
  <c r="M14" i="1" s="1"/>
  <c r="G15" i="1"/>
  <c r="I15" i="1" s="1"/>
  <c r="K15" i="1" s="1"/>
  <c r="C16" i="1"/>
  <c r="D16" i="1"/>
  <c r="F16" i="1"/>
  <c r="L16" i="1" s="1"/>
  <c r="M15" i="1" s="1"/>
  <c r="G16" i="1"/>
  <c r="I16" i="1" s="1"/>
  <c r="K16" i="1" s="1"/>
  <c r="C17" i="1"/>
  <c r="D17" i="1"/>
  <c r="F17" i="1"/>
  <c r="L17" i="1" s="1"/>
  <c r="M16" i="1" s="1"/>
  <c r="G17" i="1"/>
  <c r="I17" i="1" s="1"/>
  <c r="K17" i="1" s="1"/>
  <c r="C18" i="1"/>
  <c r="D18" i="1"/>
  <c r="F18" i="1"/>
  <c r="L18" i="1" s="1"/>
  <c r="M17" i="1" s="1"/>
  <c r="G18" i="1"/>
  <c r="I18" i="1" s="1"/>
  <c r="K18" i="1" s="1"/>
  <c r="C19" i="1"/>
  <c r="D19" i="1"/>
  <c r="F19" i="1"/>
  <c r="L19" i="1" s="1"/>
  <c r="M18" i="1" s="1"/>
  <c r="G19" i="1"/>
  <c r="I19" i="1" s="1"/>
  <c r="K19" i="1" s="1"/>
  <c r="C20" i="1"/>
  <c r="D20" i="1"/>
  <c r="F20" i="1"/>
  <c r="L20" i="1" s="1"/>
  <c r="M19" i="1" s="1"/>
  <c r="G20" i="1"/>
  <c r="I20" i="1" s="1"/>
  <c r="K20" i="1" s="1"/>
  <c r="C21" i="1"/>
  <c r="D21" i="1"/>
  <c r="F21" i="1"/>
  <c r="L21" i="1" s="1"/>
  <c r="M20" i="1" s="1"/>
  <c r="G21" i="1"/>
  <c r="I21" i="1" s="1"/>
  <c r="K21" i="1" s="1"/>
  <c r="C22" i="1"/>
  <c r="D22" i="1"/>
  <c r="F22" i="1"/>
  <c r="L22" i="1" s="1"/>
  <c r="M21" i="1" s="1"/>
  <c r="G22" i="1"/>
  <c r="I22" i="1" s="1"/>
  <c r="K22" i="1" s="1"/>
  <c r="C23" i="1"/>
  <c r="D23" i="1"/>
  <c r="F23" i="1"/>
  <c r="L23" i="1" s="1"/>
  <c r="M22" i="1" s="1"/>
  <c r="G23" i="1"/>
  <c r="I23" i="1" s="1"/>
  <c r="K23" i="1" s="1"/>
  <c r="C24" i="1"/>
  <c r="D24" i="1"/>
  <c r="F24" i="1"/>
  <c r="L24" i="1" s="1"/>
  <c r="M23" i="1" s="1"/>
  <c r="G24" i="1"/>
  <c r="I24" i="1" s="1"/>
  <c r="K24" i="1" s="1"/>
  <c r="C25" i="1"/>
  <c r="D25" i="1"/>
  <c r="F25" i="1"/>
  <c r="L25" i="1" s="1"/>
  <c r="M24" i="1" s="1"/>
  <c r="G25" i="1"/>
  <c r="I25" i="1" s="1"/>
  <c r="K25" i="1" s="1"/>
  <c r="C26" i="1"/>
  <c r="D26" i="1"/>
  <c r="F26" i="1"/>
  <c r="L26" i="1" s="1"/>
  <c r="M25" i="1" s="1"/>
  <c r="G26" i="1"/>
  <c r="I26" i="1" s="1"/>
  <c r="K26" i="1" s="1"/>
  <c r="C27" i="1"/>
  <c r="D27" i="1"/>
  <c r="F27" i="1"/>
  <c r="L27" i="1" s="1"/>
  <c r="M26" i="1" s="1"/>
  <c r="G27" i="1"/>
  <c r="I27" i="1" s="1"/>
  <c r="K27" i="1" s="1"/>
  <c r="C28" i="1"/>
  <c r="D28" i="1"/>
  <c r="F28" i="1"/>
  <c r="L28" i="1" s="1"/>
  <c r="M27" i="1" s="1"/>
  <c r="G28" i="1"/>
  <c r="I28" i="1" s="1"/>
  <c r="K28" i="1" s="1"/>
  <c r="C29" i="1"/>
  <c r="D29" i="1"/>
  <c r="F29" i="1"/>
  <c r="L29" i="1" s="1"/>
  <c r="M28" i="1" s="1"/>
  <c r="G29" i="1"/>
  <c r="I29" i="1" s="1"/>
  <c r="K29" i="1" s="1"/>
  <c r="C30" i="1"/>
  <c r="D30" i="1"/>
  <c r="F30" i="1"/>
  <c r="L30" i="1" s="1"/>
  <c r="M29" i="1" s="1"/>
  <c r="G30" i="1"/>
  <c r="I30" i="1" s="1"/>
  <c r="K30" i="1" s="1"/>
  <c r="C31" i="1"/>
  <c r="D31" i="1"/>
  <c r="F31" i="1"/>
  <c r="L31" i="1" s="1"/>
  <c r="M30" i="1" s="1"/>
  <c r="G31" i="1"/>
  <c r="I31" i="1" s="1"/>
  <c r="K31" i="1" s="1"/>
  <c r="C32" i="1"/>
  <c r="D32" i="1"/>
  <c r="F32" i="1"/>
  <c r="L32" i="1" s="1"/>
  <c r="M31" i="1" s="1"/>
  <c r="G32" i="1"/>
  <c r="I32" i="1" s="1"/>
  <c r="K32" i="1" s="1"/>
  <c r="C33" i="1"/>
  <c r="D33" i="1"/>
  <c r="F33" i="1"/>
  <c r="L33" i="1" s="1"/>
  <c r="G33" i="1"/>
  <c r="I33" i="1" s="1"/>
  <c r="K33" i="1" s="1"/>
  <c r="C34" i="1"/>
  <c r="D34" i="1"/>
  <c r="F34" i="1"/>
  <c r="L34" i="1" s="1"/>
  <c r="M33" i="1" s="1"/>
  <c r="G34" i="1"/>
  <c r="I34" i="1" s="1"/>
  <c r="K34" i="1" s="1"/>
  <c r="C35" i="1"/>
  <c r="D35" i="1"/>
  <c r="F35" i="1"/>
  <c r="L35" i="1" s="1"/>
  <c r="M34" i="1" s="1"/>
  <c r="G35" i="1"/>
  <c r="I35" i="1" s="1"/>
  <c r="K35" i="1" s="1"/>
  <c r="C36" i="1"/>
  <c r="D36" i="1"/>
  <c r="F36" i="1"/>
  <c r="L36" i="1" s="1"/>
  <c r="M35" i="1" s="1"/>
  <c r="G36" i="1"/>
  <c r="I36" i="1" s="1"/>
  <c r="K36" i="1" s="1"/>
  <c r="C37" i="1"/>
  <c r="D37" i="1"/>
  <c r="F37" i="1"/>
  <c r="L37" i="1" s="1"/>
  <c r="M36" i="1" s="1"/>
  <c r="G37" i="1"/>
  <c r="I37" i="1" s="1"/>
  <c r="K37" i="1" s="1"/>
  <c r="C38" i="1"/>
  <c r="D38" i="1"/>
  <c r="F38" i="1"/>
  <c r="L38" i="1" s="1"/>
  <c r="M37" i="1" s="1"/>
  <c r="G38" i="1"/>
  <c r="I38" i="1" s="1"/>
  <c r="K38" i="1" s="1"/>
  <c r="C39" i="1"/>
  <c r="D39" i="1"/>
  <c r="F39" i="1"/>
  <c r="L39" i="1" s="1"/>
  <c r="M38" i="1" s="1"/>
  <c r="G39" i="1"/>
  <c r="I39" i="1" s="1"/>
  <c r="K39" i="1" s="1"/>
  <c r="C40" i="1"/>
  <c r="D40" i="1"/>
  <c r="F40" i="1"/>
  <c r="L40" i="1" s="1"/>
  <c r="M39" i="1" s="1"/>
  <c r="G40" i="1"/>
  <c r="I40" i="1" s="1"/>
  <c r="K40" i="1" s="1"/>
  <c r="C41" i="1"/>
  <c r="D41" i="1"/>
  <c r="F41" i="1"/>
  <c r="L41" i="1" s="1"/>
  <c r="M40" i="1" s="1"/>
  <c r="G41" i="1"/>
  <c r="I41" i="1" s="1"/>
  <c r="K41" i="1" s="1"/>
  <c r="C42" i="1"/>
  <c r="D42" i="1"/>
  <c r="F42" i="1"/>
  <c r="L42" i="1" s="1"/>
  <c r="M41" i="1" s="1"/>
  <c r="G42" i="1"/>
  <c r="I42" i="1" s="1"/>
  <c r="K42" i="1" s="1"/>
  <c r="C43" i="1"/>
  <c r="D43" i="1"/>
  <c r="F43" i="1"/>
  <c r="L43" i="1" s="1"/>
  <c r="M42" i="1" s="1"/>
  <c r="G43" i="1"/>
  <c r="I43" i="1" s="1"/>
  <c r="K43" i="1" s="1"/>
  <c r="C44" i="1"/>
  <c r="D44" i="1"/>
  <c r="F44" i="1"/>
  <c r="L44" i="1" s="1"/>
  <c r="M43" i="1" s="1"/>
  <c r="G44" i="1"/>
  <c r="I44" i="1" s="1"/>
  <c r="K44" i="1" s="1"/>
  <c r="C45" i="1"/>
  <c r="D45" i="1"/>
  <c r="F45" i="1"/>
  <c r="L45" i="1" s="1"/>
  <c r="M44" i="1" s="1"/>
  <c r="G45" i="1"/>
  <c r="I45" i="1" s="1"/>
  <c r="K45" i="1" s="1"/>
  <c r="C46" i="1"/>
  <c r="D46" i="1"/>
  <c r="F46" i="1"/>
  <c r="L46" i="1" s="1"/>
  <c r="M45" i="1" s="1"/>
  <c r="G46" i="1"/>
  <c r="I46" i="1" s="1"/>
  <c r="K46" i="1" s="1"/>
  <c r="C47" i="1"/>
  <c r="D47" i="1"/>
  <c r="F47" i="1"/>
  <c r="L47" i="1" s="1"/>
  <c r="M46" i="1" s="1"/>
  <c r="G47" i="1"/>
  <c r="I47" i="1" s="1"/>
  <c r="K47" i="1" s="1"/>
  <c r="C48" i="1"/>
  <c r="D48" i="1"/>
  <c r="F48" i="1"/>
  <c r="L48" i="1" s="1"/>
  <c r="M47" i="1" s="1"/>
  <c r="G48" i="1"/>
  <c r="I48" i="1" s="1"/>
  <c r="K48" i="1" s="1"/>
  <c r="C49" i="1"/>
  <c r="D49" i="1"/>
  <c r="F49" i="1"/>
  <c r="L49" i="1" s="1"/>
  <c r="M48" i="1" s="1"/>
  <c r="G49" i="1"/>
  <c r="I49" i="1" s="1"/>
  <c r="K49" i="1" s="1"/>
  <c r="C50" i="1"/>
  <c r="D50" i="1"/>
  <c r="F50" i="1"/>
  <c r="L50" i="1" s="1"/>
  <c r="M49" i="1" s="1"/>
  <c r="G50" i="1"/>
  <c r="I50" i="1" s="1"/>
  <c r="K50" i="1" s="1"/>
  <c r="C51" i="1"/>
  <c r="D51" i="1"/>
  <c r="F51" i="1"/>
  <c r="L51" i="1" s="1"/>
  <c r="M50" i="1" s="1"/>
  <c r="G51" i="1"/>
  <c r="I51" i="1" s="1"/>
  <c r="K51" i="1" s="1"/>
  <c r="C52" i="1"/>
  <c r="D52" i="1"/>
  <c r="F52" i="1"/>
  <c r="L52" i="1" s="1"/>
  <c r="M51" i="1" s="1"/>
  <c r="G52" i="1"/>
  <c r="I52" i="1" s="1"/>
  <c r="K52" i="1" s="1"/>
  <c r="C53" i="1"/>
  <c r="D53" i="1"/>
  <c r="F53" i="1"/>
  <c r="L53" i="1" s="1"/>
  <c r="M52" i="1" s="1"/>
  <c r="G53" i="1"/>
  <c r="I53" i="1" s="1"/>
  <c r="K53" i="1" s="1"/>
  <c r="C54" i="1"/>
  <c r="D54" i="1"/>
  <c r="F54" i="1"/>
  <c r="L54" i="1" s="1"/>
  <c r="M53" i="1" s="1"/>
  <c r="G54" i="1"/>
  <c r="I54" i="1" s="1"/>
  <c r="K54" i="1" s="1"/>
  <c r="C55" i="1"/>
  <c r="D55" i="1"/>
  <c r="F55" i="1"/>
  <c r="L55" i="1" s="1"/>
  <c r="M54" i="1" s="1"/>
  <c r="G55" i="1"/>
  <c r="I55" i="1" s="1"/>
  <c r="K55" i="1" s="1"/>
  <c r="C56" i="1"/>
  <c r="D56" i="1"/>
  <c r="F56" i="1"/>
  <c r="L56" i="1" s="1"/>
  <c r="M55" i="1" s="1"/>
  <c r="G56" i="1"/>
  <c r="I56" i="1" s="1"/>
  <c r="K56" i="1" s="1"/>
  <c r="C57" i="1"/>
  <c r="D57" i="1"/>
  <c r="F57" i="1"/>
  <c r="L57" i="1" s="1"/>
  <c r="M56" i="1" s="1"/>
  <c r="G57" i="1"/>
  <c r="I57" i="1" s="1"/>
  <c r="K57" i="1" s="1"/>
  <c r="C58" i="1"/>
  <c r="D58" i="1"/>
  <c r="F58" i="1"/>
  <c r="L58" i="1" s="1"/>
  <c r="M57" i="1" s="1"/>
  <c r="G58" i="1"/>
  <c r="I58" i="1" s="1"/>
  <c r="K58" i="1" s="1"/>
  <c r="C59" i="1"/>
  <c r="D59" i="1"/>
  <c r="F59" i="1"/>
  <c r="L59" i="1" s="1"/>
  <c r="M58" i="1" s="1"/>
  <c r="G59" i="1"/>
  <c r="I59" i="1" s="1"/>
  <c r="K59" i="1" s="1"/>
  <c r="C60" i="1"/>
  <c r="D60" i="1"/>
  <c r="F60" i="1"/>
  <c r="L60" i="1" s="1"/>
  <c r="M59" i="1" s="1"/>
  <c r="G60" i="1"/>
  <c r="I60" i="1" s="1"/>
  <c r="K60" i="1" s="1"/>
  <c r="C61" i="1"/>
  <c r="D61" i="1"/>
  <c r="F61" i="1"/>
  <c r="L61" i="1" s="1"/>
  <c r="G61" i="1"/>
  <c r="I61" i="1" s="1"/>
  <c r="K61" i="1" s="1"/>
  <c r="C62" i="1"/>
  <c r="D62" i="1"/>
  <c r="F62" i="1"/>
  <c r="L62" i="1" s="1"/>
  <c r="G62" i="1"/>
  <c r="I62" i="1" s="1"/>
  <c r="K62" i="1" s="1"/>
  <c r="C63" i="1"/>
  <c r="D63" i="1"/>
  <c r="F63" i="1"/>
  <c r="L63" i="1" s="1"/>
  <c r="M62" i="1" s="1"/>
  <c r="G63" i="1"/>
  <c r="I63" i="1" s="1"/>
  <c r="K63" i="1" s="1"/>
  <c r="C64" i="1"/>
  <c r="D64" i="1"/>
  <c r="F64" i="1"/>
  <c r="L64" i="1" s="1"/>
  <c r="M63" i="1" s="1"/>
  <c r="G64" i="1"/>
  <c r="I64" i="1" s="1"/>
  <c r="K64" i="1" s="1"/>
  <c r="C65" i="1"/>
  <c r="D65" i="1"/>
  <c r="F65" i="1"/>
  <c r="L65" i="1" s="1"/>
  <c r="M64" i="1" s="1"/>
  <c r="G65" i="1"/>
  <c r="I65" i="1" s="1"/>
  <c r="K65" i="1" s="1"/>
  <c r="C66" i="1"/>
  <c r="D66" i="1"/>
  <c r="F66" i="1"/>
  <c r="L66" i="1" s="1"/>
  <c r="M65" i="1" s="1"/>
  <c r="G66" i="1"/>
  <c r="I66" i="1" s="1"/>
  <c r="K66" i="1" s="1"/>
  <c r="C67" i="1"/>
  <c r="D67" i="1"/>
  <c r="F67" i="1"/>
  <c r="L67" i="1" s="1"/>
  <c r="M66" i="1" s="1"/>
  <c r="G67" i="1"/>
  <c r="I67" i="1" s="1"/>
  <c r="K67" i="1" s="1"/>
  <c r="C68" i="1"/>
  <c r="D68" i="1"/>
  <c r="F68" i="1"/>
  <c r="L68" i="1" s="1"/>
  <c r="M67" i="1" s="1"/>
  <c r="G68" i="1"/>
  <c r="I68" i="1" s="1"/>
  <c r="K68" i="1" s="1"/>
  <c r="C69" i="1"/>
  <c r="D69" i="1"/>
  <c r="F69" i="1"/>
  <c r="L69" i="1" s="1"/>
  <c r="M68" i="1" s="1"/>
  <c r="G69" i="1"/>
  <c r="I69" i="1" s="1"/>
  <c r="K69" i="1" s="1"/>
  <c r="C70" i="1"/>
  <c r="D70" i="1"/>
  <c r="F70" i="1"/>
  <c r="L70" i="1" s="1"/>
  <c r="M69" i="1" s="1"/>
  <c r="G70" i="1"/>
  <c r="I70" i="1" s="1"/>
  <c r="K70" i="1" s="1"/>
  <c r="C71" i="1"/>
  <c r="D71" i="1"/>
  <c r="F71" i="1"/>
  <c r="L71" i="1" s="1"/>
  <c r="M70" i="1" s="1"/>
  <c r="G71" i="1"/>
  <c r="I71" i="1" s="1"/>
  <c r="K71" i="1" s="1"/>
  <c r="C72" i="1"/>
  <c r="D72" i="1"/>
  <c r="F72" i="1"/>
  <c r="L72" i="1" s="1"/>
  <c r="M71" i="1" s="1"/>
  <c r="G72" i="1"/>
  <c r="I72" i="1" s="1"/>
  <c r="K72" i="1" s="1"/>
  <c r="C73" i="1"/>
  <c r="D73" i="1"/>
  <c r="F73" i="1"/>
  <c r="L73" i="1" s="1"/>
  <c r="M72" i="1" s="1"/>
  <c r="G73" i="1"/>
  <c r="I73" i="1" s="1"/>
  <c r="K73" i="1" s="1"/>
  <c r="C74" i="1"/>
  <c r="D74" i="1"/>
  <c r="F74" i="1"/>
  <c r="L74" i="1" s="1"/>
  <c r="M73" i="1" s="1"/>
  <c r="G74" i="1"/>
  <c r="I74" i="1" s="1"/>
  <c r="K74" i="1" s="1"/>
  <c r="C75" i="1"/>
  <c r="D75" i="1"/>
  <c r="F75" i="1"/>
  <c r="L75" i="1" s="1"/>
  <c r="M74" i="1" s="1"/>
  <c r="G75" i="1"/>
  <c r="I75" i="1" s="1"/>
  <c r="K75" i="1" s="1"/>
  <c r="C76" i="1"/>
  <c r="D76" i="1"/>
  <c r="F76" i="1"/>
  <c r="L76" i="1" s="1"/>
  <c r="M75" i="1" s="1"/>
  <c r="G76" i="1"/>
  <c r="I76" i="1" s="1"/>
  <c r="K76" i="1" s="1"/>
  <c r="C77" i="1"/>
  <c r="D77" i="1"/>
  <c r="F77" i="1"/>
  <c r="L77" i="1" s="1"/>
  <c r="M76" i="1" s="1"/>
  <c r="G77" i="1"/>
  <c r="I77" i="1" s="1"/>
  <c r="K77" i="1" s="1"/>
  <c r="C78" i="1"/>
  <c r="D78" i="1"/>
  <c r="F78" i="1"/>
  <c r="L78" i="1" s="1"/>
  <c r="M77" i="1" s="1"/>
  <c r="G78" i="1"/>
  <c r="I78" i="1" s="1"/>
  <c r="K78" i="1" s="1"/>
  <c r="C79" i="1"/>
  <c r="D79" i="1"/>
  <c r="F79" i="1"/>
  <c r="L79" i="1" s="1"/>
  <c r="M78" i="1" s="1"/>
  <c r="G79" i="1"/>
  <c r="I79" i="1" s="1"/>
  <c r="K79" i="1" s="1"/>
  <c r="C80" i="1"/>
  <c r="D80" i="1"/>
  <c r="F80" i="1"/>
  <c r="L80" i="1" s="1"/>
  <c r="M79" i="1" s="1"/>
  <c r="G80" i="1"/>
  <c r="I80" i="1" s="1"/>
  <c r="K80" i="1" s="1"/>
  <c r="C81" i="1"/>
  <c r="D81" i="1"/>
  <c r="F81" i="1"/>
  <c r="L81" i="1" s="1"/>
  <c r="M80" i="1" s="1"/>
  <c r="G81" i="1"/>
  <c r="I81" i="1" s="1"/>
  <c r="K81" i="1" s="1"/>
  <c r="C82" i="1"/>
  <c r="D82" i="1"/>
  <c r="F82" i="1"/>
  <c r="L82" i="1" s="1"/>
  <c r="M81" i="1" s="1"/>
  <c r="G82" i="1"/>
  <c r="I82" i="1" s="1"/>
  <c r="K82" i="1" s="1"/>
  <c r="C83" i="1"/>
  <c r="D83" i="1"/>
  <c r="F83" i="1"/>
  <c r="L83" i="1" s="1"/>
  <c r="M82" i="1" s="1"/>
  <c r="G83" i="1"/>
  <c r="I83" i="1" s="1"/>
  <c r="K83" i="1" s="1"/>
  <c r="C84" i="1"/>
  <c r="D84" i="1"/>
  <c r="F84" i="1"/>
  <c r="L84" i="1" s="1"/>
  <c r="M83" i="1" s="1"/>
  <c r="G84" i="1"/>
  <c r="I84" i="1" s="1"/>
  <c r="K84" i="1" s="1"/>
  <c r="C85" i="1"/>
  <c r="D85" i="1"/>
  <c r="F85" i="1"/>
  <c r="L85" i="1" s="1"/>
  <c r="M84" i="1" s="1"/>
  <c r="G85" i="1"/>
  <c r="I85" i="1" s="1"/>
  <c r="K85" i="1" s="1"/>
  <c r="C86" i="1"/>
  <c r="D86" i="1"/>
  <c r="F86" i="1"/>
  <c r="L86" i="1" s="1"/>
  <c r="M85" i="1" s="1"/>
  <c r="G86" i="1"/>
  <c r="I86" i="1" s="1"/>
  <c r="K86" i="1" s="1"/>
  <c r="C87" i="1"/>
  <c r="D87" i="1"/>
  <c r="F87" i="1"/>
  <c r="L87" i="1" s="1"/>
  <c r="M86" i="1" s="1"/>
  <c r="G87" i="1"/>
  <c r="I87" i="1" s="1"/>
  <c r="K87" i="1" s="1"/>
  <c r="C88" i="1"/>
  <c r="D88" i="1"/>
  <c r="F88" i="1"/>
  <c r="L88" i="1" s="1"/>
  <c r="M87" i="1" s="1"/>
  <c r="G88" i="1"/>
  <c r="I88" i="1" s="1"/>
  <c r="K88" i="1" s="1"/>
  <c r="C89" i="1"/>
  <c r="D89" i="1"/>
  <c r="F89" i="1"/>
  <c r="L89" i="1" s="1"/>
  <c r="M88" i="1" s="1"/>
  <c r="G89" i="1"/>
  <c r="I89" i="1" s="1"/>
  <c r="K89" i="1" s="1"/>
  <c r="C90" i="1"/>
  <c r="D90" i="1"/>
  <c r="F90" i="1"/>
  <c r="L90" i="1" s="1"/>
  <c r="M89" i="1" s="1"/>
  <c r="G90" i="1"/>
  <c r="I90" i="1" s="1"/>
  <c r="K90" i="1" s="1"/>
  <c r="C91" i="1"/>
  <c r="D91" i="1"/>
  <c r="F91" i="1"/>
  <c r="L91" i="1" s="1"/>
  <c r="M90" i="1" s="1"/>
  <c r="G91" i="1"/>
  <c r="I91" i="1" s="1"/>
  <c r="K91" i="1" s="1"/>
  <c r="C92" i="1"/>
  <c r="D92" i="1"/>
  <c r="F92" i="1"/>
  <c r="L92" i="1" s="1"/>
  <c r="G92" i="1"/>
  <c r="I92" i="1" s="1"/>
  <c r="K92" i="1" s="1"/>
  <c r="C93" i="1"/>
  <c r="D93" i="1"/>
  <c r="F93" i="1"/>
  <c r="L93" i="1" s="1"/>
  <c r="G93" i="1"/>
  <c r="I93" i="1" s="1"/>
  <c r="K93" i="1" s="1"/>
  <c r="C94" i="1"/>
  <c r="D94" i="1"/>
  <c r="F94" i="1"/>
  <c r="L94" i="1" s="1"/>
  <c r="M93" i="1" s="1"/>
  <c r="G94" i="1"/>
  <c r="I94" i="1" s="1"/>
  <c r="K94" i="1" s="1"/>
  <c r="C95" i="1"/>
  <c r="D95" i="1"/>
  <c r="F95" i="1"/>
  <c r="L95" i="1" s="1"/>
  <c r="M94" i="1" s="1"/>
  <c r="G95" i="1"/>
  <c r="I95" i="1" s="1"/>
  <c r="K95" i="1" s="1"/>
  <c r="C96" i="1"/>
  <c r="D96" i="1"/>
  <c r="F96" i="1"/>
  <c r="L96" i="1" s="1"/>
  <c r="M95" i="1" s="1"/>
  <c r="G96" i="1"/>
  <c r="I96" i="1" s="1"/>
  <c r="K96" i="1" s="1"/>
  <c r="C97" i="1"/>
  <c r="D97" i="1"/>
  <c r="F97" i="1"/>
  <c r="L97" i="1" s="1"/>
  <c r="M96" i="1" s="1"/>
  <c r="G97" i="1"/>
  <c r="I97" i="1" s="1"/>
  <c r="K97" i="1" s="1"/>
  <c r="C98" i="1"/>
  <c r="D98" i="1"/>
  <c r="F98" i="1"/>
  <c r="L98" i="1" s="1"/>
  <c r="M97" i="1" s="1"/>
  <c r="G98" i="1"/>
  <c r="I98" i="1" s="1"/>
  <c r="K98" i="1" s="1"/>
  <c r="C99" i="1"/>
  <c r="D99" i="1"/>
  <c r="F99" i="1"/>
  <c r="L99" i="1" s="1"/>
  <c r="M98" i="1" s="1"/>
  <c r="G99" i="1"/>
  <c r="I99" i="1" s="1"/>
  <c r="K99" i="1" s="1"/>
  <c r="C100" i="1"/>
  <c r="D100" i="1"/>
  <c r="F100" i="1"/>
  <c r="L100" i="1" s="1"/>
  <c r="M99" i="1" s="1"/>
  <c r="G100" i="1"/>
  <c r="I100" i="1" s="1"/>
  <c r="K100" i="1" s="1"/>
  <c r="C101" i="1"/>
  <c r="D101" i="1"/>
  <c r="F101" i="1"/>
  <c r="L101" i="1" s="1"/>
  <c r="M100" i="1" s="1"/>
  <c r="G101" i="1"/>
  <c r="I101" i="1" s="1"/>
  <c r="K101" i="1" s="1"/>
  <c r="C102" i="1"/>
  <c r="D102" i="1"/>
  <c r="F102" i="1"/>
  <c r="L102" i="1" s="1"/>
  <c r="M101" i="1" s="1"/>
  <c r="G102" i="1"/>
  <c r="I102" i="1" s="1"/>
  <c r="K102" i="1" s="1"/>
  <c r="C103" i="1"/>
  <c r="D103" i="1"/>
  <c r="F103" i="1"/>
  <c r="L103" i="1" s="1"/>
  <c r="M102" i="1" s="1"/>
  <c r="G103" i="1"/>
  <c r="I103" i="1" s="1"/>
  <c r="K103" i="1" s="1"/>
  <c r="C104" i="1"/>
  <c r="D104" i="1"/>
  <c r="F104" i="1"/>
  <c r="L104" i="1" s="1"/>
  <c r="M103" i="1" s="1"/>
  <c r="G104" i="1"/>
  <c r="I104" i="1" s="1"/>
  <c r="K104" i="1" s="1"/>
  <c r="C105" i="1"/>
  <c r="D105" i="1"/>
  <c r="F105" i="1"/>
  <c r="L105" i="1" s="1"/>
  <c r="M104" i="1" s="1"/>
  <c r="G105" i="1"/>
  <c r="I105" i="1" s="1"/>
  <c r="K105" i="1" s="1"/>
  <c r="C106" i="1"/>
  <c r="D106" i="1"/>
  <c r="F106" i="1"/>
  <c r="L106" i="1" s="1"/>
  <c r="M105" i="1" s="1"/>
  <c r="G106" i="1"/>
  <c r="I106" i="1" s="1"/>
  <c r="K106" i="1" s="1"/>
  <c r="C107" i="1"/>
  <c r="D107" i="1"/>
  <c r="F107" i="1"/>
  <c r="L107" i="1" s="1"/>
  <c r="M106" i="1" s="1"/>
  <c r="G107" i="1"/>
  <c r="I107" i="1" s="1"/>
  <c r="K107" i="1" s="1"/>
  <c r="C108" i="1"/>
  <c r="D108" i="1"/>
  <c r="F108" i="1"/>
  <c r="L108" i="1" s="1"/>
  <c r="M107" i="1" s="1"/>
  <c r="G108" i="1"/>
  <c r="I108" i="1" s="1"/>
  <c r="K108" i="1" s="1"/>
  <c r="C109" i="1"/>
  <c r="D109" i="1"/>
  <c r="F109" i="1"/>
  <c r="L109" i="1" s="1"/>
  <c r="M108" i="1" s="1"/>
  <c r="G109" i="1"/>
  <c r="I109" i="1" s="1"/>
  <c r="K109" i="1" s="1"/>
  <c r="G2" i="1"/>
  <c r="I2" i="1" s="1"/>
  <c r="F2" i="1"/>
  <c r="L2" i="1" s="1"/>
  <c r="D2" i="1"/>
  <c r="C2" i="1"/>
  <c r="K1069" i="1" l="1"/>
  <c r="K1065" i="1"/>
  <c r="K1061" i="1"/>
  <c r="K1057" i="1"/>
  <c r="K1053" i="1"/>
  <c r="K1049" i="1"/>
  <c r="K1045" i="1"/>
  <c r="K1041" i="1"/>
  <c r="K1013" i="1"/>
  <c r="K1009" i="1"/>
  <c r="K1005" i="1"/>
  <c r="K1001" i="1"/>
  <c r="K997" i="1"/>
  <c r="K993" i="1"/>
  <c r="K989" i="1"/>
  <c r="K985" i="1"/>
  <c r="K981" i="1"/>
  <c r="K977" i="1"/>
  <c r="K973" i="1"/>
  <c r="K969" i="1"/>
  <c r="K965" i="1"/>
  <c r="K961" i="1"/>
  <c r="K957" i="1"/>
  <c r="K914" i="1"/>
  <c r="K910" i="1"/>
  <c r="K870" i="1"/>
  <c r="K766" i="1"/>
  <c r="K754" i="1"/>
  <c r="K750" i="1"/>
  <c r="K746" i="1"/>
  <c r="K1075" i="1"/>
  <c r="K1071" i="1"/>
  <c r="K1066" i="1"/>
  <c r="K1047" i="1"/>
  <c r="K1043" i="1"/>
  <c r="K1039" i="1"/>
  <c r="K742" i="1"/>
  <c r="K738" i="1"/>
  <c r="K1014" i="1"/>
  <c r="N1069" i="1"/>
  <c r="O1067" i="1"/>
  <c r="O1066" i="1"/>
  <c r="O1015" i="1"/>
  <c r="O896" i="1"/>
  <c r="O828" i="1"/>
  <c r="O826" i="1"/>
  <c r="N817" i="1"/>
  <c r="O816" i="1"/>
  <c r="O766" i="1"/>
  <c r="O716" i="1"/>
  <c r="O714" i="1"/>
  <c r="O711" i="1"/>
  <c r="O708" i="1"/>
  <c r="O640" i="1"/>
  <c r="O638" i="1"/>
  <c r="N634" i="1"/>
  <c r="O632" i="1"/>
  <c r="O627" i="1"/>
  <c r="O550" i="1"/>
  <c r="O547" i="1"/>
  <c r="O546" i="1"/>
  <c r="O542" i="1"/>
  <c r="O406" i="1"/>
  <c r="O402" i="1"/>
  <c r="O396" i="1"/>
  <c r="O324" i="1"/>
  <c r="O235" i="1"/>
  <c r="O234" i="1"/>
  <c r="O233" i="1"/>
  <c r="O232" i="1"/>
  <c r="O231" i="1"/>
  <c r="O228" i="1"/>
  <c r="O225" i="1"/>
  <c r="O224" i="1"/>
  <c r="N222" i="1"/>
  <c r="N221" i="1"/>
  <c r="O221" i="1"/>
  <c r="O220" i="1"/>
  <c r="O217" i="1"/>
  <c r="N215" i="1"/>
  <c r="N214" i="1"/>
  <c r="O214" i="1"/>
  <c r="O213" i="1"/>
  <c r="O212" i="1"/>
  <c r="O211" i="1"/>
  <c r="O210" i="1"/>
  <c r="O1040" i="1"/>
  <c r="O990" i="1"/>
  <c r="O989" i="1"/>
  <c r="O956" i="1"/>
  <c r="O893" i="1"/>
  <c r="O890" i="1"/>
  <c r="O886" i="1"/>
  <c r="O882" i="1"/>
  <c r="K878" i="1"/>
  <c r="O876" i="1"/>
  <c r="O872" i="1"/>
  <c r="N809" i="1"/>
  <c r="O808" i="1"/>
  <c r="O806" i="1"/>
  <c r="O802" i="1"/>
  <c r="O799" i="1"/>
  <c r="N795" i="1"/>
  <c r="O794" i="1"/>
  <c r="O791" i="1"/>
  <c r="O788" i="1"/>
  <c r="O758" i="1"/>
  <c r="O756" i="1"/>
  <c r="O752" i="1"/>
  <c r="N747" i="1"/>
  <c r="O702" i="1"/>
  <c r="O701" i="1"/>
  <c r="O700" i="1"/>
  <c r="O688" i="1"/>
  <c r="O611" i="1"/>
  <c r="N607" i="1"/>
  <c r="N536" i="1"/>
  <c r="O534" i="1"/>
  <c r="N530" i="1"/>
  <c r="O528" i="1"/>
  <c r="O522" i="1"/>
  <c r="O519" i="1"/>
  <c r="O518" i="1"/>
  <c r="O515" i="1"/>
  <c r="N460" i="1"/>
  <c r="O455" i="1"/>
  <c r="O388" i="1"/>
  <c r="O386" i="1"/>
  <c r="N383" i="1"/>
  <c r="O381" i="1"/>
  <c r="O379" i="1"/>
  <c r="N312" i="1"/>
  <c r="O311" i="1"/>
  <c r="O309" i="1"/>
  <c r="N306" i="1"/>
  <c r="O305" i="1"/>
  <c r="O303" i="1"/>
  <c r="O301" i="1"/>
  <c r="O298" i="1"/>
  <c r="O294" i="1"/>
  <c r="O291" i="1"/>
  <c r="O288" i="1"/>
  <c r="N207" i="1"/>
  <c r="O205" i="1"/>
  <c r="O200" i="1"/>
  <c r="O198" i="1"/>
  <c r="O196" i="1"/>
  <c r="O192" i="1"/>
  <c r="O186" i="1"/>
  <c r="O185" i="1"/>
  <c r="O184" i="1"/>
  <c r="O183" i="1"/>
  <c r="O182" i="1"/>
  <c r="N180" i="1"/>
  <c r="N179" i="1"/>
  <c r="O179" i="1"/>
  <c r="O178" i="1"/>
  <c r="O1058" i="1"/>
  <c r="O1010" i="1"/>
  <c r="O1004" i="1"/>
  <c r="O998" i="1"/>
  <c r="O994" i="1"/>
  <c r="N914" i="1"/>
  <c r="O910" i="1"/>
  <c r="N901" i="1"/>
  <c r="O760" i="1"/>
  <c r="O543" i="1"/>
  <c r="O540" i="1"/>
  <c r="O539" i="1"/>
  <c r="N479" i="1"/>
  <c r="O478" i="1"/>
  <c r="N474" i="1"/>
  <c r="O470" i="1"/>
  <c r="N467" i="1"/>
  <c r="O463" i="1"/>
  <c r="O414" i="1"/>
  <c r="O408" i="1"/>
  <c r="O403" i="1"/>
  <c r="N397" i="1"/>
  <c r="O318" i="1"/>
  <c r="O316" i="1"/>
  <c r="N313" i="1"/>
  <c r="O227" i="1"/>
  <c r="O218" i="1"/>
  <c r="O1054" i="1"/>
  <c r="O1050" i="1"/>
  <c r="N1047" i="1"/>
  <c r="O1046" i="1"/>
  <c r="O974" i="1"/>
  <c r="O968" i="1"/>
  <c r="N963" i="1"/>
  <c r="O962" i="1"/>
  <c r="O884" i="1"/>
  <c r="K874" i="1"/>
  <c r="O800" i="1"/>
  <c r="O798" i="1"/>
  <c r="O795" i="1"/>
  <c r="O792" i="1"/>
  <c r="N789" i="1"/>
  <c r="O787" i="1"/>
  <c r="O757" i="1"/>
  <c r="N754" i="1"/>
  <c r="O751" i="1"/>
  <c r="O746" i="1"/>
  <c r="O704" i="1"/>
  <c r="O696" i="1"/>
  <c r="O695" i="1"/>
  <c r="N691" i="1"/>
  <c r="O690" i="1"/>
  <c r="N686" i="1"/>
  <c r="O686" i="1"/>
  <c r="O616" i="1"/>
  <c r="O613" i="1"/>
  <c r="O610" i="1"/>
  <c r="N606" i="1"/>
  <c r="O603" i="1"/>
  <c r="O536" i="1"/>
  <c r="O533" i="1"/>
  <c r="N529" i="1"/>
  <c r="O529" i="1"/>
  <c r="O527" i="1"/>
  <c r="O526" i="1"/>
  <c r="O525" i="1"/>
  <c r="O514" i="1"/>
  <c r="O462" i="1"/>
  <c r="O459" i="1"/>
  <c r="O456" i="1"/>
  <c r="O452" i="1"/>
  <c r="O450" i="1"/>
  <c r="O393" i="1"/>
  <c r="O392" i="1"/>
  <c r="O380" i="1"/>
  <c r="O378" i="1"/>
  <c r="O312" i="1"/>
  <c r="O310" i="1"/>
  <c r="N307" i="1"/>
  <c r="N305" i="1"/>
  <c r="O304" i="1"/>
  <c r="O302" i="1"/>
  <c r="N299" i="1"/>
  <c r="O297" i="1"/>
  <c r="O295" i="1"/>
  <c r="N291" i="1"/>
  <c r="O289" i="1"/>
  <c r="N285" i="1"/>
  <c r="O207" i="1"/>
  <c r="O204" i="1"/>
  <c r="O199" i="1"/>
  <c r="O197" i="1"/>
  <c r="N194" i="1"/>
  <c r="O193" i="1"/>
  <c r="O190" i="1"/>
  <c r="N187" i="1"/>
  <c r="O109" i="1"/>
  <c r="O108" i="1"/>
  <c r="O107" i="1"/>
  <c r="O106" i="1"/>
  <c r="O105" i="1"/>
  <c r="N103" i="1"/>
  <c r="O94" i="1"/>
  <c r="O91" i="1"/>
  <c r="O88" i="1"/>
  <c r="O86" i="1"/>
  <c r="O84" i="1"/>
  <c r="N81" i="1"/>
  <c r="O80" i="1"/>
  <c r="O78" i="1"/>
  <c r="N75" i="1"/>
  <c r="O74" i="1"/>
  <c r="O72" i="1"/>
  <c r="N68" i="1"/>
  <c r="O60" i="1"/>
  <c r="O59" i="1"/>
  <c r="O58" i="1"/>
  <c r="O57" i="1"/>
  <c r="O56" i="1"/>
  <c r="N54" i="1"/>
  <c r="O53" i="1"/>
  <c r="O51" i="1"/>
  <c r="N48" i="1"/>
  <c r="N46" i="1"/>
  <c r="O45" i="1"/>
  <c r="O44" i="1"/>
  <c r="O42" i="1"/>
  <c r="N40" i="1"/>
  <c r="N39" i="1"/>
  <c r="O39" i="1"/>
  <c r="O38" i="1"/>
  <c r="O37" i="1"/>
  <c r="O36" i="1"/>
  <c r="O35" i="1"/>
  <c r="O32" i="1"/>
  <c r="O31" i="1"/>
  <c r="O30" i="1"/>
  <c r="O29" i="1"/>
  <c r="O28" i="1"/>
  <c r="N26" i="1"/>
  <c r="O25" i="1"/>
  <c r="O24" i="1"/>
  <c r="O23" i="1"/>
  <c r="O21" i="1"/>
  <c r="N19" i="1"/>
  <c r="N18" i="1"/>
  <c r="O18" i="1"/>
  <c r="O17" i="1"/>
  <c r="O16" i="1"/>
  <c r="O15" i="1"/>
  <c r="O14" i="1"/>
  <c r="O11" i="1"/>
  <c r="O10" i="1"/>
  <c r="O9" i="1"/>
  <c r="O8" i="1"/>
  <c r="O7" i="1"/>
  <c r="N5" i="1"/>
  <c r="N4" i="1"/>
  <c r="O4" i="1"/>
  <c r="K1097" i="1"/>
  <c r="K1093" i="1"/>
  <c r="K1089" i="1"/>
  <c r="K1037" i="1"/>
  <c r="K1034" i="1"/>
  <c r="K1033" i="1"/>
  <c r="K1030" i="1"/>
  <c r="K1029" i="1"/>
  <c r="K1025" i="1"/>
  <c r="O954" i="1"/>
  <c r="K950" i="1"/>
  <c r="K946" i="1"/>
  <c r="O946" i="1"/>
  <c r="K942" i="1"/>
  <c r="O942" i="1"/>
  <c r="O940" i="1"/>
  <c r="O938" i="1"/>
  <c r="O870" i="1"/>
  <c r="O868" i="1"/>
  <c r="K866" i="1"/>
  <c r="O864" i="1"/>
  <c r="K862" i="1"/>
  <c r="O862" i="1"/>
  <c r="N859" i="1"/>
  <c r="K858" i="1"/>
  <c r="O858" i="1"/>
  <c r="O856" i="1"/>
  <c r="N853" i="1"/>
  <c r="O850" i="1"/>
  <c r="O848" i="1"/>
  <c r="O786" i="1"/>
  <c r="O784" i="1"/>
  <c r="N999" i="1"/>
  <c r="N991" i="1"/>
  <c r="O918" i="1"/>
  <c r="O911" i="1"/>
  <c r="O904" i="1"/>
  <c r="O898" i="1"/>
  <c r="O827" i="1"/>
  <c r="O822" i="1"/>
  <c r="O812" i="1"/>
  <c r="N767" i="1"/>
  <c r="O764" i="1"/>
  <c r="O718" i="1"/>
  <c r="O715" i="1"/>
  <c r="O710" i="1"/>
  <c r="O707" i="1"/>
  <c r="O639" i="1"/>
  <c r="N635" i="1"/>
  <c r="O634" i="1"/>
  <c r="O631" i="1"/>
  <c r="O630" i="1"/>
  <c r="O471" i="1"/>
  <c r="O466" i="1"/>
  <c r="O464" i="1"/>
  <c r="O415" i="1"/>
  <c r="O410" i="1"/>
  <c r="N403" i="1"/>
  <c r="O400" i="1"/>
  <c r="O395" i="1"/>
  <c r="N327" i="1"/>
  <c r="N326" i="1"/>
  <c r="O326" i="1"/>
  <c r="O325" i="1"/>
  <c r="O323" i="1"/>
  <c r="O322" i="1"/>
  <c r="N320" i="1"/>
  <c r="O319" i="1"/>
  <c r="O317" i="1"/>
  <c r="O315" i="1"/>
  <c r="O226" i="1"/>
  <c r="O219" i="1"/>
  <c r="O1053" i="1"/>
  <c r="N1048" i="1"/>
  <c r="O1044" i="1"/>
  <c r="O982" i="1"/>
  <c r="N971" i="1"/>
  <c r="O970" i="1"/>
  <c r="O966" i="1"/>
  <c r="O960" i="1"/>
  <c r="O892" i="1"/>
  <c r="K886" i="1"/>
  <c r="K882" i="1"/>
  <c r="N879" i="1"/>
  <c r="O878" i="1"/>
  <c r="N873" i="1"/>
  <c r="O871" i="1"/>
  <c r="O809" i="1"/>
  <c r="N803" i="1"/>
  <c r="O750" i="1"/>
  <c r="N746" i="1"/>
  <c r="O703" i="1"/>
  <c r="O694" i="1"/>
  <c r="O683" i="1"/>
  <c r="O617" i="1"/>
  <c r="N614" i="1"/>
  <c r="O612" i="1"/>
  <c r="O609" i="1"/>
  <c r="O606" i="1"/>
  <c r="O604" i="1"/>
  <c r="N537" i="1"/>
  <c r="O535" i="1"/>
  <c r="O532" i="1"/>
  <c r="O520" i="1"/>
  <c r="O458" i="1"/>
  <c r="N453" i="1"/>
  <c r="O451" i="1"/>
  <c r="O389" i="1"/>
  <c r="O387" i="1"/>
  <c r="O385" i="1"/>
  <c r="O382" i="1"/>
  <c r="O296" i="1"/>
  <c r="N292" i="1"/>
  <c r="O290" i="1"/>
  <c r="N286" i="1"/>
  <c r="N208" i="1"/>
  <c r="O206" i="1"/>
  <c r="O203" i="1"/>
  <c r="O191" i="1"/>
  <c r="O189" i="1"/>
  <c r="O102" i="1"/>
  <c r="O101" i="1"/>
  <c r="O100" i="1"/>
  <c r="O99" i="1"/>
  <c r="O98" i="1"/>
  <c r="N96" i="1"/>
  <c r="N95" i="1"/>
  <c r="O93" i="1"/>
  <c r="O92" i="1"/>
  <c r="O87" i="1"/>
  <c r="O85" i="1"/>
  <c r="N82" i="1"/>
  <c r="O81" i="1"/>
  <c r="O79" i="1"/>
  <c r="O77" i="1"/>
  <c r="N74" i="1"/>
  <c r="O73" i="1"/>
  <c r="O71" i="1"/>
  <c r="O70" i="1"/>
  <c r="N67" i="1"/>
  <c r="O67" i="1"/>
  <c r="O66" i="1"/>
  <c r="O65" i="1"/>
  <c r="O64" i="1"/>
  <c r="O63" i="1"/>
  <c r="N61" i="1"/>
  <c r="O52" i="1"/>
  <c r="N49" i="1"/>
  <c r="N47" i="1"/>
  <c r="O46" i="1"/>
  <c r="O43" i="1"/>
  <c r="O22" i="1"/>
  <c r="K1085" i="1"/>
  <c r="O1085" i="1"/>
  <c r="K1081" i="1"/>
  <c r="O1081" i="1"/>
  <c r="K1077" i="1"/>
  <c r="N1075" i="1"/>
  <c r="K1073" i="1"/>
  <c r="O1072" i="1"/>
  <c r="K1021" i="1"/>
  <c r="N1020" i="1"/>
  <c r="N1019" i="1"/>
  <c r="K1017" i="1"/>
  <c r="O934" i="1"/>
  <c r="O933" i="1"/>
  <c r="O926" i="1"/>
  <c r="O925" i="1"/>
  <c r="O920" i="1"/>
  <c r="N845" i="1"/>
  <c r="O842" i="1"/>
  <c r="O841" i="1"/>
  <c r="O840" i="1"/>
  <c r="N837" i="1"/>
  <c r="O836" i="1"/>
  <c r="K834" i="1"/>
  <c r="O834" i="1"/>
  <c r="N831" i="1"/>
  <c r="K830" i="1"/>
  <c r="O774" i="1"/>
  <c r="O773" i="1"/>
  <c r="O772" i="1"/>
  <c r="O770" i="1"/>
  <c r="O730" i="1"/>
  <c r="O729" i="1"/>
  <c r="O728" i="1"/>
  <c r="N726" i="1"/>
  <c r="N725" i="1"/>
  <c r="O725" i="1"/>
  <c r="O724" i="1"/>
  <c r="O723" i="1"/>
  <c r="O722" i="1"/>
  <c r="O666" i="1"/>
  <c r="O665" i="1"/>
  <c r="N663" i="1"/>
  <c r="N662" i="1"/>
  <c r="O662" i="1"/>
  <c r="O661" i="1"/>
  <c r="O660" i="1"/>
  <c r="O659" i="1"/>
  <c r="O658" i="1"/>
  <c r="O655" i="1"/>
  <c r="O654" i="1"/>
  <c r="O652" i="1"/>
  <c r="O651" i="1"/>
  <c r="N649" i="1"/>
  <c r="O648" i="1"/>
  <c r="O647" i="1"/>
  <c r="O646" i="1"/>
  <c r="O644" i="1"/>
  <c r="N642" i="1"/>
  <c r="N641" i="1"/>
  <c r="O576" i="1"/>
  <c r="O575" i="1"/>
  <c r="O574" i="1"/>
  <c r="O571" i="1"/>
  <c r="O570" i="1"/>
  <c r="O568" i="1"/>
  <c r="O567" i="1"/>
  <c r="N565" i="1"/>
  <c r="O564" i="1"/>
  <c r="O563" i="1"/>
  <c r="O562" i="1"/>
  <c r="O560" i="1"/>
  <c r="N558" i="1"/>
  <c r="N557" i="1"/>
  <c r="O556" i="1"/>
  <c r="O555" i="1"/>
  <c r="O490" i="1"/>
  <c r="N488" i="1"/>
  <c r="N487" i="1"/>
  <c r="O487" i="1"/>
  <c r="O486" i="1"/>
  <c r="O485" i="1"/>
  <c r="O484" i="1"/>
  <c r="O483" i="1"/>
  <c r="N481" i="1"/>
  <c r="O437" i="1"/>
  <c r="O436" i="1"/>
  <c r="O435" i="1"/>
  <c r="O434" i="1"/>
  <c r="N432" i="1"/>
  <c r="O431" i="1"/>
  <c r="O430" i="1"/>
  <c r="O429" i="1"/>
  <c r="O428" i="1"/>
  <c r="O427" i="1"/>
  <c r="N425" i="1"/>
  <c r="O424" i="1"/>
  <c r="O423" i="1"/>
  <c r="O422" i="1"/>
  <c r="O420" i="1"/>
  <c r="N348" i="1"/>
  <c r="N347" i="1"/>
  <c r="O347" i="1"/>
  <c r="O346" i="1"/>
  <c r="O345" i="1"/>
  <c r="O344" i="1"/>
  <c r="O343" i="1"/>
  <c r="N341" i="1"/>
  <c r="N340" i="1"/>
  <c r="O340" i="1"/>
  <c r="O339" i="1"/>
  <c r="O338" i="1"/>
  <c r="O337" i="1"/>
  <c r="O336" i="1"/>
  <c r="N334" i="1"/>
  <c r="O333" i="1"/>
  <c r="O332" i="1"/>
  <c r="O1002" i="1"/>
  <c r="O996" i="1"/>
  <c r="O914" i="1"/>
  <c r="O906" i="1"/>
  <c r="O900" i="1"/>
  <c r="O830" i="1"/>
  <c r="N823" i="1"/>
  <c r="O820" i="1"/>
  <c r="O814" i="1"/>
  <c r="O767" i="1"/>
  <c r="O768" i="1" s="1"/>
  <c r="O626" i="1"/>
  <c r="O624" i="1"/>
  <c r="O623" i="1"/>
  <c r="O620" i="1"/>
  <c r="O619" i="1"/>
  <c r="O554" i="1"/>
  <c r="O548" i="1"/>
  <c r="O476" i="1"/>
  <c r="O472" i="1"/>
  <c r="N466" i="1"/>
  <c r="O416" i="1"/>
  <c r="N411" i="1"/>
  <c r="O407" i="1"/>
  <c r="O399" i="1"/>
  <c r="O394" i="1"/>
  <c r="O329" i="1"/>
  <c r="K782" i="1"/>
  <c r="N781" i="1"/>
  <c r="O780" i="1"/>
  <c r="O778" i="1"/>
  <c r="N775" i="1"/>
  <c r="O744" i="1"/>
  <c r="O743" i="1"/>
  <c r="O742" i="1"/>
  <c r="N739" i="1"/>
  <c r="O739" i="1"/>
  <c r="O740" i="1" s="1"/>
  <c r="O738" i="1"/>
  <c r="O736" i="1"/>
  <c r="O735" i="1"/>
  <c r="N733" i="1"/>
  <c r="O732" i="1"/>
  <c r="O731" i="1"/>
  <c r="O682" i="1"/>
  <c r="O680" i="1"/>
  <c r="O679" i="1"/>
  <c r="N677" i="1"/>
  <c r="O676" i="1"/>
  <c r="O675" i="1"/>
  <c r="O672" i="1"/>
  <c r="N670" i="1"/>
  <c r="O668" i="1"/>
  <c r="O667" i="1"/>
  <c r="O602" i="1"/>
  <c r="O599" i="1"/>
  <c r="O598" i="1"/>
  <c r="O596" i="1"/>
  <c r="O595" i="1"/>
  <c r="O592" i="1"/>
  <c r="O591" i="1"/>
  <c r="O590" i="1"/>
  <c r="O588" i="1"/>
  <c r="O584" i="1"/>
  <c r="O583" i="1"/>
  <c r="O582" i="1"/>
  <c r="N579" i="1"/>
  <c r="N578" i="1"/>
  <c r="O578" i="1"/>
  <c r="O512" i="1"/>
  <c r="O511" i="1"/>
  <c r="N509" i="1"/>
  <c r="O508" i="1"/>
  <c r="O507" i="1"/>
  <c r="O506" i="1"/>
  <c r="O504" i="1"/>
  <c r="O500" i="1"/>
  <c r="O499" i="1"/>
  <c r="O498" i="1"/>
  <c r="N495" i="1"/>
  <c r="O494" i="1"/>
  <c r="O492" i="1"/>
  <c r="O491" i="1"/>
  <c r="O448" i="1"/>
  <c r="O444" i="1"/>
  <c r="O443" i="1"/>
  <c r="O442" i="1"/>
  <c r="N439" i="1"/>
  <c r="N438" i="1"/>
  <c r="O438" i="1"/>
  <c r="N376" i="1"/>
  <c r="O375" i="1"/>
  <c r="O374" i="1"/>
  <c r="O373" i="1"/>
  <c r="O372" i="1"/>
  <c r="O371" i="1"/>
  <c r="N369" i="1"/>
  <c r="N368" i="1"/>
  <c r="O366" i="1"/>
  <c r="O365" i="1"/>
  <c r="O364" i="1"/>
  <c r="N362" i="1"/>
  <c r="N361" i="1"/>
  <c r="N360" i="1"/>
  <c r="O360" i="1"/>
  <c r="O359" i="1"/>
  <c r="O358" i="1"/>
  <c r="O357" i="1"/>
  <c r="N355" i="1"/>
  <c r="O354" i="1"/>
  <c r="O353" i="1"/>
  <c r="O352" i="1"/>
  <c r="O351" i="1"/>
  <c r="O350" i="1"/>
  <c r="N284" i="1"/>
  <c r="O284" i="1"/>
  <c r="O283" i="1"/>
  <c r="O282" i="1"/>
  <c r="O281" i="1"/>
  <c r="O280" i="1"/>
  <c r="N278" i="1"/>
  <c r="N277" i="1"/>
  <c r="O277" i="1"/>
  <c r="O276" i="1"/>
  <c r="O275" i="1"/>
  <c r="O274" i="1"/>
  <c r="O273" i="1"/>
  <c r="N271" i="1"/>
  <c r="O270" i="1"/>
  <c r="O269" i="1"/>
  <c r="O268" i="1"/>
  <c r="O267" i="1"/>
  <c r="O266" i="1"/>
  <c r="O177" i="1"/>
  <c r="O176" i="1"/>
  <c r="O175" i="1"/>
  <c r="N173" i="1"/>
  <c r="O172" i="1"/>
  <c r="O171" i="1"/>
  <c r="O170" i="1"/>
  <c r="O169" i="1"/>
  <c r="O168" i="1"/>
  <c r="N166" i="1"/>
  <c r="N165" i="1"/>
  <c r="O165" i="1"/>
  <c r="O164" i="1"/>
  <c r="O163" i="1"/>
  <c r="O162" i="1"/>
  <c r="O161" i="1"/>
  <c r="N159" i="1"/>
  <c r="O158" i="1"/>
  <c r="O157" i="1"/>
  <c r="O156" i="1"/>
  <c r="O155" i="1"/>
  <c r="O154" i="1"/>
  <c r="N152" i="1"/>
  <c r="N151" i="1"/>
  <c r="O151" i="1"/>
  <c r="O150" i="1"/>
  <c r="O149" i="1"/>
  <c r="O148" i="1"/>
  <c r="O147" i="1"/>
  <c r="O331" i="1"/>
  <c r="O330" i="1"/>
  <c r="N264" i="1"/>
  <c r="N263" i="1"/>
  <c r="O263" i="1"/>
  <c r="O262" i="1"/>
  <c r="O261" i="1"/>
  <c r="O260" i="1"/>
  <c r="O259" i="1"/>
  <c r="O256" i="1"/>
  <c r="O255" i="1"/>
  <c r="O254" i="1"/>
  <c r="O253" i="1"/>
  <c r="N251" i="1"/>
  <c r="O249" i="1"/>
  <c r="O248" i="1"/>
  <c r="O247" i="1"/>
  <c r="O246" i="1"/>
  <c r="O245" i="1"/>
  <c r="N243" i="1"/>
  <c r="N242" i="1"/>
  <c r="O242" i="1"/>
  <c r="O241" i="1"/>
  <c r="O240" i="1"/>
  <c r="O239" i="1"/>
  <c r="O238" i="1"/>
  <c r="O144" i="1"/>
  <c r="O143" i="1"/>
  <c r="O142" i="1"/>
  <c r="O141" i="1"/>
  <c r="O140" i="1"/>
  <c r="N138" i="1"/>
  <c r="N137" i="1"/>
  <c r="O137" i="1"/>
  <c r="O136" i="1"/>
  <c r="O135" i="1"/>
  <c r="O134" i="1"/>
  <c r="O133" i="1"/>
  <c r="N131" i="1"/>
  <c r="O130" i="1"/>
  <c r="O129" i="1"/>
  <c r="O128" i="1"/>
  <c r="O127" i="1"/>
  <c r="O126" i="1"/>
  <c r="N124" i="1"/>
  <c r="N123" i="1"/>
  <c r="O122" i="1"/>
  <c r="O121" i="1"/>
  <c r="O120" i="1"/>
  <c r="O119" i="1"/>
  <c r="N117" i="1"/>
  <c r="O116" i="1"/>
  <c r="O115" i="1"/>
  <c r="O114" i="1"/>
  <c r="N112" i="1"/>
  <c r="O112" i="1"/>
  <c r="K1055" i="1"/>
  <c r="K1027" i="1"/>
  <c r="O40" i="1"/>
  <c r="K1059" i="1"/>
  <c r="K1051" i="1"/>
  <c r="K987" i="1"/>
  <c r="K931" i="1"/>
  <c r="K927" i="1"/>
  <c r="K923" i="1"/>
  <c r="K1067" i="1"/>
  <c r="K1031" i="1"/>
  <c r="K1015" i="1"/>
  <c r="K947" i="1"/>
  <c r="K943" i="1"/>
  <c r="K915" i="1"/>
  <c r="O915" i="1"/>
  <c r="K911" i="1"/>
  <c r="O327" i="1"/>
  <c r="O328" i="1" s="1"/>
  <c r="O285" i="1"/>
  <c r="N1033" i="1"/>
  <c r="N858" i="1"/>
  <c r="O859" i="1"/>
  <c r="O860" i="1" s="1"/>
  <c r="N586" i="1"/>
  <c r="N550" i="1"/>
  <c r="O551" i="1"/>
  <c r="N473" i="1"/>
  <c r="N366" i="1"/>
  <c r="O367" i="1"/>
  <c r="N236" i="1"/>
  <c r="N109" i="1"/>
  <c r="O110" i="1"/>
  <c r="N102" i="1"/>
  <c r="O103" i="1"/>
  <c r="N94" i="1"/>
  <c r="O95" i="1"/>
  <c r="O96" i="1" s="1"/>
  <c r="O97" i="1" s="1"/>
  <c r="N89" i="1"/>
  <c r="N88" i="1"/>
  <c r="O89" i="1"/>
  <c r="O90" i="1" s="1"/>
  <c r="O82" i="1"/>
  <c r="O83" i="1" s="1"/>
  <c r="O75" i="1"/>
  <c r="O68" i="1"/>
  <c r="N60" i="1"/>
  <c r="O61" i="1"/>
  <c r="N53" i="1"/>
  <c r="O54" i="1"/>
  <c r="O55" i="1" s="1"/>
  <c r="O47" i="1"/>
  <c r="O48" i="1" s="1"/>
  <c r="O49" i="1" s="1"/>
  <c r="O50" i="1" s="1"/>
  <c r="O41" i="1"/>
  <c r="N33" i="1"/>
  <c r="N32" i="1"/>
  <c r="O33" i="1"/>
  <c r="O34" i="1" s="1"/>
  <c r="N25" i="1"/>
  <c r="O26" i="1"/>
  <c r="O19" i="1"/>
  <c r="N12" i="1"/>
  <c r="N11" i="1"/>
  <c r="O12" i="1"/>
  <c r="O13" i="1" s="1"/>
  <c r="O5" i="1"/>
  <c r="K1078" i="1"/>
  <c r="K1074" i="1"/>
  <c r="K1070" i="1"/>
  <c r="K1046" i="1"/>
  <c r="K1042" i="1"/>
  <c r="N1041" i="1"/>
  <c r="K1038" i="1"/>
  <c r="K1018" i="1"/>
  <c r="N1017" i="1"/>
  <c r="N985" i="1"/>
  <c r="K982" i="1"/>
  <c r="K978" i="1"/>
  <c r="N977" i="1"/>
  <c r="K974" i="1"/>
  <c r="K970" i="1"/>
  <c r="K966" i="1"/>
  <c r="K962" i="1"/>
  <c r="K958" i="1"/>
  <c r="N957" i="1"/>
  <c r="K954" i="1"/>
  <c r="N921" i="1"/>
  <c r="K918" i="1"/>
  <c r="N887" i="1"/>
  <c r="N886" i="1"/>
  <c r="O887" i="1"/>
  <c r="O888" i="1" s="1"/>
  <c r="N830" i="1"/>
  <c r="O831" i="1"/>
  <c r="O832" i="1" s="1"/>
  <c r="N802" i="1"/>
  <c r="O803" i="1"/>
  <c r="O796" i="1"/>
  <c r="N753" i="1"/>
  <c r="O747" i="1"/>
  <c r="O748" i="1" s="1"/>
  <c r="N697" i="1"/>
  <c r="N690" i="1"/>
  <c r="O691" i="1"/>
  <c r="O692" i="1" s="1"/>
  <c r="O687" i="1"/>
  <c r="N683" i="1"/>
  <c r="O684" i="1"/>
  <c r="O607" i="1"/>
  <c r="N515" i="1"/>
  <c r="O516" i="1"/>
  <c r="N418" i="1"/>
  <c r="N417" i="1"/>
  <c r="N382" i="1"/>
  <c r="O383" i="1"/>
  <c r="O341" i="1"/>
  <c r="N333" i="1"/>
  <c r="O334" i="1"/>
  <c r="O292" i="1"/>
  <c r="O293" i="1" s="1"/>
  <c r="O243" i="1"/>
  <c r="O244" i="1" s="1"/>
  <c r="N186" i="1"/>
  <c r="O187" i="1"/>
  <c r="O188" i="1" s="1"/>
  <c r="O180" i="1"/>
  <c r="N122" i="1"/>
  <c r="O123" i="1"/>
  <c r="O124" i="1" s="1"/>
  <c r="O125" i="1" s="1"/>
  <c r="N116" i="1"/>
  <c r="O117" i="1"/>
  <c r="O118" i="1" s="1"/>
  <c r="O113" i="1"/>
  <c r="N110" i="1"/>
  <c r="O111" i="1"/>
  <c r="N949" i="1"/>
  <c r="O916" i="1"/>
  <c r="N719" i="1"/>
  <c r="N718" i="1"/>
  <c r="O719" i="1"/>
  <c r="O720" i="1" s="1"/>
  <c r="N410" i="1"/>
  <c r="O411" i="1"/>
  <c r="O412" i="1" s="1"/>
  <c r="N375" i="1"/>
  <c r="O376" i="1"/>
  <c r="O377" i="1" s="1"/>
  <c r="N367" i="1"/>
  <c r="O368" i="1"/>
  <c r="O369" i="1" s="1"/>
  <c r="O370" i="1" s="1"/>
  <c r="N172" i="1"/>
  <c r="O173" i="1"/>
  <c r="O174" i="1" s="1"/>
  <c r="N1034" i="1"/>
  <c r="N866" i="1"/>
  <c r="N593" i="1"/>
  <c r="N446" i="1"/>
  <c r="N445" i="1"/>
  <c r="N319" i="1"/>
  <c r="O320" i="1"/>
  <c r="O321" i="1" s="1"/>
  <c r="N229" i="1"/>
  <c r="N228" i="1"/>
  <c r="O229" i="1"/>
  <c r="O230" i="1" s="1"/>
  <c r="K1094" i="1"/>
  <c r="K1090" i="1"/>
  <c r="K1087" i="1"/>
  <c r="K1086" i="1"/>
  <c r="K1062" i="1"/>
  <c r="N1061" i="1"/>
  <c r="K1058" i="1"/>
  <c r="K1054" i="1"/>
  <c r="K1026" i="1"/>
  <c r="N1013" i="1"/>
  <c r="K1010" i="1"/>
  <c r="K1006" i="1"/>
  <c r="N1005" i="1"/>
  <c r="K1002" i="1"/>
  <c r="K998" i="1"/>
  <c r="K994" i="1"/>
  <c r="K990" i="1"/>
  <c r="O943" i="1"/>
  <c r="O944" i="1" s="1"/>
  <c r="K938" i="1"/>
  <c r="N935" i="1"/>
  <c r="K934" i="1"/>
  <c r="N907" i="1"/>
  <c r="K906" i="1"/>
  <c r="K902" i="1"/>
  <c r="K898" i="1"/>
  <c r="K894" i="1"/>
  <c r="K854" i="1"/>
  <c r="N851" i="1"/>
  <c r="K850" i="1"/>
  <c r="K846" i="1"/>
  <c r="K822" i="1"/>
  <c r="K818" i="1"/>
  <c r="K814" i="1"/>
  <c r="K810" i="1"/>
  <c r="K778" i="1"/>
  <c r="K762" i="1"/>
  <c r="N761" i="1"/>
  <c r="K758" i="1"/>
  <c r="N711" i="1"/>
  <c r="O712" i="1"/>
  <c r="N705" i="1"/>
  <c r="N669" i="1"/>
  <c r="O635" i="1"/>
  <c r="O636" i="1" s="1"/>
  <c r="N627" i="1"/>
  <c r="O628" i="1"/>
  <c r="N621" i="1"/>
  <c r="N585" i="1"/>
  <c r="O579" i="1"/>
  <c r="O580" i="1" s="1"/>
  <c r="N543" i="1"/>
  <c r="O544" i="1"/>
  <c r="N502" i="1"/>
  <c r="N501" i="1"/>
  <c r="N494" i="1"/>
  <c r="O495" i="1"/>
  <c r="O496" i="1" s="1"/>
  <c r="O467" i="1"/>
  <c r="O468" i="1" s="1"/>
  <c r="O439" i="1"/>
  <c r="O440" i="1" s="1"/>
  <c r="O404" i="1"/>
  <c r="O361" i="1"/>
  <c r="O362" i="1" s="1"/>
  <c r="O363" i="1" s="1"/>
  <c r="N354" i="1"/>
  <c r="O355" i="1"/>
  <c r="O356" i="1" s="1"/>
  <c r="O278" i="1"/>
  <c r="O279" i="1" s="1"/>
  <c r="N270" i="1"/>
  <c r="O271" i="1"/>
  <c r="O272" i="1" s="1"/>
  <c r="O222" i="1"/>
  <c r="O215" i="1"/>
  <c r="N158" i="1"/>
  <c r="O159" i="1"/>
  <c r="O160" i="1" s="1"/>
  <c r="O152" i="1"/>
  <c r="O153" i="1" s="1"/>
  <c r="N145" i="1"/>
  <c r="N865" i="1"/>
  <c r="N673" i="1"/>
  <c r="N599" i="1"/>
  <c r="O600" i="1"/>
  <c r="N551" i="1"/>
  <c r="O552" i="1"/>
  <c r="N478" i="1"/>
  <c r="O479" i="1"/>
  <c r="O480" i="1" s="1"/>
  <c r="N235" i="1"/>
  <c r="O236" i="1"/>
  <c r="O237" i="1" s="1"/>
  <c r="O166" i="1"/>
  <c r="O167" i="1" s="1"/>
  <c r="K2" i="1"/>
  <c r="K1082" i="1"/>
  <c r="K1050" i="1"/>
  <c r="K1022" i="1"/>
  <c r="K986" i="1"/>
  <c r="K930" i="1"/>
  <c r="N929" i="1"/>
  <c r="N928" i="1"/>
  <c r="K926" i="1"/>
  <c r="K922" i="1"/>
  <c r="N893" i="1"/>
  <c r="O894" i="1"/>
  <c r="O895" i="1" s="1"/>
  <c r="K890" i="1"/>
  <c r="N844" i="1"/>
  <c r="N843" i="1"/>
  <c r="K842" i="1"/>
  <c r="K838" i="1"/>
  <c r="O810" i="1"/>
  <c r="O811" i="1" s="1"/>
  <c r="K806" i="1"/>
  <c r="K774" i="1"/>
  <c r="K770" i="1"/>
  <c r="O726" i="1"/>
  <c r="N698" i="1"/>
  <c r="O663" i="1"/>
  <c r="N656" i="1"/>
  <c r="N655" i="1"/>
  <c r="O656" i="1"/>
  <c r="O657" i="1" s="1"/>
  <c r="N652" i="1"/>
  <c r="O653" i="1"/>
  <c r="N617" i="1"/>
  <c r="O618" i="1"/>
  <c r="N613" i="1"/>
  <c r="O614" i="1"/>
  <c r="O615" i="1" s="1"/>
  <c r="N572" i="1"/>
  <c r="N571" i="1"/>
  <c r="O572" i="1"/>
  <c r="O573" i="1" s="1"/>
  <c r="O537" i="1"/>
  <c r="O538" i="1" s="1"/>
  <c r="O530" i="1"/>
  <c r="N523" i="1"/>
  <c r="N522" i="1"/>
  <c r="O523" i="1"/>
  <c r="O524" i="1" s="1"/>
  <c r="O488" i="1"/>
  <c r="O489" i="1" s="1"/>
  <c r="N459" i="1"/>
  <c r="O460" i="1"/>
  <c r="N431" i="1"/>
  <c r="O432" i="1"/>
  <c r="O433" i="1" s="1"/>
  <c r="N390" i="1"/>
  <c r="N389" i="1"/>
  <c r="O390" i="1"/>
  <c r="O391" i="1" s="1"/>
  <c r="O348" i="1"/>
  <c r="O313" i="1"/>
  <c r="O306" i="1"/>
  <c r="N298" i="1"/>
  <c r="O299" i="1"/>
  <c r="O264" i="1"/>
  <c r="O265" i="1" s="1"/>
  <c r="N257" i="1"/>
  <c r="N256" i="1"/>
  <c r="O257" i="1"/>
  <c r="O258" i="1" s="1"/>
  <c r="N250" i="1"/>
  <c r="N249" i="1"/>
  <c r="O250" i="1"/>
  <c r="O251" i="1" s="1"/>
  <c r="O252" i="1" s="1"/>
  <c r="O208" i="1"/>
  <c r="O209" i="1" s="1"/>
  <c r="N201" i="1"/>
  <c r="N200" i="1"/>
  <c r="O201" i="1"/>
  <c r="O202" i="1" s="1"/>
  <c r="N193" i="1"/>
  <c r="O194" i="1"/>
  <c r="O195" i="1" s="1"/>
  <c r="N144" i="1"/>
  <c r="O145" i="1"/>
  <c r="O146" i="1" s="1"/>
  <c r="O138" i="1"/>
  <c r="O139" i="1" s="1"/>
  <c r="N130" i="1"/>
  <c r="O131" i="1"/>
  <c r="O132" i="1" s="1"/>
  <c r="Q2" i="1"/>
  <c r="N2" i="1"/>
  <c r="K1096" i="1"/>
  <c r="K1092" i="1"/>
  <c r="K1088" i="1"/>
  <c r="K1060" i="1"/>
  <c r="K1056" i="1"/>
  <c r="K1028" i="1"/>
  <c r="K1024" i="1"/>
  <c r="K1012" i="1"/>
  <c r="K1008" i="1"/>
  <c r="K1004" i="1"/>
  <c r="K1000" i="1"/>
  <c r="K996" i="1"/>
  <c r="K992" i="1"/>
  <c r="K940" i="1"/>
  <c r="K936" i="1"/>
  <c r="K908" i="1"/>
  <c r="K904" i="1"/>
  <c r="K900" i="1"/>
  <c r="K896" i="1"/>
  <c r="K856" i="1"/>
  <c r="K852" i="1"/>
  <c r="K848" i="1"/>
  <c r="K1076" i="1"/>
  <c r="K1072" i="1"/>
  <c r="K1044" i="1"/>
  <c r="K1040" i="1"/>
  <c r="K1016" i="1"/>
  <c r="K984" i="1"/>
  <c r="K980" i="1"/>
  <c r="K976" i="1"/>
  <c r="K972" i="1"/>
  <c r="K968" i="1"/>
  <c r="K964" i="1"/>
  <c r="K960" i="1"/>
  <c r="K956" i="1"/>
  <c r="K920" i="1"/>
  <c r="K888" i="1"/>
  <c r="K884" i="1"/>
  <c r="K880" i="1"/>
  <c r="K876" i="1"/>
  <c r="K872" i="1"/>
  <c r="K836" i="1"/>
  <c r="K1068" i="1"/>
  <c r="K1064" i="1"/>
  <c r="K1036" i="1"/>
  <c r="K1032" i="1"/>
  <c r="K952" i="1"/>
  <c r="K948" i="1"/>
  <c r="K944" i="1"/>
  <c r="K916" i="1"/>
  <c r="K912" i="1"/>
  <c r="K868" i="1"/>
  <c r="K864" i="1"/>
  <c r="K860" i="1"/>
  <c r="K828" i="1"/>
  <c r="K784" i="1"/>
  <c r="K740" i="1"/>
  <c r="K716" i="1"/>
  <c r="K680" i="1"/>
  <c r="K676" i="1"/>
  <c r="K672" i="1"/>
  <c r="K636" i="1"/>
  <c r="K600" i="1"/>
  <c r="K596" i="1"/>
  <c r="K592" i="1"/>
  <c r="K588" i="1"/>
  <c r="K552" i="1"/>
  <c r="K548" i="1"/>
  <c r="K544" i="1"/>
  <c r="K508" i="1"/>
  <c r="K476" i="1"/>
  <c r="K472" i="1"/>
  <c r="K444" i="1"/>
  <c r="K832" i="1"/>
  <c r="K804" i="1"/>
  <c r="K800" i="1"/>
  <c r="K796" i="1"/>
  <c r="K792" i="1"/>
  <c r="K788" i="1"/>
  <c r="K768" i="1"/>
  <c r="K752" i="1"/>
  <c r="K748" i="1"/>
  <c r="K744" i="1"/>
  <c r="K720" i="1"/>
  <c r="K696" i="1"/>
  <c r="K692" i="1"/>
  <c r="K688" i="1"/>
  <c r="K684" i="1"/>
  <c r="K648" i="1"/>
  <c r="K644" i="1"/>
  <c r="K640" i="1"/>
  <c r="K604" i="1"/>
  <c r="K568" i="1"/>
  <c r="K564" i="1"/>
  <c r="K560" i="1"/>
  <c r="K556" i="1"/>
  <c r="K520" i="1"/>
  <c r="K516" i="1"/>
  <c r="K512" i="1"/>
  <c r="K480" i="1"/>
  <c r="K456" i="1"/>
  <c r="K452" i="1"/>
  <c r="K448" i="1"/>
  <c r="K424" i="1"/>
  <c r="K420" i="1"/>
  <c r="K416" i="1"/>
  <c r="K440" i="1"/>
  <c r="K412" i="1"/>
  <c r="K824" i="1"/>
  <c r="K820" i="1"/>
  <c r="K816" i="1"/>
  <c r="K812" i="1"/>
  <c r="K780" i="1"/>
  <c r="K776" i="1"/>
  <c r="K764" i="1"/>
  <c r="K760" i="1"/>
  <c r="K736" i="1"/>
  <c r="K732" i="1"/>
  <c r="K712" i="1"/>
  <c r="K708" i="1"/>
  <c r="K704" i="1"/>
  <c r="K668" i="1"/>
  <c r="K632" i="1"/>
  <c r="K628" i="1"/>
  <c r="K624" i="1"/>
  <c r="K620" i="1"/>
  <c r="K584" i="1"/>
  <c r="K580" i="1"/>
  <c r="K576" i="1"/>
  <c r="K540" i="1"/>
  <c r="K504" i="1"/>
  <c r="K500" i="1"/>
  <c r="K496" i="1"/>
  <c r="K492" i="1"/>
  <c r="K468" i="1"/>
  <c r="K464" i="1"/>
  <c r="K408" i="1"/>
  <c r="K404" i="1"/>
  <c r="K400" i="1"/>
  <c r="K396" i="1"/>
  <c r="M1005" i="1"/>
  <c r="Q1006" i="1"/>
  <c r="M822" i="1"/>
  <c r="Q823" i="1"/>
  <c r="M791" i="1"/>
  <c r="Q792" i="1"/>
  <c r="Q793" i="1" s="1"/>
  <c r="M92" i="1"/>
  <c r="M91" i="1"/>
  <c r="Q92" i="1"/>
  <c r="N92" i="1" s="1"/>
  <c r="M61" i="1"/>
  <c r="M60" i="1"/>
  <c r="Q61" i="1"/>
  <c r="Q62" i="1" s="1"/>
  <c r="M32" i="1"/>
  <c r="Q33" i="1"/>
  <c r="Q34" i="1" s="1"/>
  <c r="M3" i="1"/>
  <c r="M2" i="1"/>
  <c r="Q3" i="1"/>
  <c r="K1079" i="1"/>
  <c r="M1066" i="1"/>
  <c r="Q1067" i="1"/>
  <c r="K1063" i="1"/>
  <c r="M1036" i="1"/>
  <c r="Q1037" i="1"/>
  <c r="M944" i="1"/>
  <c r="Q945" i="1"/>
  <c r="M858" i="1"/>
  <c r="M1006" i="1"/>
  <c r="K1095" i="1"/>
  <c r="K1091" i="1"/>
  <c r="M976" i="1"/>
  <c r="M975" i="1"/>
  <c r="M886" i="1"/>
  <c r="M885" i="1"/>
  <c r="M884" i="1"/>
  <c r="M883" i="1"/>
  <c r="M854" i="1"/>
  <c r="M794" i="1"/>
  <c r="M431" i="1"/>
  <c r="M403" i="1"/>
  <c r="M375" i="1"/>
  <c r="M371" i="1"/>
  <c r="M367" i="1"/>
  <c r="M366" i="1"/>
  <c r="Q367" i="1"/>
  <c r="Q368" i="1" s="1"/>
  <c r="Q369" i="1" s="1"/>
  <c r="Q370" i="1" s="1"/>
  <c r="M337" i="1"/>
  <c r="M336" i="1"/>
  <c r="M335" i="1"/>
  <c r="Q336" i="1"/>
  <c r="M305" i="1"/>
  <c r="Q306" i="1"/>
  <c r="Q307" i="1" s="1"/>
  <c r="Q308" i="1" s="1"/>
  <c r="M274" i="1"/>
  <c r="Q275" i="1"/>
  <c r="Q276" i="1" s="1"/>
  <c r="Q277" i="1" s="1"/>
  <c r="Q278" i="1" s="1"/>
  <c r="Q279" i="1" s="1"/>
  <c r="Q280" i="1" s="1"/>
  <c r="Q281" i="1" s="1"/>
  <c r="M213" i="1"/>
  <c r="Q214" i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M152" i="1"/>
  <c r="Q153" i="1"/>
  <c r="Q154" i="1" s="1"/>
  <c r="Q155" i="1" s="1"/>
  <c r="Q156" i="1" s="1"/>
  <c r="Q157" i="1" s="1"/>
  <c r="Q158" i="1" s="1"/>
  <c r="Q159" i="1" s="1"/>
  <c r="Q160" i="1" s="1"/>
  <c r="Q161" i="1" s="1"/>
  <c r="M763" i="1"/>
  <c r="Q764" i="1"/>
  <c r="Q765" i="1" s="1"/>
  <c r="Q766" i="1" s="1"/>
  <c r="K1083" i="1"/>
  <c r="M643" i="1"/>
  <c r="M641" i="1"/>
  <c r="M640" i="1"/>
  <c r="Q641" i="1"/>
  <c r="Q642" i="1" s="1"/>
  <c r="Q643" i="1" s="1"/>
  <c r="M615" i="1"/>
  <c r="M611" i="1"/>
  <c r="M610" i="1"/>
  <c r="Q611" i="1"/>
  <c r="M579" i="1"/>
  <c r="Q580" i="1"/>
  <c r="Q581" i="1" s="1"/>
  <c r="Q582" i="1" s="1"/>
  <c r="M549" i="1"/>
  <c r="M548" i="1"/>
  <c r="Q549" i="1"/>
  <c r="M519" i="1"/>
  <c r="M518" i="1"/>
  <c r="Q519" i="1"/>
  <c r="M487" i="1"/>
  <c r="Q488" i="1"/>
  <c r="Q489" i="1" s="1"/>
  <c r="M321" i="1"/>
  <c r="M182" i="1"/>
  <c r="Q183" i="1"/>
  <c r="Q733" i="1"/>
  <c r="Q734" i="1" s="1"/>
  <c r="K1035" i="1"/>
  <c r="K1023" i="1"/>
  <c r="K1011" i="1"/>
  <c r="K1007" i="1"/>
  <c r="K983" i="1"/>
  <c r="K979" i="1"/>
  <c r="K975" i="1"/>
  <c r="K951" i="1"/>
  <c r="Q398" i="1"/>
  <c r="Q399" i="1" s="1"/>
  <c r="Q122" i="1"/>
  <c r="Q123" i="1" s="1"/>
  <c r="Q124" i="1" s="1"/>
  <c r="Q125" i="1" s="1"/>
  <c r="Q702" i="1"/>
  <c r="Q427" i="1"/>
  <c r="Q914" i="1"/>
  <c r="Q915" i="1" s="1"/>
  <c r="Q916" i="1" s="1"/>
  <c r="Q917" i="1" s="1"/>
  <c r="Q853" i="1"/>
  <c r="Q854" i="1" s="1"/>
  <c r="Q458" i="1"/>
  <c r="Q245" i="1"/>
  <c r="N245" i="1" s="1"/>
  <c r="Q672" i="1" l="1"/>
  <c r="Q673" i="1" s="1"/>
  <c r="Q674" i="1" s="1"/>
  <c r="Q884" i="1"/>
  <c r="Q885" i="1" s="1"/>
  <c r="Q976" i="1"/>
  <c r="Q977" i="1" s="1"/>
  <c r="Q978" i="1" s="1"/>
  <c r="O813" i="1"/>
  <c r="N480" i="1"/>
  <c r="N768" i="1"/>
  <c r="O877" i="1"/>
  <c r="O976" i="1"/>
  <c r="O401" i="1"/>
  <c r="O505" i="1"/>
  <c r="O633" i="1"/>
  <c r="O441" i="1"/>
  <c r="Q400" i="1"/>
  <c r="Q401" i="1" s="1"/>
  <c r="Q402" i="1" s="1"/>
  <c r="Q403" i="1" s="1"/>
  <c r="Q404" i="1" s="1"/>
  <c r="Q405" i="1" s="1"/>
  <c r="Q406" i="1" s="1"/>
  <c r="Q407" i="1" s="1"/>
  <c r="Q408" i="1" s="1"/>
  <c r="Q409" i="1" s="1"/>
  <c r="Q410" i="1" s="1"/>
  <c r="Q411" i="1" s="1"/>
  <c r="Q412" i="1" s="1"/>
  <c r="Q413" i="1" s="1"/>
  <c r="O984" i="1"/>
  <c r="O1036" i="1"/>
  <c r="N1083" i="1"/>
  <c r="N1091" i="1"/>
  <c r="O1064" i="1"/>
  <c r="O409" i="1"/>
  <c r="O497" i="1"/>
  <c r="O577" i="1"/>
  <c r="O625" i="1"/>
  <c r="O737" i="1"/>
  <c r="O781" i="1"/>
  <c r="O782" i="1" s="1"/>
  <c r="O783" i="1" s="1"/>
  <c r="N824" i="1"/>
  <c r="O421" i="1"/>
  <c r="O457" i="1"/>
  <c r="O521" i="1"/>
  <c r="O569" i="1"/>
  <c r="O697" i="1"/>
  <c r="O698" i="1" s="1"/>
  <c r="O699" i="1" s="1"/>
  <c r="O753" i="1"/>
  <c r="O754" i="1" s="1"/>
  <c r="N796" i="1"/>
  <c r="O445" i="1"/>
  <c r="O446" i="1" s="1"/>
  <c r="O447" i="1" s="1"/>
  <c r="O673" i="1"/>
  <c r="O674" i="1" s="1"/>
  <c r="N740" i="1"/>
  <c r="O865" i="1"/>
  <c r="O866" i="1" s="1"/>
  <c r="O867" i="1" s="1"/>
  <c r="O945" i="1"/>
  <c r="O1037" i="1"/>
  <c r="N872" i="1"/>
  <c r="O889" i="1"/>
  <c r="N964" i="1"/>
  <c r="O981" i="1"/>
  <c r="O1045" i="1"/>
  <c r="N852" i="1"/>
  <c r="O905" i="1"/>
  <c r="N992" i="1"/>
  <c r="O1009" i="1"/>
  <c r="O1057" i="1"/>
  <c r="N1096" i="1"/>
  <c r="O314" i="1"/>
  <c r="O461" i="1"/>
  <c r="O771" i="1"/>
  <c r="N838" i="1"/>
  <c r="O891" i="1"/>
  <c r="O927" i="1"/>
  <c r="O1051" i="1"/>
  <c r="O1052" i="1" s="1"/>
  <c r="O779" i="1"/>
  <c r="O823" i="1"/>
  <c r="O855" i="1"/>
  <c r="O907" i="1"/>
  <c r="O908" i="1" s="1"/>
  <c r="O909" i="1" s="1"/>
  <c r="O939" i="1"/>
  <c r="N998" i="1"/>
  <c r="O1011" i="1"/>
  <c r="O1059" i="1"/>
  <c r="O1088" i="1"/>
  <c r="O335" i="1"/>
  <c r="O963" i="1"/>
  <c r="O1043" i="1"/>
  <c r="O1079" i="1"/>
  <c r="O62" i="1"/>
  <c r="O286" i="1"/>
  <c r="O287" i="1" s="1"/>
  <c r="N915" i="1"/>
  <c r="O1032" i="1"/>
  <c r="O932" i="1"/>
  <c r="O952" i="1"/>
  <c r="O473" i="1"/>
  <c r="O474" i="1" s="1"/>
  <c r="O475" i="1" s="1"/>
  <c r="N676" i="1"/>
  <c r="O785" i="1"/>
  <c r="O1065" i="1"/>
  <c r="O921" i="1"/>
  <c r="O922" i="1" s="1"/>
  <c r="O923" i="1" s="1"/>
  <c r="O969" i="1"/>
  <c r="O1073" i="1"/>
  <c r="O857" i="1"/>
  <c r="N908" i="1"/>
  <c r="O997" i="1"/>
  <c r="O1061" i="1"/>
  <c r="O1062" i="1" s="1"/>
  <c r="O300" i="1"/>
  <c r="O349" i="1"/>
  <c r="O664" i="1"/>
  <c r="O843" i="1"/>
  <c r="O844" i="1" s="1"/>
  <c r="O845" i="1" s="1"/>
  <c r="O931" i="1"/>
  <c r="O759" i="1"/>
  <c r="N810" i="1"/>
  <c r="O847" i="1"/>
  <c r="N894" i="1"/>
  <c r="O1003" i="1"/>
  <c r="O608" i="1"/>
  <c r="O955" i="1"/>
  <c r="O967" i="1"/>
  <c r="N978" i="1"/>
  <c r="O1019" i="1"/>
  <c r="O1047" i="1"/>
  <c r="O1048" i="1" s="1"/>
  <c r="O6" i="1"/>
  <c r="O20" i="1"/>
  <c r="N943" i="1"/>
  <c r="O1068" i="1"/>
  <c r="O988" i="1"/>
  <c r="N1027" i="1"/>
  <c r="O1008" i="1"/>
  <c r="O1096" i="1"/>
  <c r="O1097" i="1" s="1"/>
  <c r="N396" i="1"/>
  <c r="O465" i="1"/>
  <c r="O501" i="1"/>
  <c r="O502" i="1" s="1"/>
  <c r="O503" i="1" s="1"/>
  <c r="O581" i="1"/>
  <c r="O709" i="1"/>
  <c r="O413" i="1"/>
  <c r="O557" i="1"/>
  <c r="O558" i="1" s="1"/>
  <c r="O559" i="1" s="1"/>
  <c r="O721" i="1"/>
  <c r="O549" i="1"/>
  <c r="O869" i="1"/>
  <c r="O765" i="1"/>
  <c r="N816" i="1"/>
  <c r="O513" i="1"/>
  <c r="O561" i="1"/>
  <c r="O641" i="1"/>
  <c r="O642" i="1" s="1"/>
  <c r="O643" i="1" s="1"/>
  <c r="O689" i="1"/>
  <c r="O745" i="1"/>
  <c r="O805" i="1"/>
  <c r="O477" i="1"/>
  <c r="O553" i="1"/>
  <c r="N600" i="1"/>
  <c r="O681" i="1"/>
  <c r="O829" i="1"/>
  <c r="O913" i="1"/>
  <c r="O953" i="1"/>
  <c r="N1068" i="1"/>
  <c r="N880" i="1"/>
  <c r="O973" i="1"/>
  <c r="O1017" i="1"/>
  <c r="O1018" i="1" s="1"/>
  <c r="N1076" i="1"/>
  <c r="O897" i="1"/>
  <c r="N936" i="1"/>
  <c r="O1001" i="1"/>
  <c r="O1025" i="1"/>
  <c r="O1089" i="1"/>
  <c r="O1090" i="1" s="1"/>
  <c r="O1091" i="1" s="1"/>
  <c r="O1092" i="1" s="1"/>
  <c r="O531" i="1"/>
  <c r="O807" i="1"/>
  <c r="O987" i="1"/>
  <c r="O3" i="1"/>
  <c r="O216" i="1"/>
  <c r="O815" i="1"/>
  <c r="O851" i="1"/>
  <c r="O852" i="1" s="1"/>
  <c r="O853" i="1" s="1"/>
  <c r="O899" i="1"/>
  <c r="O935" i="1"/>
  <c r="O936" i="1" s="1"/>
  <c r="O991" i="1"/>
  <c r="O1095" i="1"/>
  <c r="O342" i="1"/>
  <c r="N970" i="1"/>
  <c r="N982" i="1"/>
  <c r="O1071" i="1"/>
  <c r="O27" i="1"/>
  <c r="O69" i="1"/>
  <c r="O104" i="1"/>
  <c r="O912" i="1"/>
  <c r="O948" i="1"/>
  <c r="O924" i="1"/>
  <c r="N1051" i="1"/>
  <c r="N1055" i="1"/>
  <c r="N424" i="1"/>
  <c r="O605" i="1"/>
  <c r="O801" i="1"/>
  <c r="O597" i="1"/>
  <c r="O949" i="1"/>
  <c r="O950" i="1" s="1"/>
  <c r="O951" i="1" s="1"/>
  <c r="O1012" i="1"/>
  <c r="O469" i="1"/>
  <c r="O585" i="1"/>
  <c r="O586" i="1" s="1"/>
  <c r="O587" i="1" s="1"/>
  <c r="O449" i="1"/>
  <c r="O980" i="1"/>
  <c r="O1024" i="1"/>
  <c r="O1080" i="1"/>
  <c r="N404" i="1"/>
  <c r="O493" i="1"/>
  <c r="O541" i="1"/>
  <c r="O669" i="1"/>
  <c r="O670" i="1" s="1"/>
  <c r="O777" i="1"/>
  <c r="O821" i="1"/>
  <c r="O417" i="1"/>
  <c r="O418" i="1" s="1"/>
  <c r="O419" i="1" s="1"/>
  <c r="N452" i="1"/>
  <c r="N516" i="1"/>
  <c r="O645" i="1"/>
  <c r="O693" i="1"/>
  <c r="O749" i="1"/>
  <c r="O793" i="1"/>
  <c r="O833" i="1"/>
  <c r="N508" i="1"/>
  <c r="O589" i="1"/>
  <c r="O637" i="1"/>
  <c r="O717" i="1"/>
  <c r="O861" i="1"/>
  <c r="O917" i="1"/>
  <c r="O1033" i="1"/>
  <c r="O1034" i="1" s="1"/>
  <c r="O1035" i="1" s="1"/>
  <c r="O837" i="1"/>
  <c r="O885" i="1"/>
  <c r="O961" i="1"/>
  <c r="O977" i="1"/>
  <c r="O978" i="1" s="1"/>
  <c r="O979" i="1" s="1"/>
  <c r="O849" i="1"/>
  <c r="N900" i="1"/>
  <c r="O941" i="1"/>
  <c r="O1005" i="1"/>
  <c r="O1006" i="1" s="1"/>
  <c r="O1007" i="1" s="1"/>
  <c r="O1029" i="1"/>
  <c r="O1093" i="1"/>
  <c r="O307" i="1"/>
  <c r="O727" i="1"/>
  <c r="N922" i="1"/>
  <c r="O1023" i="1"/>
  <c r="O223" i="1"/>
  <c r="O763" i="1"/>
  <c r="O819" i="1"/>
  <c r="O903" i="1"/>
  <c r="O995" i="1"/>
  <c r="O1087" i="1"/>
  <c r="O181" i="1"/>
  <c r="O384" i="1"/>
  <c r="O804" i="1"/>
  <c r="O919" i="1"/>
  <c r="O959" i="1"/>
  <c r="O975" i="1"/>
  <c r="O1075" i="1"/>
  <c r="O76" i="1"/>
  <c r="O1016" i="1"/>
  <c r="O928" i="1"/>
  <c r="O929" i="1" s="1"/>
  <c r="O930" i="1" s="1"/>
  <c r="O1060" i="1"/>
  <c r="N782" i="1"/>
  <c r="O835" i="1"/>
  <c r="O1074" i="1"/>
  <c r="O863" i="1"/>
  <c r="N942" i="1"/>
  <c r="O1026" i="1"/>
  <c r="N1097" i="1"/>
  <c r="O1022" i="1"/>
  <c r="O1086" i="1"/>
  <c r="O883" i="1"/>
  <c r="N950" i="1"/>
  <c r="O1030" i="1"/>
  <c r="O1038" i="1"/>
  <c r="O1039" i="1" s="1"/>
  <c r="O1082" i="1"/>
  <c r="O1031" i="1"/>
  <c r="N1089" i="1"/>
  <c r="O875" i="1"/>
  <c r="O879" i="1"/>
  <c r="O1078" i="1"/>
  <c r="O947" i="1"/>
  <c r="O1094" i="1"/>
  <c r="Q824" i="1"/>
  <c r="Q825" i="1" s="1"/>
  <c r="N825" i="1" s="1"/>
  <c r="N160" i="1"/>
  <c r="N712" i="1"/>
  <c r="O713" i="1"/>
  <c r="N788" i="1"/>
  <c r="O789" i="1"/>
  <c r="N956" i="1"/>
  <c r="O957" i="1"/>
  <c r="O958" i="1" s="1"/>
  <c r="O481" i="1"/>
  <c r="O482" i="1" s="1"/>
  <c r="O901" i="1"/>
  <c r="O902" i="1" s="1"/>
  <c r="O999" i="1"/>
  <c r="O425" i="1"/>
  <c r="O873" i="1"/>
  <c r="N1038" i="1"/>
  <c r="Q1007" i="1"/>
  <c r="Q1008" i="1" s="1"/>
  <c r="Q1009" i="1" s="1"/>
  <c r="N153" i="1"/>
  <c r="N279" i="1"/>
  <c r="N620" i="1"/>
  <c r="O621" i="1"/>
  <c r="O622" i="1" s="1"/>
  <c r="N732" i="1"/>
  <c r="O733" i="1"/>
  <c r="O734" i="1" s="1"/>
  <c r="N564" i="1"/>
  <c r="O565" i="1"/>
  <c r="O566" i="1" s="1"/>
  <c r="N1040" i="1"/>
  <c r="O1041" i="1"/>
  <c r="O1042" i="1" s="1"/>
  <c r="N774" i="1"/>
  <c r="O775" i="1"/>
  <c r="O776" i="1" s="1"/>
  <c r="O601" i="1"/>
  <c r="O769" i="1"/>
  <c r="O397" i="1"/>
  <c r="N1006" i="1"/>
  <c r="N1026" i="1"/>
  <c r="O1027" i="1"/>
  <c r="O1028" i="1" s="1"/>
  <c r="N1090" i="1"/>
  <c r="O453" i="1"/>
  <c r="O454" i="1" s="1"/>
  <c r="O983" i="1"/>
  <c r="O677" i="1"/>
  <c r="O678" i="1" s="1"/>
  <c r="N154" i="1"/>
  <c r="N280" i="1"/>
  <c r="N704" i="1"/>
  <c r="O705" i="1"/>
  <c r="O706" i="1" s="1"/>
  <c r="N648" i="1"/>
  <c r="O649" i="1"/>
  <c r="O650" i="1" s="1"/>
  <c r="N544" i="1"/>
  <c r="O545" i="1"/>
  <c r="N592" i="1"/>
  <c r="O593" i="1"/>
  <c r="O594" i="1" s="1"/>
  <c r="O509" i="1"/>
  <c r="O510" i="1" s="1"/>
  <c r="O405" i="1"/>
  <c r="O817" i="1"/>
  <c r="O937" i="1"/>
  <c r="N1054" i="1"/>
  <c r="O1055" i="1"/>
  <c r="O1056" i="1" s="1"/>
  <c r="N1062" i="1"/>
  <c r="O1063" i="1"/>
  <c r="O517" i="1"/>
  <c r="O741" i="1"/>
  <c r="N157" i="1"/>
  <c r="N628" i="1"/>
  <c r="O629" i="1"/>
  <c r="N760" i="1"/>
  <c r="O761" i="1"/>
  <c r="O762" i="1" s="1"/>
  <c r="N684" i="1"/>
  <c r="O685" i="1"/>
  <c r="N984" i="1"/>
  <c r="O985" i="1"/>
  <c r="O986" i="1" s="1"/>
  <c r="N1012" i="1"/>
  <c r="O1013" i="1"/>
  <c r="O1014" i="1" s="1"/>
  <c r="N1082" i="1"/>
  <c r="O1083" i="1"/>
  <c r="O1084" i="1" s="1"/>
  <c r="O797" i="1"/>
  <c r="O971" i="1"/>
  <c r="O972" i="1" s="1"/>
  <c r="O1069" i="1"/>
  <c r="Q63" i="1"/>
  <c r="N62" i="1"/>
  <c r="Q886" i="1"/>
  <c r="Q887" i="1" s="1"/>
  <c r="Q888" i="1" s="1"/>
  <c r="Q889" i="1" s="1"/>
  <c r="N885" i="1"/>
  <c r="N409" i="1"/>
  <c r="Q979" i="1"/>
  <c r="Q980" i="1" s="1"/>
  <c r="Q981" i="1" s="1"/>
  <c r="Q675" i="1"/>
  <c r="N674" i="1"/>
  <c r="Q428" i="1"/>
  <c r="N427" i="1"/>
  <c r="N1007" i="1"/>
  <c r="Q520" i="1"/>
  <c r="Q521" i="1" s="1"/>
  <c r="N519" i="1"/>
  <c r="Q612" i="1"/>
  <c r="N611" i="1"/>
  <c r="Q162" i="1"/>
  <c r="N161" i="1"/>
  <c r="Q282" i="1"/>
  <c r="N281" i="1"/>
  <c r="Q337" i="1"/>
  <c r="N336" i="1"/>
  <c r="Q1038" i="1"/>
  <c r="Q1039" i="1" s="1"/>
  <c r="N1037" i="1"/>
  <c r="N155" i="1"/>
  <c r="N219" i="1"/>
  <c r="N275" i="1"/>
  <c r="N398" i="1"/>
  <c r="N407" i="1"/>
  <c r="N580" i="1"/>
  <c r="Q583" i="1"/>
  <c r="N582" i="1"/>
  <c r="Q767" i="1"/>
  <c r="Q768" i="1" s="1"/>
  <c r="Q769" i="1" s="1"/>
  <c r="N766" i="1"/>
  <c r="Q459" i="1"/>
  <c r="Q460" i="1" s="1"/>
  <c r="Q461" i="1" s="1"/>
  <c r="N458" i="1"/>
  <c r="Q246" i="1"/>
  <c r="Q550" i="1"/>
  <c r="Q551" i="1" s="1"/>
  <c r="Q552" i="1" s="1"/>
  <c r="Q553" i="1" s="1"/>
  <c r="N549" i="1"/>
  <c r="Q855" i="1"/>
  <c r="N854" i="1"/>
  <c r="Q703" i="1"/>
  <c r="N702" i="1"/>
  <c r="Q735" i="1"/>
  <c r="N734" i="1"/>
  <c r="Q35" i="1"/>
  <c r="N34" i="1"/>
  <c r="Q93" i="1"/>
  <c r="Q826" i="1"/>
  <c r="N156" i="1"/>
  <c r="N216" i="1"/>
  <c r="N220" i="1"/>
  <c r="N276" i="1"/>
  <c r="N399" i="1"/>
  <c r="N581" i="1"/>
  <c r="Q918" i="1"/>
  <c r="N917" i="1"/>
  <c r="Q226" i="1"/>
  <c r="N225" i="1"/>
  <c r="Q309" i="1"/>
  <c r="N308" i="1"/>
  <c r="Q371" i="1"/>
  <c r="N370" i="1"/>
  <c r="Q946" i="1"/>
  <c r="N945" i="1"/>
  <c r="Q4" i="1"/>
  <c r="Q5" i="1" s="1"/>
  <c r="Q6" i="1" s="1"/>
  <c r="N3" i="1"/>
  <c r="N217" i="1"/>
  <c r="N223" i="1"/>
  <c r="N405" i="1"/>
  <c r="Q126" i="1"/>
  <c r="N125" i="1"/>
  <c r="Q490" i="1"/>
  <c r="N489" i="1"/>
  <c r="Q644" i="1"/>
  <c r="Q645" i="1" s="1"/>
  <c r="N643" i="1"/>
  <c r="Q184" i="1"/>
  <c r="N183" i="1"/>
  <c r="Q1010" i="1"/>
  <c r="N1010" i="1" s="1"/>
  <c r="N1009" i="1"/>
  <c r="Q1068" i="1"/>
  <c r="Q1069" i="1" s="1"/>
  <c r="Q1070" i="1" s="1"/>
  <c r="N1067" i="1"/>
  <c r="Q794" i="1"/>
  <c r="N793" i="1"/>
  <c r="N218" i="1"/>
  <c r="N224" i="1"/>
  <c r="N765" i="1"/>
  <c r="N916" i="1"/>
  <c r="N764" i="1"/>
  <c r="N884" i="1"/>
  <c r="N976" i="1"/>
  <c r="N1008" i="1"/>
  <c r="N792" i="1"/>
  <c r="N980" i="1"/>
  <c r="N672" i="1"/>
  <c r="N520" i="1" l="1"/>
  <c r="N406" i="1"/>
  <c r="N401" i="1"/>
  <c r="N400" i="1"/>
  <c r="N408" i="1"/>
  <c r="N402" i="1"/>
  <c r="N888" i="1"/>
  <c r="N644" i="1"/>
  <c r="O874" i="1"/>
  <c r="O790" i="1"/>
  <c r="O671" i="1"/>
  <c r="O992" i="1"/>
  <c r="O1020" i="1"/>
  <c r="O846" i="1"/>
  <c r="O398" i="1"/>
  <c r="O854" i="1"/>
  <c r="N979" i="1"/>
  <c r="O1070" i="1"/>
  <c r="O426" i="1"/>
  <c r="O308" i="1"/>
  <c r="O824" i="1"/>
  <c r="O838" i="1"/>
  <c r="O1049" i="1"/>
  <c r="O964" i="1"/>
  <c r="O755" i="1"/>
  <c r="O818" i="1"/>
  <c r="O1000" i="1"/>
  <c r="Q1011" i="1"/>
  <c r="Q1012" i="1" s="1"/>
  <c r="Q1013" i="1" s="1"/>
  <c r="Q1014" i="1" s="1"/>
  <c r="O880" i="1"/>
  <c r="O881" i="1" s="1"/>
  <c r="O1076" i="1"/>
  <c r="N412" i="1"/>
  <c r="N794" i="1"/>
  <c r="Q795" i="1"/>
  <c r="Q796" i="1" s="1"/>
  <c r="Q797" i="1" s="1"/>
  <c r="N552" i="1"/>
  <c r="Q646" i="1"/>
  <c r="N645" i="1"/>
  <c r="Q127" i="1"/>
  <c r="N126" i="1"/>
  <c r="Q947" i="1"/>
  <c r="N946" i="1"/>
  <c r="Q36" i="1"/>
  <c r="N35" i="1"/>
  <c r="N1011" i="1"/>
  <c r="Q982" i="1"/>
  <c r="Q983" i="1" s="1"/>
  <c r="N981" i="1"/>
  <c r="Q1015" i="1"/>
  <c r="N1014" i="1"/>
  <c r="Q1071" i="1"/>
  <c r="N1070" i="1"/>
  <c r="Q185" i="1"/>
  <c r="N184" i="1"/>
  <c r="Q7" i="1"/>
  <c r="N6" i="1"/>
  <c r="Q310" i="1"/>
  <c r="N309" i="1"/>
  <c r="Q919" i="1"/>
  <c r="N918" i="1"/>
  <c r="N826" i="1"/>
  <c r="Q827" i="1"/>
  <c r="Q856" i="1"/>
  <c r="N855" i="1"/>
  <c r="Q247" i="1"/>
  <c r="N246" i="1"/>
  <c r="Q770" i="1"/>
  <c r="N769" i="1"/>
  <c r="Q338" i="1"/>
  <c r="N337" i="1"/>
  <c r="Q163" i="1"/>
  <c r="N162" i="1"/>
  <c r="Q522" i="1"/>
  <c r="Q523" i="1" s="1"/>
  <c r="Q524" i="1" s="1"/>
  <c r="N521" i="1"/>
  <c r="Q429" i="1"/>
  <c r="N428" i="1"/>
  <c r="Q890" i="1"/>
  <c r="N889" i="1"/>
  <c r="Q491" i="1"/>
  <c r="N490" i="1"/>
  <c r="Q94" i="1"/>
  <c r="Q95" i="1" s="1"/>
  <c r="Q96" i="1" s="1"/>
  <c r="Q97" i="1" s="1"/>
  <c r="N93" i="1"/>
  <c r="Q414" i="1"/>
  <c r="N413" i="1"/>
  <c r="Q372" i="1"/>
  <c r="N371" i="1"/>
  <c r="Q227" i="1"/>
  <c r="N226" i="1"/>
  <c r="Q736" i="1"/>
  <c r="N735" i="1"/>
  <c r="Q704" i="1"/>
  <c r="Q705" i="1" s="1"/>
  <c r="Q706" i="1" s="1"/>
  <c r="N703" i="1"/>
  <c r="Q554" i="1"/>
  <c r="N553" i="1"/>
  <c r="Q462" i="1"/>
  <c r="N461" i="1"/>
  <c r="Q584" i="1"/>
  <c r="N583" i="1"/>
  <c r="Q1040" i="1"/>
  <c r="Q1041" i="1" s="1"/>
  <c r="Q1042" i="1" s="1"/>
  <c r="N1039" i="1"/>
  <c r="Q283" i="1"/>
  <c r="N282" i="1"/>
  <c r="Q613" i="1"/>
  <c r="Q614" i="1" s="1"/>
  <c r="Q615" i="1" s="1"/>
  <c r="N612" i="1"/>
  <c r="Q676" i="1"/>
  <c r="Q677" i="1" s="1"/>
  <c r="Q678" i="1" s="1"/>
  <c r="N675" i="1"/>
  <c r="Q64" i="1"/>
  <c r="N63" i="1"/>
  <c r="O839" i="1" l="1"/>
  <c r="O965" i="1"/>
  <c r="O993" i="1"/>
  <c r="O1077" i="1"/>
  <c r="O825" i="1"/>
  <c r="O1021" i="1"/>
  <c r="Q65" i="1"/>
  <c r="N64" i="1"/>
  <c r="Q707" i="1"/>
  <c r="N706" i="1"/>
  <c r="Q415" i="1"/>
  <c r="N414" i="1"/>
  <c r="Q164" i="1"/>
  <c r="N163" i="1"/>
  <c r="Q920" i="1"/>
  <c r="N919" i="1"/>
  <c r="Q828" i="1"/>
  <c r="N827" i="1"/>
  <c r="Q948" i="1"/>
  <c r="N947" i="1"/>
  <c r="Q647" i="1"/>
  <c r="N646" i="1"/>
  <c r="Q1043" i="1"/>
  <c r="N1042" i="1"/>
  <c r="Q228" i="1"/>
  <c r="Q229" i="1" s="1"/>
  <c r="Q230" i="1" s="1"/>
  <c r="N227" i="1"/>
  <c r="N491" i="1"/>
  <c r="Q492" i="1"/>
  <c r="Q771" i="1"/>
  <c r="N770" i="1"/>
  <c r="Q679" i="1"/>
  <c r="N678" i="1"/>
  <c r="Q284" i="1"/>
  <c r="Q285" i="1" s="1"/>
  <c r="Q286" i="1" s="1"/>
  <c r="Q287" i="1" s="1"/>
  <c r="N283" i="1"/>
  <c r="Q585" i="1"/>
  <c r="Q586" i="1" s="1"/>
  <c r="Q587" i="1" s="1"/>
  <c r="N584" i="1"/>
  <c r="Q555" i="1"/>
  <c r="N554" i="1"/>
  <c r="Q737" i="1"/>
  <c r="N736" i="1"/>
  <c r="Q373" i="1"/>
  <c r="N372" i="1"/>
  <c r="Q98" i="1"/>
  <c r="N97" i="1"/>
  <c r="Q891" i="1"/>
  <c r="N890" i="1"/>
  <c r="Q525" i="1"/>
  <c r="N524" i="1"/>
  <c r="Q339" i="1"/>
  <c r="N338" i="1"/>
  <c r="Q248" i="1"/>
  <c r="N247" i="1"/>
  <c r="Q311" i="1"/>
  <c r="N310" i="1"/>
  <c r="Q186" i="1"/>
  <c r="Q187" i="1" s="1"/>
  <c r="Q188" i="1" s="1"/>
  <c r="N185" i="1"/>
  <c r="Q1016" i="1"/>
  <c r="N1015" i="1"/>
  <c r="Q37" i="1"/>
  <c r="N36" i="1"/>
  <c r="Q128" i="1"/>
  <c r="N127" i="1"/>
  <c r="Q798" i="1"/>
  <c r="N797" i="1"/>
  <c r="Q616" i="1"/>
  <c r="N615" i="1"/>
  <c r="Q463" i="1"/>
  <c r="N462" i="1"/>
  <c r="Q430" i="1"/>
  <c r="N429" i="1"/>
  <c r="Q857" i="1"/>
  <c r="N856" i="1"/>
  <c r="Q8" i="1"/>
  <c r="N7" i="1"/>
  <c r="Q1072" i="1"/>
  <c r="N1071" i="1"/>
  <c r="Q984" i="1"/>
  <c r="Q985" i="1" s="1"/>
  <c r="Q986" i="1" s="1"/>
  <c r="N983" i="1"/>
  <c r="Q1073" i="1" l="1"/>
  <c r="N1072" i="1"/>
  <c r="Q464" i="1"/>
  <c r="N463" i="1"/>
  <c r="Q38" i="1"/>
  <c r="N37" i="1"/>
  <c r="Q9" i="1"/>
  <c r="N8" i="1"/>
  <c r="Q617" i="1"/>
  <c r="Q618" i="1" s="1"/>
  <c r="N616" i="1"/>
  <c r="Q129" i="1"/>
  <c r="N128" i="1"/>
  <c r="Q312" i="1"/>
  <c r="Q313" i="1" s="1"/>
  <c r="Q314" i="1" s="1"/>
  <c r="N311" i="1"/>
  <c r="Q340" i="1"/>
  <c r="Q341" i="1" s="1"/>
  <c r="Q342" i="1" s="1"/>
  <c r="N339" i="1"/>
  <c r="Q892" i="1"/>
  <c r="N891" i="1"/>
  <c r="Q374" i="1"/>
  <c r="N373" i="1"/>
  <c r="Q556" i="1"/>
  <c r="N555" i="1"/>
  <c r="Q288" i="1"/>
  <c r="N287" i="1"/>
  <c r="Q772" i="1"/>
  <c r="N771" i="1"/>
  <c r="Q231" i="1"/>
  <c r="N230" i="1"/>
  <c r="Q648" i="1"/>
  <c r="Q649" i="1" s="1"/>
  <c r="Q650" i="1" s="1"/>
  <c r="N647" i="1"/>
  <c r="Q829" i="1"/>
  <c r="N828" i="1"/>
  <c r="Q165" i="1"/>
  <c r="Q166" i="1" s="1"/>
  <c r="Q167" i="1" s="1"/>
  <c r="N164" i="1"/>
  <c r="Q708" i="1"/>
  <c r="N707" i="1"/>
  <c r="Q987" i="1"/>
  <c r="N986" i="1"/>
  <c r="Q431" i="1"/>
  <c r="Q432" i="1" s="1"/>
  <c r="Q433" i="1" s="1"/>
  <c r="N430" i="1"/>
  <c r="Q1017" i="1"/>
  <c r="Q1018" i="1" s="1"/>
  <c r="N1016" i="1"/>
  <c r="Q493" i="1"/>
  <c r="N492" i="1"/>
  <c r="Q858" i="1"/>
  <c r="Q859" i="1" s="1"/>
  <c r="Q860" i="1" s="1"/>
  <c r="N857" i="1"/>
  <c r="Q799" i="1"/>
  <c r="N798" i="1"/>
  <c r="Q189" i="1"/>
  <c r="N188" i="1"/>
  <c r="Q249" i="1"/>
  <c r="Q250" i="1" s="1"/>
  <c r="Q251" i="1" s="1"/>
  <c r="Q252" i="1" s="1"/>
  <c r="N248" i="1"/>
  <c r="Q526" i="1"/>
  <c r="N525" i="1"/>
  <c r="Q99" i="1"/>
  <c r="N98" i="1"/>
  <c r="Q738" i="1"/>
  <c r="N737" i="1"/>
  <c r="Q588" i="1"/>
  <c r="N587" i="1"/>
  <c r="Q680" i="1"/>
  <c r="N679" i="1"/>
  <c r="Q1044" i="1"/>
  <c r="N1043" i="1"/>
  <c r="Q949" i="1"/>
  <c r="Q950" i="1" s="1"/>
  <c r="Q951" i="1" s="1"/>
  <c r="N948" i="1"/>
  <c r="Q921" i="1"/>
  <c r="Q922" i="1" s="1"/>
  <c r="Q923" i="1" s="1"/>
  <c r="N920" i="1"/>
  <c r="Q416" i="1"/>
  <c r="N415" i="1"/>
  <c r="Q66" i="1"/>
  <c r="N65" i="1"/>
  <c r="Q67" i="1" l="1"/>
  <c r="Q68" i="1" s="1"/>
  <c r="Q69" i="1" s="1"/>
  <c r="N66" i="1"/>
  <c r="Q952" i="1"/>
  <c r="N951" i="1"/>
  <c r="Q861" i="1"/>
  <c r="N860" i="1"/>
  <c r="Q253" i="1"/>
  <c r="N252" i="1"/>
  <c r="Q434" i="1"/>
  <c r="N433" i="1"/>
  <c r="Q709" i="1"/>
  <c r="N708" i="1"/>
  <c r="Q830" i="1"/>
  <c r="Q831" i="1" s="1"/>
  <c r="Q832" i="1" s="1"/>
  <c r="N829" i="1"/>
  <c r="Q232" i="1"/>
  <c r="N231" i="1"/>
  <c r="Q289" i="1"/>
  <c r="N288" i="1"/>
  <c r="Q375" i="1"/>
  <c r="Q376" i="1" s="1"/>
  <c r="Q377" i="1" s="1"/>
  <c r="N374" i="1"/>
  <c r="Q343" i="1"/>
  <c r="N342" i="1"/>
  <c r="Q130" i="1"/>
  <c r="Q131" i="1" s="1"/>
  <c r="Q132" i="1" s="1"/>
  <c r="N129" i="1"/>
  <c r="Q10" i="1"/>
  <c r="N9" i="1"/>
  <c r="Q465" i="1"/>
  <c r="N464" i="1"/>
  <c r="Q1045" i="1"/>
  <c r="N1044" i="1"/>
  <c r="Q589" i="1"/>
  <c r="N588" i="1"/>
  <c r="Q100" i="1"/>
  <c r="N99" i="1"/>
  <c r="Q800" i="1"/>
  <c r="N799" i="1"/>
  <c r="Q494" i="1"/>
  <c r="Q495" i="1" s="1"/>
  <c r="Q496" i="1" s="1"/>
  <c r="N493" i="1"/>
  <c r="Q924" i="1"/>
  <c r="N923" i="1"/>
  <c r="Q417" i="1"/>
  <c r="Q418" i="1" s="1"/>
  <c r="Q419" i="1" s="1"/>
  <c r="N416" i="1"/>
  <c r="Q681" i="1"/>
  <c r="N680" i="1"/>
  <c r="Q739" i="1"/>
  <c r="Q740" i="1" s="1"/>
  <c r="Q741" i="1" s="1"/>
  <c r="N738" i="1"/>
  <c r="Q527" i="1"/>
  <c r="N526" i="1"/>
  <c r="Q190" i="1"/>
  <c r="N189" i="1"/>
  <c r="Q1019" i="1"/>
  <c r="Q1020" i="1" s="1"/>
  <c r="Q1021" i="1" s="1"/>
  <c r="N1018" i="1"/>
  <c r="Q988" i="1"/>
  <c r="N987" i="1"/>
  <c r="Q168" i="1"/>
  <c r="N167" i="1"/>
  <c r="Q651" i="1"/>
  <c r="N650" i="1"/>
  <c r="Q773" i="1"/>
  <c r="N772" i="1"/>
  <c r="Q557" i="1"/>
  <c r="Q558" i="1" s="1"/>
  <c r="Q559" i="1" s="1"/>
  <c r="N556" i="1"/>
  <c r="Q893" i="1"/>
  <c r="Q894" i="1" s="1"/>
  <c r="Q895" i="1" s="1"/>
  <c r="N892" i="1"/>
  <c r="Q315" i="1"/>
  <c r="N314" i="1"/>
  <c r="Q619" i="1"/>
  <c r="N618" i="1"/>
  <c r="Q39" i="1"/>
  <c r="Q40" i="1" s="1"/>
  <c r="Q41" i="1" s="1"/>
  <c r="N38" i="1"/>
  <c r="Q1074" i="1"/>
  <c r="N1073" i="1"/>
  <c r="Q652" i="1" l="1"/>
  <c r="Q653" i="1" s="1"/>
  <c r="N651" i="1"/>
  <c r="Q742" i="1"/>
  <c r="N741" i="1"/>
  <c r="Q42" i="1"/>
  <c r="N41" i="1"/>
  <c r="Q1075" i="1"/>
  <c r="Q1076" i="1" s="1"/>
  <c r="Q1077" i="1" s="1"/>
  <c r="N1074" i="1"/>
  <c r="Q620" i="1"/>
  <c r="Q621" i="1" s="1"/>
  <c r="Q622" i="1" s="1"/>
  <c r="N619" i="1"/>
  <c r="Q774" i="1"/>
  <c r="Q775" i="1" s="1"/>
  <c r="Q776" i="1" s="1"/>
  <c r="N773" i="1"/>
  <c r="Q169" i="1"/>
  <c r="N168" i="1"/>
  <c r="Q1022" i="1"/>
  <c r="N1021" i="1"/>
  <c r="Q528" i="1"/>
  <c r="N527" i="1"/>
  <c r="Q682" i="1"/>
  <c r="N681" i="1"/>
  <c r="Q925" i="1"/>
  <c r="N924" i="1"/>
  <c r="Q801" i="1"/>
  <c r="N800" i="1"/>
  <c r="Q590" i="1"/>
  <c r="N589" i="1"/>
  <c r="Q466" i="1"/>
  <c r="Q467" i="1" s="1"/>
  <c r="Q468" i="1" s="1"/>
  <c r="N465" i="1"/>
  <c r="Q133" i="1"/>
  <c r="N132" i="1"/>
  <c r="Q378" i="1"/>
  <c r="N377" i="1"/>
  <c r="Q233" i="1"/>
  <c r="N232" i="1"/>
  <c r="Q710" i="1"/>
  <c r="N709" i="1"/>
  <c r="Q254" i="1"/>
  <c r="N253" i="1"/>
  <c r="Q953" i="1"/>
  <c r="N952" i="1"/>
  <c r="Q316" i="1"/>
  <c r="N315" i="1"/>
  <c r="Q896" i="1"/>
  <c r="N895" i="1"/>
  <c r="Q560" i="1"/>
  <c r="N559" i="1"/>
  <c r="Q989" i="1"/>
  <c r="N988" i="1"/>
  <c r="Q191" i="1"/>
  <c r="N190" i="1"/>
  <c r="Q420" i="1"/>
  <c r="N419" i="1"/>
  <c r="Q497" i="1"/>
  <c r="N496" i="1"/>
  <c r="Q101" i="1"/>
  <c r="N100" i="1"/>
  <c r="Q1046" i="1"/>
  <c r="N1045" i="1"/>
  <c r="Q11" i="1"/>
  <c r="Q12" i="1" s="1"/>
  <c r="Q13" i="1" s="1"/>
  <c r="N10" i="1"/>
  <c r="Q344" i="1"/>
  <c r="N343" i="1"/>
  <c r="Q290" i="1"/>
  <c r="N289" i="1"/>
  <c r="Q833" i="1"/>
  <c r="N832" i="1"/>
  <c r="Q435" i="1"/>
  <c r="N434" i="1"/>
  <c r="Q862" i="1"/>
  <c r="N861" i="1"/>
  <c r="Q70" i="1"/>
  <c r="N69" i="1"/>
  <c r="Q71" i="1" l="1"/>
  <c r="N70" i="1"/>
  <c r="Q834" i="1"/>
  <c r="N833" i="1"/>
  <c r="Q1047" i="1"/>
  <c r="Q1048" i="1" s="1"/>
  <c r="Q1049" i="1" s="1"/>
  <c r="N1046" i="1"/>
  <c r="Q561" i="1"/>
  <c r="N560" i="1"/>
  <c r="Q14" i="1"/>
  <c r="N13" i="1"/>
  <c r="Q421" i="1"/>
  <c r="N420" i="1"/>
  <c r="Q990" i="1"/>
  <c r="N989" i="1"/>
  <c r="Q897" i="1"/>
  <c r="N896" i="1"/>
  <c r="Q954" i="1"/>
  <c r="N953" i="1"/>
  <c r="Q711" i="1"/>
  <c r="Q712" i="1" s="1"/>
  <c r="Q713" i="1" s="1"/>
  <c r="N710" i="1"/>
  <c r="Q379" i="1"/>
  <c r="N378" i="1"/>
  <c r="Q469" i="1"/>
  <c r="N468" i="1"/>
  <c r="Q802" i="1"/>
  <c r="Q803" i="1" s="1"/>
  <c r="Q804" i="1" s="1"/>
  <c r="N801" i="1"/>
  <c r="Q683" i="1"/>
  <c r="Q684" i="1" s="1"/>
  <c r="Q685" i="1" s="1"/>
  <c r="N682" i="1"/>
  <c r="Q1023" i="1"/>
  <c r="N1022" i="1"/>
  <c r="Q777" i="1"/>
  <c r="N776" i="1"/>
  <c r="Q1078" i="1"/>
  <c r="N1077" i="1"/>
  <c r="Q743" i="1"/>
  <c r="N742" i="1"/>
  <c r="Q291" i="1"/>
  <c r="Q292" i="1" s="1"/>
  <c r="Q293" i="1" s="1"/>
  <c r="N290" i="1"/>
  <c r="Q102" i="1"/>
  <c r="Q103" i="1" s="1"/>
  <c r="Q104" i="1" s="1"/>
  <c r="N101" i="1"/>
  <c r="Q436" i="1"/>
  <c r="N435" i="1"/>
  <c r="Q863" i="1"/>
  <c r="N862" i="1"/>
  <c r="Q345" i="1"/>
  <c r="N344" i="1"/>
  <c r="Q498" i="1"/>
  <c r="N497" i="1"/>
  <c r="Q192" i="1"/>
  <c r="N191" i="1"/>
  <c r="Q317" i="1"/>
  <c r="N316" i="1"/>
  <c r="Q255" i="1"/>
  <c r="N254" i="1"/>
  <c r="Q234" i="1"/>
  <c r="N233" i="1"/>
  <c r="Q134" i="1"/>
  <c r="N133" i="1"/>
  <c r="Q591" i="1"/>
  <c r="N590" i="1"/>
  <c r="Q926" i="1"/>
  <c r="N925" i="1"/>
  <c r="Q529" i="1"/>
  <c r="Q530" i="1" s="1"/>
  <c r="Q531" i="1" s="1"/>
  <c r="N528" i="1"/>
  <c r="Q170" i="1"/>
  <c r="N169" i="1"/>
  <c r="Q623" i="1"/>
  <c r="N622" i="1"/>
  <c r="Q43" i="1"/>
  <c r="N42" i="1"/>
  <c r="Q654" i="1"/>
  <c r="N653" i="1"/>
  <c r="Q44" i="1" l="1"/>
  <c r="N43" i="1"/>
  <c r="Q927" i="1"/>
  <c r="N926" i="1"/>
  <c r="Q256" i="1"/>
  <c r="Q257" i="1" s="1"/>
  <c r="Q258" i="1" s="1"/>
  <c r="N255" i="1"/>
  <c r="Q294" i="1"/>
  <c r="N293" i="1"/>
  <c r="Q624" i="1"/>
  <c r="N623" i="1"/>
  <c r="Q592" i="1"/>
  <c r="Q593" i="1" s="1"/>
  <c r="Q594" i="1" s="1"/>
  <c r="N591" i="1"/>
  <c r="Q318" i="1"/>
  <c r="N317" i="1"/>
  <c r="Q864" i="1"/>
  <c r="N863" i="1"/>
  <c r="Q105" i="1"/>
  <c r="N104" i="1"/>
  <c r="Q744" i="1"/>
  <c r="N743" i="1"/>
  <c r="Q778" i="1"/>
  <c r="N777" i="1"/>
  <c r="Q686" i="1"/>
  <c r="Q687" i="1" s="1"/>
  <c r="N685" i="1"/>
  <c r="Q470" i="1"/>
  <c r="N469" i="1"/>
  <c r="Q714" i="1"/>
  <c r="N713" i="1"/>
  <c r="Q898" i="1"/>
  <c r="N897" i="1"/>
  <c r="Q422" i="1"/>
  <c r="N421" i="1"/>
  <c r="Q562" i="1"/>
  <c r="N561" i="1"/>
  <c r="Q835" i="1"/>
  <c r="N834" i="1"/>
  <c r="Q532" i="1"/>
  <c r="N531" i="1"/>
  <c r="Q235" i="1"/>
  <c r="Q236" i="1" s="1"/>
  <c r="Q237" i="1" s="1"/>
  <c r="N234" i="1"/>
  <c r="Q499" i="1"/>
  <c r="N498" i="1"/>
  <c r="Q655" i="1"/>
  <c r="Q656" i="1" s="1"/>
  <c r="Q657" i="1" s="1"/>
  <c r="N654" i="1"/>
  <c r="Q171" i="1"/>
  <c r="N170" i="1"/>
  <c r="Q135" i="1"/>
  <c r="N134" i="1"/>
  <c r="Q193" i="1"/>
  <c r="Q194" i="1" s="1"/>
  <c r="Q195" i="1" s="1"/>
  <c r="N192" i="1"/>
  <c r="Q346" i="1"/>
  <c r="N345" i="1"/>
  <c r="Q437" i="1"/>
  <c r="N436" i="1"/>
  <c r="Q1079" i="1"/>
  <c r="N1078" i="1"/>
  <c r="Q1024" i="1"/>
  <c r="N1023" i="1"/>
  <c r="Q805" i="1"/>
  <c r="N804" i="1"/>
  <c r="Q380" i="1"/>
  <c r="N379" i="1"/>
  <c r="Q955" i="1"/>
  <c r="N954" i="1"/>
  <c r="Q991" i="1"/>
  <c r="Q992" i="1" s="1"/>
  <c r="Q993" i="1" s="1"/>
  <c r="N990" i="1"/>
  <c r="Q15" i="1"/>
  <c r="N14" i="1"/>
  <c r="Q1050" i="1"/>
  <c r="N1049" i="1"/>
  <c r="Q72" i="1"/>
  <c r="N71" i="1"/>
  <c r="Q994" i="1" l="1"/>
  <c r="N993" i="1"/>
  <c r="Q1025" i="1"/>
  <c r="N1024" i="1"/>
  <c r="Q438" i="1"/>
  <c r="Q439" i="1" s="1"/>
  <c r="Q440" i="1" s="1"/>
  <c r="N437" i="1"/>
  <c r="Q73" i="1"/>
  <c r="N72" i="1"/>
  <c r="Q956" i="1"/>
  <c r="Q957" i="1" s="1"/>
  <c r="Q958" i="1" s="1"/>
  <c r="N955" i="1"/>
  <c r="Q1080" i="1"/>
  <c r="N1079" i="1"/>
  <c r="Q136" i="1"/>
  <c r="N135" i="1"/>
  <c r="Q658" i="1"/>
  <c r="N657" i="1"/>
  <c r="Q238" i="1"/>
  <c r="N237" i="1"/>
  <c r="Q836" i="1"/>
  <c r="N835" i="1"/>
  <c r="Q423" i="1"/>
  <c r="N422" i="1"/>
  <c r="Q715" i="1"/>
  <c r="N714" i="1"/>
  <c r="Q688" i="1"/>
  <c r="N687" i="1"/>
  <c r="Q745" i="1"/>
  <c r="N744" i="1"/>
  <c r="Q865" i="1"/>
  <c r="Q866" i="1" s="1"/>
  <c r="Q867" i="1" s="1"/>
  <c r="N864" i="1"/>
  <c r="Q595" i="1"/>
  <c r="N594" i="1"/>
  <c r="Q295" i="1"/>
  <c r="N294" i="1"/>
  <c r="Q928" i="1"/>
  <c r="Q929" i="1" s="1"/>
  <c r="Q930" i="1" s="1"/>
  <c r="N927" i="1"/>
  <c r="Q16" i="1"/>
  <c r="N15" i="1"/>
  <c r="Q806" i="1"/>
  <c r="N805" i="1"/>
  <c r="Q347" i="1"/>
  <c r="Q348" i="1" s="1"/>
  <c r="Q349" i="1" s="1"/>
  <c r="N346" i="1"/>
  <c r="Q1051" i="1"/>
  <c r="Q1052" i="1" s="1"/>
  <c r="N1050" i="1"/>
  <c r="Q381" i="1"/>
  <c r="N380" i="1"/>
  <c r="Q196" i="1"/>
  <c r="N195" i="1"/>
  <c r="Q172" i="1"/>
  <c r="Q173" i="1" s="1"/>
  <c r="Q174" i="1" s="1"/>
  <c r="N171" i="1"/>
  <c r="Q500" i="1"/>
  <c r="N499" i="1"/>
  <c r="Q533" i="1"/>
  <c r="N532" i="1"/>
  <c r="Q563" i="1"/>
  <c r="N562" i="1"/>
  <c r="Q899" i="1"/>
  <c r="N898" i="1"/>
  <c r="Q471" i="1"/>
  <c r="N470" i="1"/>
  <c r="Q779" i="1"/>
  <c r="N778" i="1"/>
  <c r="Q106" i="1"/>
  <c r="N105" i="1"/>
  <c r="Q319" i="1"/>
  <c r="Q320" i="1" s="1"/>
  <c r="Q321" i="1" s="1"/>
  <c r="N318" i="1"/>
  <c r="Q625" i="1"/>
  <c r="N624" i="1"/>
  <c r="Q259" i="1"/>
  <c r="N258" i="1"/>
  <c r="Q45" i="1"/>
  <c r="N44" i="1"/>
  <c r="Q900" i="1" l="1"/>
  <c r="Q901" i="1" s="1"/>
  <c r="Q902" i="1" s="1"/>
  <c r="N899" i="1"/>
  <c r="Q260" i="1"/>
  <c r="N259" i="1"/>
  <c r="Q46" i="1"/>
  <c r="Q47" i="1" s="1"/>
  <c r="Q48" i="1" s="1"/>
  <c r="Q49" i="1" s="1"/>
  <c r="Q50" i="1" s="1"/>
  <c r="N45" i="1"/>
  <c r="Q626" i="1"/>
  <c r="N625" i="1"/>
  <c r="Q107" i="1"/>
  <c r="N106" i="1"/>
  <c r="Q472" i="1"/>
  <c r="N471" i="1"/>
  <c r="Q564" i="1"/>
  <c r="Q565" i="1" s="1"/>
  <c r="Q566" i="1" s="1"/>
  <c r="N563" i="1"/>
  <c r="Q501" i="1"/>
  <c r="Q502" i="1" s="1"/>
  <c r="Q503" i="1" s="1"/>
  <c r="N500" i="1"/>
  <c r="Q197" i="1"/>
  <c r="N196" i="1"/>
  <c r="Q1053" i="1"/>
  <c r="N1052" i="1"/>
  <c r="Q807" i="1"/>
  <c r="N806" i="1"/>
  <c r="Q931" i="1"/>
  <c r="N930" i="1"/>
  <c r="Q596" i="1"/>
  <c r="N595" i="1"/>
  <c r="Q746" i="1"/>
  <c r="Q747" i="1" s="1"/>
  <c r="Q748" i="1" s="1"/>
  <c r="N745" i="1"/>
  <c r="Q716" i="1"/>
  <c r="N715" i="1"/>
  <c r="Q837" i="1"/>
  <c r="Q838" i="1" s="1"/>
  <c r="Q839" i="1" s="1"/>
  <c r="N836" i="1"/>
  <c r="Q659" i="1"/>
  <c r="N658" i="1"/>
  <c r="Q1081" i="1"/>
  <c r="N1080" i="1"/>
  <c r="Q74" i="1"/>
  <c r="Q75" i="1" s="1"/>
  <c r="Q76" i="1" s="1"/>
  <c r="N73" i="1"/>
  <c r="Q1026" i="1"/>
  <c r="Q1027" i="1" s="1"/>
  <c r="Q1028" i="1" s="1"/>
  <c r="N1025" i="1"/>
  <c r="Q322" i="1"/>
  <c r="N321" i="1"/>
  <c r="Q780" i="1"/>
  <c r="N779" i="1"/>
  <c r="Q534" i="1"/>
  <c r="N533" i="1"/>
  <c r="Q175" i="1"/>
  <c r="N174" i="1"/>
  <c r="Q382" i="1"/>
  <c r="Q383" i="1" s="1"/>
  <c r="Q384" i="1" s="1"/>
  <c r="N381" i="1"/>
  <c r="Q350" i="1"/>
  <c r="N349" i="1"/>
  <c r="Q17" i="1"/>
  <c r="N16" i="1"/>
  <c r="Q296" i="1"/>
  <c r="N295" i="1"/>
  <c r="Q868" i="1"/>
  <c r="N867" i="1"/>
  <c r="Q689" i="1"/>
  <c r="N688" i="1"/>
  <c r="Q424" i="1"/>
  <c r="Q425" i="1" s="1"/>
  <c r="Q426" i="1" s="1"/>
  <c r="N426" i="1" s="1"/>
  <c r="N423" i="1"/>
  <c r="Q239" i="1"/>
  <c r="N238" i="1"/>
  <c r="Q137" i="1"/>
  <c r="Q138" i="1" s="1"/>
  <c r="Q139" i="1" s="1"/>
  <c r="N136" i="1"/>
  <c r="Q959" i="1"/>
  <c r="N958" i="1"/>
  <c r="Q441" i="1"/>
  <c r="N440" i="1"/>
  <c r="Q995" i="1"/>
  <c r="N994" i="1"/>
  <c r="Q140" i="1" l="1"/>
  <c r="N139" i="1"/>
  <c r="Q869" i="1"/>
  <c r="N868" i="1"/>
  <c r="Q18" i="1"/>
  <c r="Q19" i="1" s="1"/>
  <c r="Q20" i="1" s="1"/>
  <c r="N17" i="1"/>
  <c r="Q535" i="1"/>
  <c r="N534" i="1"/>
  <c r="Q323" i="1"/>
  <c r="N322" i="1"/>
  <c r="Q960" i="1"/>
  <c r="N959" i="1"/>
  <c r="Q690" i="1"/>
  <c r="Q691" i="1" s="1"/>
  <c r="Q692" i="1" s="1"/>
  <c r="N689" i="1"/>
  <c r="Q351" i="1"/>
  <c r="N350" i="1"/>
  <c r="Q781" i="1"/>
  <c r="Q782" i="1" s="1"/>
  <c r="Q783" i="1" s="1"/>
  <c r="N780" i="1"/>
  <c r="Q1029" i="1"/>
  <c r="N1028" i="1"/>
  <c r="Q1082" i="1"/>
  <c r="Q1083" i="1" s="1"/>
  <c r="Q1084" i="1" s="1"/>
  <c r="N1081" i="1"/>
  <c r="Q840" i="1"/>
  <c r="N839" i="1"/>
  <c r="Q749" i="1"/>
  <c r="N748" i="1"/>
  <c r="Q932" i="1"/>
  <c r="N931" i="1"/>
  <c r="Q1054" i="1"/>
  <c r="Q1055" i="1" s="1"/>
  <c r="Q1056" i="1" s="1"/>
  <c r="N1053" i="1"/>
  <c r="Q504" i="1"/>
  <c r="N503" i="1"/>
  <c r="Q473" i="1"/>
  <c r="Q474" i="1" s="1"/>
  <c r="Q475" i="1" s="1"/>
  <c r="N472" i="1"/>
  <c r="Q627" i="1"/>
  <c r="Q628" i="1" s="1"/>
  <c r="Q629" i="1" s="1"/>
  <c r="N626" i="1"/>
  <c r="Q261" i="1"/>
  <c r="N260" i="1"/>
  <c r="Q442" i="1"/>
  <c r="N441" i="1"/>
  <c r="Q996" i="1"/>
  <c r="N995" i="1"/>
  <c r="Q240" i="1"/>
  <c r="N239" i="1"/>
  <c r="Q297" i="1"/>
  <c r="N296" i="1"/>
  <c r="Q176" i="1"/>
  <c r="N175" i="1"/>
  <c r="Q385" i="1"/>
  <c r="N384" i="1"/>
  <c r="Q77" i="1"/>
  <c r="N76" i="1"/>
  <c r="Q660" i="1"/>
  <c r="N659" i="1"/>
  <c r="Q717" i="1"/>
  <c r="N716" i="1"/>
  <c r="Q597" i="1"/>
  <c r="N596" i="1"/>
  <c r="Q808" i="1"/>
  <c r="N807" i="1"/>
  <c r="Q198" i="1"/>
  <c r="N197" i="1"/>
  <c r="Q567" i="1"/>
  <c r="N566" i="1"/>
  <c r="Q108" i="1"/>
  <c r="N107" i="1"/>
  <c r="Q51" i="1"/>
  <c r="N50" i="1"/>
  <c r="Q903" i="1"/>
  <c r="N902" i="1"/>
  <c r="Q52" i="1" l="1"/>
  <c r="N51" i="1"/>
  <c r="Q109" i="1"/>
  <c r="Q110" i="1" s="1"/>
  <c r="Q111" i="1" s="1"/>
  <c r="N108" i="1"/>
  <c r="Q598" i="1"/>
  <c r="N597" i="1"/>
  <c r="Q386" i="1"/>
  <c r="N385" i="1"/>
  <c r="Q997" i="1"/>
  <c r="N996" i="1"/>
  <c r="Q476" i="1"/>
  <c r="N475" i="1"/>
  <c r="Q809" i="1"/>
  <c r="Q810" i="1" s="1"/>
  <c r="Q811" i="1" s="1"/>
  <c r="N808" i="1"/>
  <c r="Q78" i="1"/>
  <c r="N77" i="1"/>
  <c r="Q177" i="1"/>
  <c r="N176" i="1"/>
  <c r="Q443" i="1"/>
  <c r="N442" i="1"/>
  <c r="Q630" i="1"/>
  <c r="N629" i="1"/>
  <c r="Q505" i="1"/>
  <c r="N504" i="1"/>
  <c r="Q933" i="1"/>
  <c r="N932" i="1"/>
  <c r="Q841" i="1"/>
  <c r="N840" i="1"/>
  <c r="Q1030" i="1"/>
  <c r="N1029" i="1"/>
  <c r="Q352" i="1"/>
  <c r="N351" i="1"/>
  <c r="Q961" i="1"/>
  <c r="N960" i="1"/>
  <c r="Q536" i="1"/>
  <c r="Q537" i="1" s="1"/>
  <c r="Q538" i="1" s="1"/>
  <c r="N535" i="1"/>
  <c r="Q870" i="1"/>
  <c r="N869" i="1"/>
  <c r="Q568" i="1"/>
  <c r="N567" i="1"/>
  <c r="Q718" i="1"/>
  <c r="Q719" i="1" s="1"/>
  <c r="Q720" i="1" s="1"/>
  <c r="N717" i="1"/>
  <c r="Q241" i="1"/>
  <c r="N240" i="1"/>
  <c r="Q904" i="1"/>
  <c r="N903" i="1"/>
  <c r="Q199" i="1"/>
  <c r="N198" i="1"/>
  <c r="Q661" i="1"/>
  <c r="N660" i="1"/>
  <c r="Q298" i="1"/>
  <c r="Q299" i="1" s="1"/>
  <c r="Q300" i="1" s="1"/>
  <c r="N297" i="1"/>
  <c r="Q262" i="1"/>
  <c r="N261" i="1"/>
  <c r="Q1057" i="1"/>
  <c r="N1056" i="1"/>
  <c r="Q750" i="1"/>
  <c r="N749" i="1"/>
  <c r="Q1085" i="1"/>
  <c r="N1084" i="1"/>
  <c r="Q784" i="1"/>
  <c r="N783" i="1"/>
  <c r="Q693" i="1"/>
  <c r="N692" i="1"/>
  <c r="Q324" i="1"/>
  <c r="N323" i="1"/>
  <c r="Q21" i="1"/>
  <c r="N20" i="1"/>
  <c r="Q141" i="1"/>
  <c r="N140" i="1"/>
  <c r="Q22" i="1" l="1"/>
  <c r="N21" i="1"/>
  <c r="Q694" i="1"/>
  <c r="N693" i="1"/>
  <c r="Q1086" i="1"/>
  <c r="N1085" i="1"/>
  <c r="Q1058" i="1"/>
  <c r="N1057" i="1"/>
  <c r="Q301" i="1"/>
  <c r="N300" i="1"/>
  <c r="Q200" i="1"/>
  <c r="Q201" i="1" s="1"/>
  <c r="Q202" i="1" s="1"/>
  <c r="N199" i="1"/>
  <c r="Q242" i="1"/>
  <c r="Q243" i="1" s="1"/>
  <c r="Q244" i="1" s="1"/>
  <c r="N244" i="1" s="1"/>
  <c r="N241" i="1"/>
  <c r="Q569" i="1"/>
  <c r="N568" i="1"/>
  <c r="Q539" i="1"/>
  <c r="N538" i="1"/>
  <c r="Q353" i="1"/>
  <c r="N352" i="1"/>
  <c r="Q842" i="1"/>
  <c r="N841" i="1"/>
  <c r="Q506" i="1"/>
  <c r="N505" i="1"/>
  <c r="Q444" i="1"/>
  <c r="N443" i="1"/>
  <c r="Q79" i="1"/>
  <c r="N78" i="1"/>
  <c r="Q477" i="1"/>
  <c r="N476" i="1"/>
  <c r="Q387" i="1"/>
  <c r="N386" i="1"/>
  <c r="Q112" i="1"/>
  <c r="Q113" i="1" s="1"/>
  <c r="N111" i="1"/>
  <c r="Q142" i="1"/>
  <c r="N141" i="1"/>
  <c r="Q325" i="1"/>
  <c r="N324" i="1"/>
  <c r="Q785" i="1"/>
  <c r="N784" i="1"/>
  <c r="Q751" i="1"/>
  <c r="N750" i="1"/>
  <c r="Q263" i="1"/>
  <c r="Q264" i="1" s="1"/>
  <c r="Q265" i="1" s="1"/>
  <c r="N262" i="1"/>
  <c r="Q662" i="1"/>
  <c r="Q663" i="1" s="1"/>
  <c r="Q664" i="1" s="1"/>
  <c r="N661" i="1"/>
  <c r="Q905" i="1"/>
  <c r="N904" i="1"/>
  <c r="Q721" i="1"/>
  <c r="N720" i="1"/>
  <c r="Q871" i="1"/>
  <c r="N870" i="1"/>
  <c r="Q962" i="1"/>
  <c r="N961" i="1"/>
  <c r="Q1031" i="1"/>
  <c r="N1030" i="1"/>
  <c r="Q934" i="1"/>
  <c r="N933" i="1"/>
  <c r="Q631" i="1"/>
  <c r="N630" i="1"/>
  <c r="Q178" i="1"/>
  <c r="N177" i="1"/>
  <c r="Q812" i="1"/>
  <c r="N811" i="1"/>
  <c r="Q998" i="1"/>
  <c r="Q999" i="1" s="1"/>
  <c r="Q1000" i="1" s="1"/>
  <c r="N997" i="1"/>
  <c r="Q599" i="1"/>
  <c r="Q600" i="1" s="1"/>
  <c r="Q601" i="1" s="1"/>
  <c r="N598" i="1"/>
  <c r="Q53" i="1"/>
  <c r="Q54" i="1" s="1"/>
  <c r="Q55" i="1" s="1"/>
  <c r="N52" i="1"/>
  <c r="Q56" i="1" l="1"/>
  <c r="N55" i="1"/>
  <c r="Q179" i="1"/>
  <c r="Q180" i="1" s="1"/>
  <c r="Q181" i="1" s="1"/>
  <c r="N178" i="1"/>
  <c r="Q963" i="1"/>
  <c r="Q964" i="1" s="1"/>
  <c r="Q965" i="1" s="1"/>
  <c r="N962" i="1"/>
  <c r="Q752" i="1"/>
  <c r="N751" i="1"/>
  <c r="Q326" i="1"/>
  <c r="Q327" i="1" s="1"/>
  <c r="Q328" i="1" s="1"/>
  <c r="N325" i="1"/>
  <c r="Q478" i="1"/>
  <c r="Q479" i="1" s="1"/>
  <c r="Q480" i="1" s="1"/>
  <c r="Q481" i="1" s="1"/>
  <c r="Q482" i="1" s="1"/>
  <c r="N477" i="1"/>
  <c r="Q843" i="1"/>
  <c r="Q844" i="1" s="1"/>
  <c r="Q845" i="1" s="1"/>
  <c r="Q846" i="1" s="1"/>
  <c r="N842" i="1"/>
  <c r="Q302" i="1"/>
  <c r="N301" i="1"/>
  <c r="Q1087" i="1"/>
  <c r="N1086" i="1"/>
  <c r="Q23" i="1"/>
  <c r="N22" i="1"/>
  <c r="Q1001" i="1"/>
  <c r="N1000" i="1"/>
  <c r="Q935" i="1"/>
  <c r="Q936" i="1" s="1"/>
  <c r="Q937" i="1" s="1"/>
  <c r="N934" i="1"/>
  <c r="Q722" i="1"/>
  <c r="N721" i="1"/>
  <c r="Q114" i="1"/>
  <c r="N113" i="1"/>
  <c r="Q445" i="1"/>
  <c r="Q446" i="1" s="1"/>
  <c r="Q447" i="1" s="1"/>
  <c r="N444" i="1"/>
  <c r="Q602" i="1"/>
  <c r="N601" i="1"/>
  <c r="Q813" i="1"/>
  <c r="N812" i="1"/>
  <c r="Q632" i="1"/>
  <c r="N631" i="1"/>
  <c r="Q1032" i="1"/>
  <c r="N1031" i="1"/>
  <c r="Q872" i="1"/>
  <c r="Q873" i="1" s="1"/>
  <c r="Q874" i="1" s="1"/>
  <c r="N871" i="1"/>
  <c r="Q906" i="1"/>
  <c r="N905" i="1"/>
  <c r="Q266" i="1"/>
  <c r="N265" i="1"/>
  <c r="Q786" i="1"/>
  <c r="N785" i="1"/>
  <c r="Q143" i="1"/>
  <c r="N142" i="1"/>
  <c r="Q388" i="1"/>
  <c r="N387" i="1"/>
  <c r="Q80" i="1"/>
  <c r="N79" i="1"/>
  <c r="Q507" i="1"/>
  <c r="N506" i="1"/>
  <c r="Q354" i="1"/>
  <c r="Q355" i="1" s="1"/>
  <c r="Q356" i="1" s="1"/>
  <c r="N353" i="1"/>
  <c r="Q570" i="1"/>
  <c r="N569" i="1"/>
  <c r="Q203" i="1"/>
  <c r="N202" i="1"/>
  <c r="Q1059" i="1"/>
  <c r="N1058" i="1"/>
  <c r="Q695" i="1"/>
  <c r="N694" i="1"/>
  <c r="Q665" i="1"/>
  <c r="N664" i="1"/>
  <c r="Q540" i="1"/>
  <c r="N539" i="1"/>
  <c r="Q571" i="1" l="1"/>
  <c r="Q572" i="1" s="1"/>
  <c r="Q573" i="1" s="1"/>
  <c r="N570" i="1"/>
  <c r="Q508" i="1"/>
  <c r="Q509" i="1" s="1"/>
  <c r="Q510" i="1" s="1"/>
  <c r="N507" i="1"/>
  <c r="Q787" i="1"/>
  <c r="N786" i="1"/>
  <c r="Q814" i="1"/>
  <c r="N813" i="1"/>
  <c r="Q666" i="1"/>
  <c r="N665" i="1"/>
  <c r="Q357" i="1"/>
  <c r="N356" i="1"/>
  <c r="Q81" i="1"/>
  <c r="Q82" i="1" s="1"/>
  <c r="Q83" i="1" s="1"/>
  <c r="N80" i="1"/>
  <c r="Q144" i="1"/>
  <c r="Q145" i="1" s="1"/>
  <c r="Q146" i="1" s="1"/>
  <c r="N143" i="1"/>
  <c r="Q267" i="1"/>
  <c r="N266" i="1"/>
  <c r="Q633" i="1"/>
  <c r="N632" i="1"/>
  <c r="Q603" i="1"/>
  <c r="N602" i="1"/>
  <c r="Q115" i="1"/>
  <c r="N114" i="1"/>
  <c r="Q938" i="1"/>
  <c r="N937" i="1"/>
  <c r="Q24" i="1"/>
  <c r="N23" i="1"/>
  <c r="Q303" i="1"/>
  <c r="N302" i="1"/>
  <c r="Q483" i="1"/>
  <c r="N482" i="1"/>
  <c r="Q753" i="1"/>
  <c r="Q754" i="1" s="1"/>
  <c r="Q755" i="1" s="1"/>
  <c r="N752" i="1"/>
  <c r="Q182" i="1"/>
  <c r="N182" i="1" s="1"/>
  <c r="N181" i="1"/>
  <c r="Q541" i="1"/>
  <c r="N540" i="1"/>
  <c r="Q696" i="1"/>
  <c r="N695" i="1"/>
  <c r="Q204" i="1"/>
  <c r="N203" i="1"/>
  <c r="Q875" i="1"/>
  <c r="N874" i="1"/>
  <c r="Q1060" i="1"/>
  <c r="N1059" i="1"/>
  <c r="Q389" i="1"/>
  <c r="Q390" i="1" s="1"/>
  <c r="Q391" i="1" s="1"/>
  <c r="N388" i="1"/>
  <c r="Q907" i="1"/>
  <c r="Q908" i="1" s="1"/>
  <c r="Q909" i="1" s="1"/>
  <c r="N906" i="1"/>
  <c r="Q1033" i="1"/>
  <c r="Q1034" i="1" s="1"/>
  <c r="Q1035" i="1" s="1"/>
  <c r="N1032" i="1"/>
  <c r="Q448" i="1"/>
  <c r="N447" i="1"/>
  <c r="Q723" i="1"/>
  <c r="N722" i="1"/>
  <c r="Q1002" i="1"/>
  <c r="N1001" i="1"/>
  <c r="Q1088" i="1"/>
  <c r="N1087" i="1"/>
  <c r="Q847" i="1"/>
  <c r="N846" i="1"/>
  <c r="Q329" i="1"/>
  <c r="N328" i="1"/>
  <c r="Q966" i="1"/>
  <c r="N965" i="1"/>
  <c r="Q57" i="1"/>
  <c r="N56" i="1"/>
  <c r="Q910" i="1" l="1"/>
  <c r="N909" i="1"/>
  <c r="Q205" i="1"/>
  <c r="N204" i="1"/>
  <c r="Q58" i="1"/>
  <c r="N57" i="1"/>
  <c r="Q1036" i="1"/>
  <c r="N1036" i="1" s="1"/>
  <c r="N1035" i="1"/>
  <c r="Q392" i="1"/>
  <c r="N391" i="1"/>
  <c r="Q876" i="1"/>
  <c r="N875" i="1"/>
  <c r="Q697" i="1"/>
  <c r="Q698" i="1" s="1"/>
  <c r="Q699" i="1" s="1"/>
  <c r="N696" i="1"/>
  <c r="Q484" i="1"/>
  <c r="N483" i="1"/>
  <c r="Q25" i="1"/>
  <c r="Q26" i="1" s="1"/>
  <c r="Q27" i="1" s="1"/>
  <c r="N24" i="1"/>
  <c r="Q116" i="1"/>
  <c r="Q117" i="1" s="1"/>
  <c r="Q118" i="1" s="1"/>
  <c r="N115" i="1"/>
  <c r="Q634" i="1"/>
  <c r="Q635" i="1" s="1"/>
  <c r="Q636" i="1" s="1"/>
  <c r="N633" i="1"/>
  <c r="Q147" i="1"/>
  <c r="N146" i="1"/>
  <c r="Q358" i="1"/>
  <c r="N357" i="1"/>
  <c r="Q815" i="1"/>
  <c r="N814" i="1"/>
  <c r="Q511" i="1"/>
  <c r="N510" i="1"/>
  <c r="Q330" i="1"/>
  <c r="N329" i="1"/>
  <c r="Q1089" i="1"/>
  <c r="Q1090" i="1" s="1"/>
  <c r="Q1091" i="1" s="1"/>
  <c r="Q1092" i="1" s="1"/>
  <c r="N1088" i="1"/>
  <c r="Q724" i="1"/>
  <c r="N723" i="1"/>
  <c r="Q967" i="1"/>
  <c r="N966" i="1"/>
  <c r="Q848" i="1"/>
  <c r="N847" i="1"/>
  <c r="Q1003" i="1"/>
  <c r="N1002" i="1"/>
  <c r="Q449" i="1"/>
  <c r="N448" i="1"/>
  <c r="Q1061" i="1"/>
  <c r="Q1062" i="1" s="1"/>
  <c r="Q1063" i="1" s="1"/>
  <c r="N1060" i="1"/>
  <c r="Q542" i="1"/>
  <c r="N541" i="1"/>
  <c r="Q756" i="1"/>
  <c r="N755" i="1"/>
  <c r="Q304" i="1"/>
  <c r="N303" i="1"/>
  <c r="Q939" i="1"/>
  <c r="N938" i="1"/>
  <c r="Q604" i="1"/>
  <c r="N603" i="1"/>
  <c r="Q268" i="1"/>
  <c r="N267" i="1"/>
  <c r="Q84" i="1"/>
  <c r="N83" i="1"/>
  <c r="Q667" i="1"/>
  <c r="N666" i="1"/>
  <c r="Q788" i="1"/>
  <c r="Q789" i="1" s="1"/>
  <c r="Q790" i="1" s="1"/>
  <c r="N787" i="1"/>
  <c r="Q574" i="1"/>
  <c r="N573" i="1"/>
  <c r="Q575" i="1" l="1"/>
  <c r="N574" i="1"/>
  <c r="Q1064" i="1"/>
  <c r="N1063" i="1"/>
  <c r="Q791" i="1"/>
  <c r="N791" i="1" s="1"/>
  <c r="N790" i="1"/>
  <c r="Q605" i="1"/>
  <c r="N604" i="1"/>
  <c r="Q305" i="1"/>
  <c r="N304" i="1"/>
  <c r="Q450" i="1"/>
  <c r="N449" i="1"/>
  <c r="Q849" i="1"/>
  <c r="N848" i="1"/>
  <c r="Q725" i="1"/>
  <c r="Q726" i="1" s="1"/>
  <c r="Q727" i="1" s="1"/>
  <c r="N724" i="1"/>
  <c r="Q331" i="1"/>
  <c r="N330" i="1"/>
  <c r="Q816" i="1"/>
  <c r="Q817" i="1" s="1"/>
  <c r="Q818" i="1" s="1"/>
  <c r="N815" i="1"/>
  <c r="Q148" i="1"/>
  <c r="N147" i="1"/>
  <c r="Q119" i="1"/>
  <c r="N118" i="1"/>
  <c r="Q485" i="1"/>
  <c r="N484" i="1"/>
  <c r="Q877" i="1"/>
  <c r="N876" i="1"/>
  <c r="Q206" i="1"/>
  <c r="N205" i="1"/>
  <c r="Q668" i="1"/>
  <c r="N667" i="1"/>
  <c r="Q85" i="1"/>
  <c r="N84" i="1"/>
  <c r="Q543" i="1"/>
  <c r="Q544" i="1" s="1"/>
  <c r="Q545" i="1" s="1"/>
  <c r="N542" i="1"/>
  <c r="Q269" i="1"/>
  <c r="N268" i="1"/>
  <c r="Q940" i="1"/>
  <c r="N939" i="1"/>
  <c r="Q757" i="1"/>
  <c r="N756" i="1"/>
  <c r="Q1004" i="1"/>
  <c r="N1003" i="1"/>
  <c r="Q968" i="1"/>
  <c r="N967" i="1"/>
  <c r="Q1093" i="1"/>
  <c r="N1092" i="1"/>
  <c r="Q512" i="1"/>
  <c r="N511" i="1"/>
  <c r="Q359" i="1"/>
  <c r="N358" i="1"/>
  <c r="Q637" i="1"/>
  <c r="N636" i="1"/>
  <c r="Q28" i="1"/>
  <c r="N27" i="1"/>
  <c r="Q700" i="1"/>
  <c r="N699" i="1"/>
  <c r="Q393" i="1"/>
  <c r="N392" i="1"/>
  <c r="Q59" i="1"/>
  <c r="N58" i="1"/>
  <c r="Q911" i="1"/>
  <c r="N910" i="1"/>
  <c r="Q912" i="1" l="1"/>
  <c r="N911" i="1"/>
  <c r="Q29" i="1"/>
  <c r="N28" i="1"/>
  <c r="Q1094" i="1"/>
  <c r="N1093" i="1"/>
  <c r="Q60" i="1"/>
  <c r="N59" i="1"/>
  <c r="Q701" i="1"/>
  <c r="N701" i="1" s="1"/>
  <c r="N700" i="1"/>
  <c r="Q638" i="1"/>
  <c r="N637" i="1"/>
  <c r="Q513" i="1"/>
  <c r="N512" i="1"/>
  <c r="Q969" i="1"/>
  <c r="N968" i="1"/>
  <c r="Q758" i="1"/>
  <c r="N757" i="1"/>
  <c r="Q270" i="1"/>
  <c r="Q271" i="1" s="1"/>
  <c r="Q272" i="1" s="1"/>
  <c r="N269" i="1"/>
  <c r="Q207" i="1"/>
  <c r="Q208" i="1" s="1"/>
  <c r="Q209" i="1" s="1"/>
  <c r="N206" i="1"/>
  <c r="Q486" i="1"/>
  <c r="N485" i="1"/>
  <c r="Q149" i="1"/>
  <c r="N148" i="1"/>
  <c r="Q332" i="1"/>
  <c r="N331" i="1"/>
  <c r="Q850" i="1"/>
  <c r="N849" i="1"/>
  <c r="Q576" i="1"/>
  <c r="N575" i="1"/>
  <c r="Q394" i="1"/>
  <c r="N393" i="1"/>
  <c r="Q941" i="1"/>
  <c r="N940" i="1"/>
  <c r="Q120" i="1"/>
  <c r="N119" i="1"/>
  <c r="Q360" i="1"/>
  <c r="Q361" i="1" s="1"/>
  <c r="Q362" i="1" s="1"/>
  <c r="Q363" i="1" s="1"/>
  <c r="N359" i="1"/>
  <c r="Q1005" i="1"/>
  <c r="N1004" i="1"/>
  <c r="Q546" i="1"/>
  <c r="N545" i="1"/>
  <c r="Q669" i="1"/>
  <c r="Q670" i="1" s="1"/>
  <c r="Q671" i="1" s="1"/>
  <c r="N671" i="1" s="1"/>
  <c r="N668" i="1"/>
  <c r="Q878" i="1"/>
  <c r="N877" i="1"/>
  <c r="Q819" i="1"/>
  <c r="N818" i="1"/>
  <c r="Q728" i="1"/>
  <c r="N727" i="1"/>
  <c r="Q451" i="1"/>
  <c r="N450" i="1"/>
  <c r="Q606" i="1"/>
  <c r="Q607" i="1" s="1"/>
  <c r="Q608" i="1" s="1"/>
  <c r="N605" i="1"/>
  <c r="Q1065" i="1"/>
  <c r="N1064" i="1"/>
  <c r="Q86" i="1"/>
  <c r="N85" i="1"/>
  <c r="Q1066" i="1" l="1"/>
  <c r="N1066" i="1" s="1"/>
  <c r="N1065" i="1"/>
  <c r="Q820" i="1"/>
  <c r="N819" i="1"/>
  <c r="Q609" i="1"/>
  <c r="N608" i="1"/>
  <c r="Q879" i="1"/>
  <c r="Q880" i="1" s="1"/>
  <c r="Q881" i="1" s="1"/>
  <c r="N878" i="1"/>
  <c r="Q547" i="1"/>
  <c r="N546" i="1"/>
  <c r="Q364" i="1"/>
  <c r="N363" i="1"/>
  <c r="Q942" i="1"/>
  <c r="Q943" i="1" s="1"/>
  <c r="Q944" i="1" s="1"/>
  <c r="N944" i="1" s="1"/>
  <c r="N941" i="1"/>
  <c r="Q577" i="1"/>
  <c r="N576" i="1"/>
  <c r="Q333" i="1"/>
  <c r="Q334" i="1" s="1"/>
  <c r="Q335" i="1" s="1"/>
  <c r="N335" i="1" s="1"/>
  <c r="N332" i="1"/>
  <c r="Q487" i="1"/>
  <c r="N486" i="1"/>
  <c r="Q273" i="1"/>
  <c r="N272" i="1"/>
  <c r="Q970" i="1"/>
  <c r="Q971" i="1" s="1"/>
  <c r="Q972" i="1" s="1"/>
  <c r="N969" i="1"/>
  <c r="Q639" i="1"/>
  <c r="N638" i="1"/>
  <c r="Q30" i="1"/>
  <c r="N29" i="1"/>
  <c r="Q452" i="1"/>
  <c r="Q453" i="1" s="1"/>
  <c r="Q454" i="1" s="1"/>
  <c r="N451" i="1"/>
  <c r="Q87" i="1"/>
  <c r="N86" i="1"/>
  <c r="Q729" i="1"/>
  <c r="N728" i="1"/>
  <c r="Q121" i="1"/>
  <c r="N121" i="1" s="1"/>
  <c r="N120" i="1"/>
  <c r="Q395" i="1"/>
  <c r="N394" i="1"/>
  <c r="Q851" i="1"/>
  <c r="Q852" i="1" s="1"/>
  <c r="N850" i="1"/>
  <c r="Q150" i="1"/>
  <c r="N149" i="1"/>
  <c r="Q210" i="1"/>
  <c r="N209" i="1"/>
  <c r="Q759" i="1"/>
  <c r="N758" i="1"/>
  <c r="Q514" i="1"/>
  <c r="N513" i="1"/>
  <c r="Q1095" i="1"/>
  <c r="N1094" i="1"/>
  <c r="Q913" i="1"/>
  <c r="N913" i="1" s="1"/>
  <c r="N912" i="1"/>
  <c r="Q760" i="1" l="1"/>
  <c r="Q761" i="1" s="1"/>
  <c r="Q762" i="1" s="1"/>
  <c r="N759" i="1"/>
  <c r="Q151" i="1"/>
  <c r="Q152" i="1" s="1"/>
  <c r="N150" i="1"/>
  <c r="Q730" i="1"/>
  <c r="N729" i="1"/>
  <c r="Q515" i="1"/>
  <c r="Q516" i="1" s="1"/>
  <c r="Q517" i="1" s="1"/>
  <c r="N514" i="1"/>
  <c r="Q211" i="1"/>
  <c r="N210" i="1"/>
  <c r="Q88" i="1"/>
  <c r="Q89" i="1" s="1"/>
  <c r="Q90" i="1" s="1"/>
  <c r="N87" i="1"/>
  <c r="Q31" i="1"/>
  <c r="N30" i="1"/>
  <c r="Q973" i="1"/>
  <c r="N972" i="1"/>
  <c r="Q578" i="1"/>
  <c r="Q579" i="1" s="1"/>
  <c r="N577" i="1"/>
  <c r="Q365" i="1"/>
  <c r="N364" i="1"/>
  <c r="Q882" i="1"/>
  <c r="N881" i="1"/>
  <c r="Q821" i="1"/>
  <c r="N820" i="1"/>
  <c r="Q1096" i="1"/>
  <c r="Q1097" i="1" s="1"/>
  <c r="N1095" i="1"/>
  <c r="Q396" i="1"/>
  <c r="Q397" i="1" s="1"/>
  <c r="N395" i="1"/>
  <c r="Q455" i="1"/>
  <c r="N454" i="1"/>
  <c r="Q640" i="1"/>
  <c r="N640" i="1" s="1"/>
  <c r="N639" i="1"/>
  <c r="Q274" i="1"/>
  <c r="N274" i="1" s="1"/>
  <c r="N273" i="1"/>
  <c r="Q548" i="1"/>
  <c r="N548" i="1" s="1"/>
  <c r="N547" i="1"/>
  <c r="Q610" i="1"/>
  <c r="N610" i="1" s="1"/>
  <c r="N609" i="1"/>
  <c r="Q822" i="1" l="1"/>
  <c r="N822" i="1" s="1"/>
  <c r="N821" i="1"/>
  <c r="Q366" i="1"/>
  <c r="N365" i="1"/>
  <c r="Q91" i="1"/>
  <c r="N91" i="1" s="1"/>
  <c r="N90" i="1"/>
  <c r="Q518" i="1"/>
  <c r="N518" i="1" s="1"/>
  <c r="N517" i="1"/>
  <c r="Q974" i="1"/>
  <c r="N973" i="1"/>
  <c r="Q456" i="1"/>
  <c r="N455" i="1"/>
  <c r="Q883" i="1"/>
  <c r="N883" i="1" s="1"/>
  <c r="N882" i="1"/>
  <c r="Q32" i="1"/>
  <c r="N31" i="1"/>
  <c r="Q212" i="1"/>
  <c r="N211" i="1"/>
  <c r="Q731" i="1"/>
  <c r="N730" i="1"/>
  <c r="Q763" i="1"/>
  <c r="N763" i="1" s="1"/>
  <c r="N762" i="1"/>
  <c r="Q213" i="1" l="1"/>
  <c r="N213" i="1" s="1"/>
  <c r="N212" i="1"/>
  <c r="Q732" i="1"/>
  <c r="N731" i="1"/>
  <c r="Q457" i="1"/>
  <c r="N457" i="1" s="1"/>
  <c r="N456" i="1"/>
  <c r="N974" i="1"/>
  <c r="Q975" i="1"/>
  <c r="N975" i="1" s="1"/>
</calcChain>
</file>

<file path=xl/sharedStrings.xml><?xml version="1.0" encoding="utf-8"?>
<sst xmlns="http://schemas.openxmlformats.org/spreadsheetml/2006/main" count="172" uniqueCount="51">
  <si>
    <t>Data</t>
  </si>
  <si>
    <t>Ano</t>
  </si>
  <si>
    <t>Dia</t>
  </si>
  <si>
    <t>Mes</t>
  </si>
  <si>
    <t>DiaDaSemana</t>
  </si>
  <si>
    <t>FinalDeSemana</t>
  </si>
  <si>
    <t>ferData</t>
  </si>
  <si>
    <t>ferDescricao</t>
  </si>
  <si>
    <t>CONFRATERNIZACAO UNIVERSAL</t>
  </si>
  <si>
    <t>FESTA DE NAVEGANTES</t>
  </si>
  <si>
    <t>paixao de Cristo</t>
  </si>
  <si>
    <t>Tiradentes</t>
  </si>
  <si>
    <t>Dia do Trabalhador</t>
  </si>
  <si>
    <t>Corpus Christi</t>
  </si>
  <si>
    <t>INDEPENDENCIA BRASIL</t>
  </si>
  <si>
    <t>REVOLUÇÃO FARROUPILHA</t>
  </si>
  <si>
    <t>NOSSA SENHORA APARECIDA</t>
  </si>
  <si>
    <t>Dia da Reforma</t>
  </si>
  <si>
    <t>FINADOS</t>
  </si>
  <si>
    <t>PROCLAMACAO DA REPUBLICA</t>
  </si>
  <si>
    <t>NATAL</t>
  </si>
  <si>
    <t>FERIADO BANCARIO - ULTIMO DIA DO ANO</t>
  </si>
  <si>
    <t>CARNAVAL</t>
  </si>
  <si>
    <t>PAIXAO DE CRISTO</t>
  </si>
  <si>
    <t>CORPUS CHRISTI</t>
  </si>
  <si>
    <t>carnaval</t>
  </si>
  <si>
    <t>Paixao de Cristo</t>
  </si>
  <si>
    <t>Pascoa</t>
  </si>
  <si>
    <t>carnaval 12</t>
  </si>
  <si>
    <t>Paixão de Cristo</t>
  </si>
  <si>
    <t>FERIADO</t>
  </si>
  <si>
    <t>data magna do Estado</t>
  </si>
  <si>
    <t>PROCLAMAÇÃO DA REPUBLICA</t>
  </si>
  <si>
    <t>Feriado Bancario</t>
  </si>
  <si>
    <t>Ano Novo</t>
  </si>
  <si>
    <t>Carnaval</t>
  </si>
  <si>
    <t>Corpus Christ</t>
  </si>
  <si>
    <t>INDEPENDENCIA DO BRASIL</t>
  </si>
  <si>
    <t>APARECIDA</t>
  </si>
  <si>
    <t>Sexta da Paixão</t>
  </si>
  <si>
    <t>DESCOBRIMENTO DO BRASIL</t>
  </si>
  <si>
    <t>Feriado</t>
  </si>
  <si>
    <t>DiaUtil</t>
  </si>
  <si>
    <t>PrimeiroDiaDoMes</t>
  </si>
  <si>
    <t>UltimoDiaDoMes</t>
  </si>
  <si>
    <t>DiaUtilMes</t>
  </si>
  <si>
    <t>DiaUtilMesCalculo</t>
  </si>
  <si>
    <t>UltimoDiaNaoUtil</t>
  </si>
  <si>
    <t>DataId</t>
  </si>
  <si>
    <t>NomeMes</t>
  </si>
  <si>
    <t>NomeDiaDaSemana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</si>
</sst>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0" borderId="0" xfId="0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97"/>
  <sheetViews>
    <sheetView tabSelected="1" workbookViewId="0">
      <pane xSplit="2" ySplit="1" topLeftCell="M2" activePane="bottomRight" state="frozen"/>
      <selection pane="topRight" activeCell="B1" sqref="B1"/>
      <selection pane="bottomLeft" activeCell="A2" sqref="A2"/>
      <selection pane="bottomRight" activeCell="R2" sqref="R2"/>
    </sheetView>
  </sheetViews>
  <sheetFormatPr defaultRowHeight="15" x14ac:dyDescent="0.25"/>
  <cols>
    <col min="1" max="1" width="10.7109375" bestFit="1" customWidth="1"/>
    <col min="2" max="2" width="10.7109375" style="4" bestFit="1" customWidth="1"/>
    <col min="5" max="5" width="10.140625" bestFit="1" customWidth="1"/>
    <col min="7" max="7" width="13.28515625" bestFit="1" customWidth="1"/>
    <col min="8" max="8" width="18.85546875" bestFit="1" customWidth="1"/>
    <col min="9" max="9" width="14.85546875" bestFit="1" customWidth="1"/>
    <col min="10" max="10" width="7.7109375" bestFit="1" customWidth="1"/>
    <col min="12" max="12" width="18" bestFit="1" customWidth="1"/>
    <col min="13" max="13" width="16.140625" bestFit="1" customWidth="1"/>
    <col min="14" max="14" width="10.7109375" bestFit="1" customWidth="1"/>
    <col min="15" max="15" width="16.7109375" style="4" bestFit="1" customWidth="1"/>
    <col min="16" max="16" width="9.85546875" customWidth="1"/>
    <col min="17" max="17" width="17.42578125" bestFit="1" customWidth="1"/>
  </cols>
  <sheetData>
    <row r="1" spans="1:18" x14ac:dyDescent="0.25">
      <c r="A1" t="s">
        <v>48</v>
      </c>
      <c r="B1" s="4" t="s">
        <v>0</v>
      </c>
      <c r="C1" t="s">
        <v>1</v>
      </c>
      <c r="D1" t="s">
        <v>3</v>
      </c>
      <c r="E1" t="s">
        <v>49</v>
      </c>
      <c r="F1" t="s">
        <v>2</v>
      </c>
      <c r="G1" t="s">
        <v>4</v>
      </c>
      <c r="H1" t="s">
        <v>50</v>
      </c>
      <c r="I1" t="s">
        <v>5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s="4" t="s">
        <v>47</v>
      </c>
      <c r="Q1" t="s">
        <v>46</v>
      </c>
      <c r="R1" t="str">
        <f>"insert into petra.Tempo ('"&amp;A1&amp;"', '"&amp;B1&amp;"', '"&amp;C1&amp;"', '"&amp;D1&amp;"', '"&amp;E1&amp;"', '"&amp;F1&amp;"', '"&amp;G1&amp;"', '"&amp;H1&amp;"', '"&amp;I1&amp;"', '"&amp;J1&amp;"', '"&amp;K1&amp;"', '"&amp;L1&amp;"', '"&amp;M1&amp;"', '"&amp;N1&amp;"', '"&amp;O1&amp;"') values"</f>
        <v>insert into petra.Tempo ('DataId', 'Data', 'Ano', 'Mes', 'NomeMes', 'Dia', 'DiaDaSemana', 'NomeDiaDaSemana', 'FinalDeSemana', 'Feriado', 'DiaUtil', 'PrimeiroDiaDoMes', 'UltimoDiaDoMes', 'DiaUtilMes', 'UltimoDiaNaoUtil') values</v>
      </c>
    </row>
    <row r="2" spans="1:18" x14ac:dyDescent="0.25">
      <c r="A2" s="2">
        <f>B2</f>
        <v>42005</v>
      </c>
      <c r="B2" s="4">
        <v>42005</v>
      </c>
      <c r="C2">
        <f>YEAR(B2)</f>
        <v>2015</v>
      </c>
      <c r="D2">
        <f>MONTH(B2)</f>
        <v>1</v>
      </c>
      <c r="E2" t="str">
        <f>TEXT(B2,"mmmm")</f>
        <v>janeiro</v>
      </c>
      <c r="F2">
        <f>DAY(B2)</f>
        <v>1</v>
      </c>
      <c r="G2">
        <f>WEEKDAY(B2)</f>
        <v>5</v>
      </c>
      <c r="H2" t="str">
        <f>TEXT(B2,"dddd")</f>
        <v>quinta-feira</v>
      </c>
      <c r="I2" s="2">
        <f>IF(OR(G2=1,G2=7),1,0)</f>
        <v>0</v>
      </c>
      <c r="J2">
        <f>COUNTIF(Feriados!$A$2:$A$155,B2)</f>
        <v>1</v>
      </c>
      <c r="K2">
        <f>IF(OR(I2=1,J2=1),0,1)</f>
        <v>0</v>
      </c>
      <c r="L2">
        <f>IF(F2=1,1,0)</f>
        <v>1</v>
      </c>
      <c r="M2">
        <f>IF(OR(L3=1,L3=""),1,0)</f>
        <v>0</v>
      </c>
      <c r="N2" t="str">
        <f>IF(K2=0,"NULL",Q2)</f>
        <v>NULL</v>
      </c>
      <c r="O2" s="4">
        <v>42004</v>
      </c>
      <c r="Q2">
        <f>K2</f>
        <v>0</v>
      </c>
      <c r="R2" t="str">
        <f>"("&amp;A2&amp;", '"&amp;TEXT(B2,"aaaa-mm-dd")&amp;"', "&amp;C2&amp;", "&amp;D2&amp;", '"&amp;E2&amp;"', "&amp;F2&amp;", "&amp;G2&amp;", '"&amp;H2&amp;"', "&amp;I2&amp;", "&amp;J2&amp;", "&amp;K2&amp;", "&amp;L2&amp;", "&amp;M2&amp;", "&amp;N2&amp;", '"&amp;TEXT(O2,"aaaa-mm-dd")&amp;"'),"</f>
        <v>(42005, '2015-01-01', 2015, 1, 'janeiro', 1, 5, 'quinta-feira', 0, 1, 0, 1, 0, NULL, '2014-12-31'),</v>
      </c>
    </row>
    <row r="3" spans="1:18" x14ac:dyDescent="0.25">
      <c r="A3" s="2">
        <f t="shared" ref="A3:A66" si="0">B3</f>
        <v>42006</v>
      </c>
      <c r="B3" s="4">
        <v>42006</v>
      </c>
      <c r="C3">
        <f t="shared" ref="C3:C66" si="1">YEAR(B3)</f>
        <v>2015</v>
      </c>
      <c r="D3">
        <f t="shared" ref="D3:D66" si="2">MONTH(B3)</f>
        <v>1</v>
      </c>
      <c r="E3" t="str">
        <f t="shared" ref="E3:E66" si="3">TEXT(B3,"mmmm")</f>
        <v>janeiro</v>
      </c>
      <c r="F3">
        <f t="shared" ref="F3:F66" si="4">DAY(B3)</f>
        <v>2</v>
      </c>
      <c r="G3">
        <f t="shared" ref="G3:G66" si="5">WEEKDAY(B3)</f>
        <v>6</v>
      </c>
      <c r="H3" t="str">
        <f t="shared" ref="H3:H66" si="6">TEXT(B3,"dddd")</f>
        <v>sexta-feira</v>
      </c>
      <c r="I3" s="2">
        <f t="shared" ref="I3:I66" si="7">IF(OR(G3=1,G3=7),1,0)</f>
        <v>0</v>
      </c>
      <c r="J3">
        <f>COUNTIF(Feriados!$A$2:$A$155,B3)</f>
        <v>0</v>
      </c>
      <c r="K3">
        <f t="shared" ref="K3:K66" si="8">IF(OR(I3=1,J3=1),0,1)</f>
        <v>1</v>
      </c>
      <c r="L3">
        <f t="shared" ref="L3:L66" si="9">IF(F3=1,1,0)</f>
        <v>0</v>
      </c>
      <c r="M3">
        <f t="shared" ref="M3:M66" si="10">IF(OR(L4=1,L4=""),1,0)</f>
        <v>0</v>
      </c>
      <c r="N3">
        <f>IF(K3=0,"NULL",Q3)</f>
        <v>1</v>
      </c>
      <c r="O3" s="4">
        <f>IF(K2=0,O2,B3)</f>
        <v>42004</v>
      </c>
      <c r="Q3">
        <f>IF(L3=1,0,Q2)+K3</f>
        <v>1</v>
      </c>
      <c r="R3" t="str">
        <f t="shared" ref="R3:R66" si="11">"("&amp;A3&amp;", '"&amp;TEXT(B3,"aaaa-mm-dd")&amp;"', "&amp;C3&amp;", "&amp;D3&amp;", '"&amp;E3&amp;"', "&amp;F3&amp;", "&amp;G3&amp;", '"&amp;H3&amp;"', "&amp;I3&amp;", "&amp;J3&amp;", "&amp;K3&amp;", "&amp;L3&amp;", "&amp;M3&amp;", "&amp;N3&amp;", '"&amp;TEXT(O3,"aaaa-mm-dd")&amp;"'),"</f>
        <v>(42006, '2015-01-02', 2015, 1, 'janeiro', 2, 6, 'sexta-feira', 0, 0, 1, 0, 0, 1, '2014-12-31'),</v>
      </c>
    </row>
    <row r="4" spans="1:18" x14ac:dyDescent="0.25">
      <c r="A4" s="2">
        <f t="shared" si="0"/>
        <v>42007</v>
      </c>
      <c r="B4" s="4">
        <v>42007</v>
      </c>
      <c r="C4">
        <f t="shared" si="1"/>
        <v>2015</v>
      </c>
      <c r="D4">
        <f t="shared" si="2"/>
        <v>1</v>
      </c>
      <c r="E4" t="str">
        <f t="shared" si="3"/>
        <v>janeiro</v>
      </c>
      <c r="F4">
        <f t="shared" si="4"/>
        <v>3</v>
      </c>
      <c r="G4">
        <f t="shared" si="5"/>
        <v>7</v>
      </c>
      <c r="H4" t="str">
        <f t="shared" si="6"/>
        <v>sábado</v>
      </c>
      <c r="I4" s="2">
        <f t="shared" si="7"/>
        <v>1</v>
      </c>
      <c r="J4">
        <f>COUNTIF(Feriados!$A$2:$A$155,B4)</f>
        <v>0</v>
      </c>
      <c r="K4">
        <f t="shared" si="8"/>
        <v>0</v>
      </c>
      <c r="L4">
        <f t="shared" si="9"/>
        <v>0</v>
      </c>
      <c r="M4">
        <f t="shared" si="10"/>
        <v>0</v>
      </c>
      <c r="N4" t="str">
        <f>IF(K4=0,"NULL",Q4)</f>
        <v>NULL</v>
      </c>
      <c r="O4" s="4">
        <f t="shared" ref="O4:O67" si="12">IF(K3=0,O3,B4)</f>
        <v>42007</v>
      </c>
      <c r="Q4">
        <f>IF(L4=1,0,Q3)+K4</f>
        <v>1</v>
      </c>
      <c r="R4" t="str">
        <f t="shared" si="11"/>
        <v>(42007, '2015-01-03', 2015, 1, 'janeiro', 3, 7, 'sábado', 1, 0, 0, 0, 0, NULL, '2015-01-03'),</v>
      </c>
    </row>
    <row r="5" spans="1:18" x14ac:dyDescent="0.25">
      <c r="A5" s="2">
        <f t="shared" si="0"/>
        <v>42008</v>
      </c>
      <c r="B5" s="4">
        <v>42008</v>
      </c>
      <c r="C5">
        <f t="shared" si="1"/>
        <v>2015</v>
      </c>
      <c r="D5">
        <f t="shared" si="2"/>
        <v>1</v>
      </c>
      <c r="E5" t="str">
        <f t="shared" si="3"/>
        <v>janeiro</v>
      </c>
      <c r="F5">
        <f t="shared" si="4"/>
        <v>4</v>
      </c>
      <c r="G5">
        <f t="shared" si="5"/>
        <v>1</v>
      </c>
      <c r="H5" t="str">
        <f t="shared" si="6"/>
        <v>domingo</v>
      </c>
      <c r="I5" s="2">
        <f t="shared" si="7"/>
        <v>1</v>
      </c>
      <c r="J5">
        <f>COUNTIF(Feriados!$A$2:$A$155,B5)</f>
        <v>0</v>
      </c>
      <c r="K5">
        <f t="shared" si="8"/>
        <v>0</v>
      </c>
      <c r="L5">
        <f t="shared" si="9"/>
        <v>0</v>
      </c>
      <c r="M5">
        <f t="shared" si="10"/>
        <v>0</v>
      </c>
      <c r="N5" t="str">
        <f>IF(K5=0,"NULL",Q5)</f>
        <v>NULL</v>
      </c>
      <c r="O5" s="4">
        <f t="shared" si="12"/>
        <v>42007</v>
      </c>
      <c r="Q5">
        <f>IF(L5=1,0,Q4)+K5</f>
        <v>1</v>
      </c>
      <c r="R5" t="str">
        <f t="shared" si="11"/>
        <v>(42008, '2015-01-04', 2015, 1, 'janeiro', 4, 1, 'domingo', 1, 0, 0, 0, 0, NULL, '2015-01-03'),</v>
      </c>
    </row>
    <row r="6" spans="1:18" x14ac:dyDescent="0.25">
      <c r="A6" s="2">
        <f t="shared" si="0"/>
        <v>42009</v>
      </c>
      <c r="B6" s="4">
        <v>42009</v>
      </c>
      <c r="C6">
        <f t="shared" si="1"/>
        <v>2015</v>
      </c>
      <c r="D6">
        <f t="shared" si="2"/>
        <v>1</v>
      </c>
      <c r="E6" t="str">
        <f t="shared" si="3"/>
        <v>janeiro</v>
      </c>
      <c r="F6">
        <f t="shared" si="4"/>
        <v>5</v>
      </c>
      <c r="G6">
        <f t="shared" si="5"/>
        <v>2</v>
      </c>
      <c r="H6" t="str">
        <f t="shared" si="6"/>
        <v>segunda-feira</v>
      </c>
      <c r="I6" s="2">
        <f t="shared" si="7"/>
        <v>0</v>
      </c>
      <c r="J6">
        <f>COUNTIF(Feriados!$A$2:$A$155,B6)</f>
        <v>0</v>
      </c>
      <c r="K6">
        <f t="shared" si="8"/>
        <v>1</v>
      </c>
      <c r="L6">
        <f t="shared" si="9"/>
        <v>0</v>
      </c>
      <c r="M6">
        <f t="shared" si="10"/>
        <v>0</v>
      </c>
      <c r="N6">
        <f>IF(K6=0,"NULL",Q6)</f>
        <v>2</v>
      </c>
      <c r="O6" s="4">
        <f t="shared" si="12"/>
        <v>42007</v>
      </c>
      <c r="Q6">
        <f>IF(L6=1,0,Q5)+K6</f>
        <v>2</v>
      </c>
      <c r="R6" t="str">
        <f t="shared" si="11"/>
        <v>(42009, '2015-01-05', 2015, 1, 'janeiro', 5, 2, 'segunda-feira', 0, 0, 1, 0, 0, 2, '2015-01-03'),</v>
      </c>
    </row>
    <row r="7" spans="1:18" x14ac:dyDescent="0.25">
      <c r="A7" s="2">
        <f t="shared" si="0"/>
        <v>42010</v>
      </c>
      <c r="B7" s="4">
        <v>42010</v>
      </c>
      <c r="C7">
        <f t="shared" si="1"/>
        <v>2015</v>
      </c>
      <c r="D7">
        <f t="shared" si="2"/>
        <v>1</v>
      </c>
      <c r="E7" t="str">
        <f t="shared" si="3"/>
        <v>janeiro</v>
      </c>
      <c r="F7">
        <f t="shared" si="4"/>
        <v>6</v>
      </c>
      <c r="G7">
        <f t="shared" si="5"/>
        <v>3</v>
      </c>
      <c r="H7" t="str">
        <f t="shared" si="6"/>
        <v>terça-feira</v>
      </c>
      <c r="I7" s="2">
        <f t="shared" si="7"/>
        <v>0</v>
      </c>
      <c r="J7">
        <f>COUNTIF(Feriados!$A$2:$A$155,B7)</f>
        <v>0</v>
      </c>
      <c r="K7">
        <f t="shared" si="8"/>
        <v>1</v>
      </c>
      <c r="L7">
        <f t="shared" si="9"/>
        <v>0</v>
      </c>
      <c r="M7">
        <f t="shared" si="10"/>
        <v>0</v>
      </c>
      <c r="N7">
        <f>IF(K7=0,"NULL",Q7)</f>
        <v>3</v>
      </c>
      <c r="O7" s="4">
        <f t="shared" si="12"/>
        <v>42010</v>
      </c>
      <c r="Q7">
        <f>IF(L7=1,0,Q6)+K7</f>
        <v>3</v>
      </c>
      <c r="R7" t="str">
        <f t="shared" si="11"/>
        <v>(42010, '2015-01-06', 2015, 1, 'janeiro', 6, 3, 'terça-feira', 0, 0, 1, 0, 0, 3, '2015-01-06'),</v>
      </c>
    </row>
    <row r="8" spans="1:18" x14ac:dyDescent="0.25">
      <c r="A8" s="2">
        <f t="shared" si="0"/>
        <v>42011</v>
      </c>
      <c r="B8" s="4">
        <v>42011</v>
      </c>
      <c r="C8">
        <f t="shared" si="1"/>
        <v>2015</v>
      </c>
      <c r="D8">
        <f t="shared" si="2"/>
        <v>1</v>
      </c>
      <c r="E8" t="str">
        <f t="shared" si="3"/>
        <v>janeiro</v>
      </c>
      <c r="F8">
        <f t="shared" si="4"/>
        <v>7</v>
      </c>
      <c r="G8">
        <f t="shared" si="5"/>
        <v>4</v>
      </c>
      <c r="H8" t="str">
        <f t="shared" si="6"/>
        <v>quarta-feira</v>
      </c>
      <c r="I8" s="2">
        <f t="shared" si="7"/>
        <v>0</v>
      </c>
      <c r="J8">
        <f>COUNTIF(Feriados!$A$2:$A$155,B8)</f>
        <v>0</v>
      </c>
      <c r="K8">
        <f t="shared" si="8"/>
        <v>1</v>
      </c>
      <c r="L8">
        <f t="shared" si="9"/>
        <v>0</v>
      </c>
      <c r="M8">
        <f t="shared" si="10"/>
        <v>0</v>
      </c>
      <c r="N8">
        <f>IF(K8=0,"NULL",Q8)</f>
        <v>4</v>
      </c>
      <c r="O8" s="4">
        <f t="shared" si="12"/>
        <v>42011</v>
      </c>
      <c r="Q8">
        <f>IF(L8=1,0,Q7)+K8</f>
        <v>4</v>
      </c>
      <c r="R8" t="str">
        <f t="shared" si="11"/>
        <v>(42011, '2015-01-07', 2015, 1, 'janeiro', 7, 4, 'quarta-feira', 0, 0, 1, 0, 0, 4, '2015-01-07'),</v>
      </c>
    </row>
    <row r="9" spans="1:18" x14ac:dyDescent="0.25">
      <c r="A9" s="2">
        <f t="shared" si="0"/>
        <v>42012</v>
      </c>
      <c r="B9" s="4">
        <v>42012</v>
      </c>
      <c r="C9">
        <f t="shared" si="1"/>
        <v>2015</v>
      </c>
      <c r="D9">
        <f t="shared" si="2"/>
        <v>1</v>
      </c>
      <c r="E9" t="str">
        <f t="shared" si="3"/>
        <v>janeiro</v>
      </c>
      <c r="F9">
        <f t="shared" si="4"/>
        <v>8</v>
      </c>
      <c r="G9">
        <f t="shared" si="5"/>
        <v>5</v>
      </c>
      <c r="H9" t="str">
        <f t="shared" si="6"/>
        <v>quinta-feira</v>
      </c>
      <c r="I9" s="2">
        <f t="shared" si="7"/>
        <v>0</v>
      </c>
      <c r="J9">
        <f>COUNTIF(Feriados!$A$2:$A$155,B9)</f>
        <v>0</v>
      </c>
      <c r="K9">
        <f t="shared" si="8"/>
        <v>1</v>
      </c>
      <c r="L9">
        <f t="shared" si="9"/>
        <v>0</v>
      </c>
      <c r="M9">
        <f t="shared" si="10"/>
        <v>0</v>
      </c>
      <c r="N9">
        <f>IF(K9=0,"NULL",Q9)</f>
        <v>5</v>
      </c>
      <c r="O9" s="4">
        <f t="shared" si="12"/>
        <v>42012</v>
      </c>
      <c r="Q9">
        <f>IF(L9=1,0,Q8)+K9</f>
        <v>5</v>
      </c>
      <c r="R9" t="str">
        <f t="shared" si="11"/>
        <v>(42012, '2015-01-08', 2015, 1, 'janeiro', 8, 5, 'quinta-feira', 0, 0, 1, 0, 0, 5, '2015-01-08'),</v>
      </c>
    </row>
    <row r="10" spans="1:18" x14ac:dyDescent="0.25">
      <c r="A10" s="2">
        <f t="shared" si="0"/>
        <v>42013</v>
      </c>
      <c r="B10" s="4">
        <v>42013</v>
      </c>
      <c r="C10">
        <f t="shared" si="1"/>
        <v>2015</v>
      </c>
      <c r="D10">
        <f t="shared" si="2"/>
        <v>1</v>
      </c>
      <c r="E10" t="str">
        <f t="shared" si="3"/>
        <v>janeiro</v>
      </c>
      <c r="F10">
        <f t="shared" si="4"/>
        <v>9</v>
      </c>
      <c r="G10">
        <f t="shared" si="5"/>
        <v>6</v>
      </c>
      <c r="H10" t="str">
        <f t="shared" si="6"/>
        <v>sexta-feira</v>
      </c>
      <c r="I10" s="2">
        <f t="shared" si="7"/>
        <v>0</v>
      </c>
      <c r="J10">
        <f>COUNTIF(Feriados!$A$2:$A$155,B10)</f>
        <v>0</v>
      </c>
      <c r="K10">
        <f t="shared" si="8"/>
        <v>1</v>
      </c>
      <c r="L10">
        <f t="shared" si="9"/>
        <v>0</v>
      </c>
      <c r="M10">
        <f t="shared" si="10"/>
        <v>0</v>
      </c>
      <c r="N10">
        <f>IF(K10=0,"NULL",Q10)</f>
        <v>6</v>
      </c>
      <c r="O10" s="4">
        <f t="shared" si="12"/>
        <v>42013</v>
      </c>
      <c r="Q10">
        <f>IF(L10=1,0,Q9)+K10</f>
        <v>6</v>
      </c>
      <c r="R10" t="str">
        <f t="shared" si="11"/>
        <v>(42013, '2015-01-09', 2015, 1, 'janeiro', 9, 6, 'sexta-feira', 0, 0, 1, 0, 0, 6, '2015-01-09'),</v>
      </c>
    </row>
    <row r="11" spans="1:18" x14ac:dyDescent="0.25">
      <c r="A11" s="2">
        <f t="shared" si="0"/>
        <v>42014</v>
      </c>
      <c r="B11" s="4">
        <v>42014</v>
      </c>
      <c r="C11">
        <f t="shared" si="1"/>
        <v>2015</v>
      </c>
      <c r="D11">
        <f t="shared" si="2"/>
        <v>1</v>
      </c>
      <c r="E11" t="str">
        <f t="shared" si="3"/>
        <v>janeiro</v>
      </c>
      <c r="F11">
        <f t="shared" si="4"/>
        <v>10</v>
      </c>
      <c r="G11">
        <f t="shared" si="5"/>
        <v>7</v>
      </c>
      <c r="H11" t="str">
        <f t="shared" si="6"/>
        <v>sábado</v>
      </c>
      <c r="I11" s="2">
        <f t="shared" si="7"/>
        <v>1</v>
      </c>
      <c r="J11">
        <f>COUNTIF(Feriados!$A$2:$A$155,B11)</f>
        <v>0</v>
      </c>
      <c r="K11">
        <f t="shared" si="8"/>
        <v>0</v>
      </c>
      <c r="L11">
        <f t="shared" si="9"/>
        <v>0</v>
      </c>
      <c r="M11">
        <f t="shared" si="10"/>
        <v>0</v>
      </c>
      <c r="N11" t="str">
        <f>IF(K11=0,"NULL",Q11)</f>
        <v>NULL</v>
      </c>
      <c r="O11" s="4">
        <f t="shared" si="12"/>
        <v>42014</v>
      </c>
      <c r="Q11">
        <f>IF(L11=1,0,Q10)+K11</f>
        <v>6</v>
      </c>
      <c r="R11" t="str">
        <f t="shared" si="11"/>
        <v>(42014, '2015-01-10', 2015, 1, 'janeiro', 10, 7, 'sábado', 1, 0, 0, 0, 0, NULL, '2015-01-10'),</v>
      </c>
    </row>
    <row r="12" spans="1:18" x14ac:dyDescent="0.25">
      <c r="A12" s="2">
        <f t="shared" si="0"/>
        <v>42015</v>
      </c>
      <c r="B12" s="4">
        <v>42015</v>
      </c>
      <c r="C12">
        <f t="shared" si="1"/>
        <v>2015</v>
      </c>
      <c r="D12">
        <f t="shared" si="2"/>
        <v>1</v>
      </c>
      <c r="E12" t="str">
        <f t="shared" si="3"/>
        <v>janeiro</v>
      </c>
      <c r="F12">
        <f t="shared" si="4"/>
        <v>11</v>
      </c>
      <c r="G12">
        <f t="shared" si="5"/>
        <v>1</v>
      </c>
      <c r="H12" t="str">
        <f t="shared" si="6"/>
        <v>domingo</v>
      </c>
      <c r="I12" s="2">
        <f t="shared" si="7"/>
        <v>1</v>
      </c>
      <c r="J12">
        <f>COUNTIF(Feriados!$A$2:$A$155,B12)</f>
        <v>0</v>
      </c>
      <c r="K12">
        <f t="shared" si="8"/>
        <v>0</v>
      </c>
      <c r="L12">
        <f t="shared" si="9"/>
        <v>0</v>
      </c>
      <c r="M12">
        <f t="shared" si="10"/>
        <v>0</v>
      </c>
      <c r="N12" t="str">
        <f>IF(K12=0,"NULL",Q12)</f>
        <v>NULL</v>
      </c>
      <c r="O12" s="4">
        <f t="shared" si="12"/>
        <v>42014</v>
      </c>
      <c r="Q12">
        <f>IF(L12=1,0,Q11)+K12</f>
        <v>6</v>
      </c>
      <c r="R12" t="str">
        <f t="shared" si="11"/>
        <v>(42015, '2015-01-11', 2015, 1, 'janeiro', 11, 1, 'domingo', 1, 0, 0, 0, 0, NULL, '2015-01-10'),</v>
      </c>
    </row>
    <row r="13" spans="1:18" x14ac:dyDescent="0.25">
      <c r="A13" s="2">
        <f t="shared" si="0"/>
        <v>42016</v>
      </c>
      <c r="B13" s="4">
        <v>42016</v>
      </c>
      <c r="C13">
        <f t="shared" si="1"/>
        <v>2015</v>
      </c>
      <c r="D13">
        <f t="shared" si="2"/>
        <v>1</v>
      </c>
      <c r="E13" t="str">
        <f t="shared" si="3"/>
        <v>janeiro</v>
      </c>
      <c r="F13">
        <f t="shared" si="4"/>
        <v>12</v>
      </c>
      <c r="G13">
        <f t="shared" si="5"/>
        <v>2</v>
      </c>
      <c r="H13" t="str">
        <f t="shared" si="6"/>
        <v>segunda-feira</v>
      </c>
      <c r="I13" s="2">
        <f t="shared" si="7"/>
        <v>0</v>
      </c>
      <c r="J13">
        <f>COUNTIF(Feriados!$A$2:$A$155,B13)</f>
        <v>0</v>
      </c>
      <c r="K13">
        <f t="shared" si="8"/>
        <v>1</v>
      </c>
      <c r="L13">
        <f t="shared" si="9"/>
        <v>0</v>
      </c>
      <c r="M13">
        <f t="shared" si="10"/>
        <v>0</v>
      </c>
      <c r="N13">
        <f>IF(K13=0,"NULL",Q13)</f>
        <v>7</v>
      </c>
      <c r="O13" s="4">
        <f t="shared" si="12"/>
        <v>42014</v>
      </c>
      <c r="Q13">
        <f>IF(L13=1,0,Q12)+K13</f>
        <v>7</v>
      </c>
      <c r="R13" t="str">
        <f t="shared" si="11"/>
        <v>(42016, '2015-01-12', 2015, 1, 'janeiro', 12, 2, 'segunda-feira', 0, 0, 1, 0, 0, 7, '2015-01-10'),</v>
      </c>
    </row>
    <row r="14" spans="1:18" x14ac:dyDescent="0.25">
      <c r="A14" s="2">
        <f t="shared" si="0"/>
        <v>42017</v>
      </c>
      <c r="B14" s="4">
        <v>42017</v>
      </c>
      <c r="C14">
        <f t="shared" si="1"/>
        <v>2015</v>
      </c>
      <c r="D14">
        <f t="shared" si="2"/>
        <v>1</v>
      </c>
      <c r="E14" t="str">
        <f t="shared" si="3"/>
        <v>janeiro</v>
      </c>
      <c r="F14">
        <f t="shared" si="4"/>
        <v>13</v>
      </c>
      <c r="G14">
        <f t="shared" si="5"/>
        <v>3</v>
      </c>
      <c r="H14" t="str">
        <f t="shared" si="6"/>
        <v>terça-feira</v>
      </c>
      <c r="I14" s="2">
        <f t="shared" si="7"/>
        <v>0</v>
      </c>
      <c r="J14">
        <f>COUNTIF(Feriados!$A$2:$A$155,B14)</f>
        <v>0</v>
      </c>
      <c r="K14">
        <f t="shared" si="8"/>
        <v>1</v>
      </c>
      <c r="L14">
        <f t="shared" si="9"/>
        <v>0</v>
      </c>
      <c r="M14">
        <f t="shared" si="10"/>
        <v>0</v>
      </c>
      <c r="N14">
        <f>IF(K14=0,"NULL",Q14)</f>
        <v>8</v>
      </c>
      <c r="O14" s="4">
        <f t="shared" si="12"/>
        <v>42017</v>
      </c>
      <c r="Q14">
        <f>IF(L14=1,0,Q13)+K14</f>
        <v>8</v>
      </c>
      <c r="R14" t="str">
        <f t="shared" si="11"/>
        <v>(42017, '2015-01-13', 2015, 1, 'janeiro', 13, 3, 'terça-feira', 0, 0, 1, 0, 0, 8, '2015-01-13'),</v>
      </c>
    </row>
    <row r="15" spans="1:18" x14ac:dyDescent="0.25">
      <c r="A15" s="2">
        <f t="shared" si="0"/>
        <v>42018</v>
      </c>
      <c r="B15" s="4">
        <v>42018</v>
      </c>
      <c r="C15">
        <f t="shared" si="1"/>
        <v>2015</v>
      </c>
      <c r="D15">
        <f t="shared" si="2"/>
        <v>1</v>
      </c>
      <c r="E15" t="str">
        <f t="shared" si="3"/>
        <v>janeiro</v>
      </c>
      <c r="F15">
        <f t="shared" si="4"/>
        <v>14</v>
      </c>
      <c r="G15">
        <f t="shared" si="5"/>
        <v>4</v>
      </c>
      <c r="H15" t="str">
        <f t="shared" si="6"/>
        <v>quarta-feira</v>
      </c>
      <c r="I15" s="2">
        <f t="shared" si="7"/>
        <v>0</v>
      </c>
      <c r="J15">
        <f>COUNTIF(Feriados!$A$2:$A$155,B15)</f>
        <v>0</v>
      </c>
      <c r="K15">
        <f t="shared" si="8"/>
        <v>1</v>
      </c>
      <c r="L15">
        <f t="shared" si="9"/>
        <v>0</v>
      </c>
      <c r="M15">
        <f t="shared" si="10"/>
        <v>0</v>
      </c>
      <c r="N15">
        <f>IF(K15=0,"NULL",Q15)</f>
        <v>9</v>
      </c>
      <c r="O15" s="4">
        <f t="shared" si="12"/>
        <v>42018</v>
      </c>
      <c r="Q15">
        <f>IF(L15=1,0,Q14)+K15</f>
        <v>9</v>
      </c>
      <c r="R15" t="str">
        <f t="shared" si="11"/>
        <v>(42018, '2015-01-14', 2015, 1, 'janeiro', 14, 4, 'quarta-feira', 0, 0, 1, 0, 0, 9, '2015-01-14'),</v>
      </c>
    </row>
    <row r="16" spans="1:18" x14ac:dyDescent="0.25">
      <c r="A16" s="2">
        <f t="shared" si="0"/>
        <v>42019</v>
      </c>
      <c r="B16" s="4">
        <v>42019</v>
      </c>
      <c r="C16">
        <f t="shared" si="1"/>
        <v>2015</v>
      </c>
      <c r="D16">
        <f t="shared" si="2"/>
        <v>1</v>
      </c>
      <c r="E16" t="str">
        <f t="shared" si="3"/>
        <v>janeiro</v>
      </c>
      <c r="F16">
        <f t="shared" si="4"/>
        <v>15</v>
      </c>
      <c r="G16">
        <f t="shared" si="5"/>
        <v>5</v>
      </c>
      <c r="H16" t="str">
        <f t="shared" si="6"/>
        <v>quinta-feira</v>
      </c>
      <c r="I16" s="2">
        <f t="shared" si="7"/>
        <v>0</v>
      </c>
      <c r="J16">
        <f>COUNTIF(Feriados!$A$2:$A$155,B16)</f>
        <v>0</v>
      </c>
      <c r="K16">
        <f t="shared" si="8"/>
        <v>1</v>
      </c>
      <c r="L16">
        <f t="shared" si="9"/>
        <v>0</v>
      </c>
      <c r="M16">
        <f t="shared" si="10"/>
        <v>0</v>
      </c>
      <c r="N16">
        <f>IF(K16=0,"NULL",Q16)</f>
        <v>10</v>
      </c>
      <c r="O16" s="4">
        <f t="shared" si="12"/>
        <v>42019</v>
      </c>
      <c r="Q16">
        <f>IF(L16=1,0,Q15)+K16</f>
        <v>10</v>
      </c>
      <c r="R16" t="str">
        <f t="shared" si="11"/>
        <v>(42019, '2015-01-15', 2015, 1, 'janeiro', 15, 5, 'quinta-feira', 0, 0, 1, 0, 0, 10, '2015-01-15'),</v>
      </c>
    </row>
    <row r="17" spans="1:18" x14ac:dyDescent="0.25">
      <c r="A17" s="2">
        <f t="shared" si="0"/>
        <v>42020</v>
      </c>
      <c r="B17" s="4">
        <v>42020</v>
      </c>
      <c r="C17">
        <f t="shared" si="1"/>
        <v>2015</v>
      </c>
      <c r="D17">
        <f t="shared" si="2"/>
        <v>1</v>
      </c>
      <c r="E17" t="str">
        <f t="shared" si="3"/>
        <v>janeiro</v>
      </c>
      <c r="F17">
        <f t="shared" si="4"/>
        <v>16</v>
      </c>
      <c r="G17">
        <f t="shared" si="5"/>
        <v>6</v>
      </c>
      <c r="H17" t="str">
        <f t="shared" si="6"/>
        <v>sexta-feira</v>
      </c>
      <c r="I17" s="2">
        <f t="shared" si="7"/>
        <v>0</v>
      </c>
      <c r="J17">
        <f>COUNTIF(Feriados!$A$2:$A$155,B17)</f>
        <v>0</v>
      </c>
      <c r="K17">
        <f t="shared" si="8"/>
        <v>1</v>
      </c>
      <c r="L17">
        <f t="shared" si="9"/>
        <v>0</v>
      </c>
      <c r="M17">
        <f t="shared" si="10"/>
        <v>0</v>
      </c>
      <c r="N17">
        <f>IF(K17=0,"NULL",Q17)</f>
        <v>11</v>
      </c>
      <c r="O17" s="4">
        <f t="shared" si="12"/>
        <v>42020</v>
      </c>
      <c r="Q17">
        <f>IF(L17=1,0,Q16)+K17</f>
        <v>11</v>
      </c>
      <c r="R17" t="str">
        <f t="shared" si="11"/>
        <v>(42020, '2015-01-16', 2015, 1, 'janeiro', 16, 6, 'sexta-feira', 0, 0, 1, 0, 0, 11, '2015-01-16'),</v>
      </c>
    </row>
    <row r="18" spans="1:18" x14ac:dyDescent="0.25">
      <c r="A18" s="2">
        <f t="shared" si="0"/>
        <v>42021</v>
      </c>
      <c r="B18" s="4">
        <v>42021</v>
      </c>
      <c r="C18">
        <f t="shared" si="1"/>
        <v>2015</v>
      </c>
      <c r="D18">
        <f t="shared" si="2"/>
        <v>1</v>
      </c>
      <c r="E18" t="str">
        <f t="shared" si="3"/>
        <v>janeiro</v>
      </c>
      <c r="F18">
        <f t="shared" si="4"/>
        <v>17</v>
      </c>
      <c r="G18">
        <f t="shared" si="5"/>
        <v>7</v>
      </c>
      <c r="H18" t="str">
        <f t="shared" si="6"/>
        <v>sábado</v>
      </c>
      <c r="I18" s="2">
        <f t="shared" si="7"/>
        <v>1</v>
      </c>
      <c r="J18">
        <f>COUNTIF(Feriados!$A$2:$A$155,B18)</f>
        <v>0</v>
      </c>
      <c r="K18">
        <f t="shared" si="8"/>
        <v>0</v>
      </c>
      <c r="L18">
        <f t="shared" si="9"/>
        <v>0</v>
      </c>
      <c r="M18">
        <f t="shared" si="10"/>
        <v>0</v>
      </c>
      <c r="N18" t="str">
        <f>IF(K18=0,"NULL",Q18)</f>
        <v>NULL</v>
      </c>
      <c r="O18" s="4">
        <f t="shared" si="12"/>
        <v>42021</v>
      </c>
      <c r="Q18">
        <f>IF(L18=1,0,Q17)+K18</f>
        <v>11</v>
      </c>
      <c r="R18" t="str">
        <f t="shared" si="11"/>
        <v>(42021, '2015-01-17', 2015, 1, 'janeiro', 17, 7, 'sábado', 1, 0, 0, 0, 0, NULL, '2015-01-17'),</v>
      </c>
    </row>
    <row r="19" spans="1:18" x14ac:dyDescent="0.25">
      <c r="A19" s="2">
        <f t="shared" si="0"/>
        <v>42022</v>
      </c>
      <c r="B19" s="4">
        <v>42022</v>
      </c>
      <c r="C19">
        <f t="shared" si="1"/>
        <v>2015</v>
      </c>
      <c r="D19">
        <f t="shared" si="2"/>
        <v>1</v>
      </c>
      <c r="E19" t="str">
        <f t="shared" si="3"/>
        <v>janeiro</v>
      </c>
      <c r="F19">
        <f t="shared" si="4"/>
        <v>18</v>
      </c>
      <c r="G19">
        <f t="shared" si="5"/>
        <v>1</v>
      </c>
      <c r="H19" t="str">
        <f t="shared" si="6"/>
        <v>domingo</v>
      </c>
      <c r="I19" s="2">
        <f t="shared" si="7"/>
        <v>1</v>
      </c>
      <c r="J19">
        <f>COUNTIF(Feriados!$A$2:$A$155,B19)</f>
        <v>0</v>
      </c>
      <c r="K19">
        <f t="shared" si="8"/>
        <v>0</v>
      </c>
      <c r="L19">
        <f t="shared" si="9"/>
        <v>0</v>
      </c>
      <c r="M19">
        <f t="shared" si="10"/>
        <v>0</v>
      </c>
      <c r="N19" t="str">
        <f>IF(K19=0,"NULL",Q19)</f>
        <v>NULL</v>
      </c>
      <c r="O19" s="4">
        <f t="shared" si="12"/>
        <v>42021</v>
      </c>
      <c r="Q19">
        <f>IF(L19=1,0,Q18)+K19</f>
        <v>11</v>
      </c>
      <c r="R19" t="str">
        <f t="shared" si="11"/>
        <v>(42022, '2015-01-18', 2015, 1, 'janeiro', 18, 1, 'domingo', 1, 0, 0, 0, 0, NULL, '2015-01-17'),</v>
      </c>
    </row>
    <row r="20" spans="1:18" x14ac:dyDescent="0.25">
      <c r="A20" s="2">
        <f t="shared" si="0"/>
        <v>42023</v>
      </c>
      <c r="B20" s="4">
        <v>42023</v>
      </c>
      <c r="C20">
        <f t="shared" si="1"/>
        <v>2015</v>
      </c>
      <c r="D20">
        <f t="shared" si="2"/>
        <v>1</v>
      </c>
      <c r="E20" t="str">
        <f t="shared" si="3"/>
        <v>janeiro</v>
      </c>
      <c r="F20">
        <f t="shared" si="4"/>
        <v>19</v>
      </c>
      <c r="G20">
        <f t="shared" si="5"/>
        <v>2</v>
      </c>
      <c r="H20" t="str">
        <f t="shared" si="6"/>
        <v>segunda-feira</v>
      </c>
      <c r="I20" s="2">
        <f t="shared" si="7"/>
        <v>0</v>
      </c>
      <c r="J20">
        <f>COUNTIF(Feriados!$A$2:$A$155,B20)</f>
        <v>0</v>
      </c>
      <c r="K20">
        <f t="shared" si="8"/>
        <v>1</v>
      </c>
      <c r="L20">
        <f t="shared" si="9"/>
        <v>0</v>
      </c>
      <c r="M20">
        <f t="shared" si="10"/>
        <v>0</v>
      </c>
      <c r="N20">
        <f>IF(K20=0,"NULL",Q20)</f>
        <v>12</v>
      </c>
      <c r="O20" s="4">
        <f t="shared" si="12"/>
        <v>42021</v>
      </c>
      <c r="Q20">
        <f>IF(L20=1,0,Q19)+K20</f>
        <v>12</v>
      </c>
      <c r="R20" t="str">
        <f t="shared" si="11"/>
        <v>(42023, '2015-01-19', 2015, 1, 'janeiro', 19, 2, 'segunda-feira', 0, 0, 1, 0, 0, 12, '2015-01-17'),</v>
      </c>
    </row>
    <row r="21" spans="1:18" x14ac:dyDescent="0.25">
      <c r="A21" s="2">
        <f t="shared" si="0"/>
        <v>42024</v>
      </c>
      <c r="B21" s="4">
        <v>42024</v>
      </c>
      <c r="C21">
        <f t="shared" si="1"/>
        <v>2015</v>
      </c>
      <c r="D21">
        <f t="shared" si="2"/>
        <v>1</v>
      </c>
      <c r="E21" t="str">
        <f t="shared" si="3"/>
        <v>janeiro</v>
      </c>
      <c r="F21">
        <f t="shared" si="4"/>
        <v>20</v>
      </c>
      <c r="G21">
        <f t="shared" si="5"/>
        <v>3</v>
      </c>
      <c r="H21" t="str">
        <f t="shared" si="6"/>
        <v>terça-feira</v>
      </c>
      <c r="I21" s="2">
        <f t="shared" si="7"/>
        <v>0</v>
      </c>
      <c r="J21">
        <f>COUNTIF(Feriados!$A$2:$A$155,B21)</f>
        <v>0</v>
      </c>
      <c r="K21">
        <f t="shared" si="8"/>
        <v>1</v>
      </c>
      <c r="L21">
        <f t="shared" si="9"/>
        <v>0</v>
      </c>
      <c r="M21">
        <f t="shared" si="10"/>
        <v>0</v>
      </c>
      <c r="N21">
        <f>IF(K21=0,"NULL",Q21)</f>
        <v>13</v>
      </c>
      <c r="O21" s="4">
        <f t="shared" si="12"/>
        <v>42024</v>
      </c>
      <c r="Q21">
        <f>IF(L21=1,0,Q20)+K21</f>
        <v>13</v>
      </c>
      <c r="R21" t="str">
        <f t="shared" si="11"/>
        <v>(42024, '2015-01-20', 2015, 1, 'janeiro', 20, 3, 'terça-feira', 0, 0, 1, 0, 0, 13, '2015-01-20'),</v>
      </c>
    </row>
    <row r="22" spans="1:18" x14ac:dyDescent="0.25">
      <c r="A22" s="2">
        <f t="shared" si="0"/>
        <v>42025</v>
      </c>
      <c r="B22" s="4">
        <v>42025</v>
      </c>
      <c r="C22">
        <f t="shared" si="1"/>
        <v>2015</v>
      </c>
      <c r="D22">
        <f t="shared" si="2"/>
        <v>1</v>
      </c>
      <c r="E22" t="str">
        <f t="shared" si="3"/>
        <v>janeiro</v>
      </c>
      <c r="F22">
        <f t="shared" si="4"/>
        <v>21</v>
      </c>
      <c r="G22">
        <f t="shared" si="5"/>
        <v>4</v>
      </c>
      <c r="H22" t="str">
        <f t="shared" si="6"/>
        <v>quarta-feira</v>
      </c>
      <c r="I22" s="2">
        <f t="shared" si="7"/>
        <v>0</v>
      </c>
      <c r="J22">
        <f>COUNTIF(Feriados!$A$2:$A$155,B22)</f>
        <v>0</v>
      </c>
      <c r="K22">
        <f t="shared" si="8"/>
        <v>1</v>
      </c>
      <c r="L22">
        <f t="shared" si="9"/>
        <v>0</v>
      </c>
      <c r="M22">
        <f t="shared" si="10"/>
        <v>0</v>
      </c>
      <c r="N22">
        <f>IF(K22=0,"NULL",Q22)</f>
        <v>14</v>
      </c>
      <c r="O22" s="4">
        <f t="shared" si="12"/>
        <v>42025</v>
      </c>
      <c r="Q22">
        <f>IF(L22=1,0,Q21)+K22</f>
        <v>14</v>
      </c>
      <c r="R22" t="str">
        <f t="shared" si="11"/>
        <v>(42025, '2015-01-21', 2015, 1, 'janeiro', 21, 4, 'quarta-feira', 0, 0, 1, 0, 0, 14, '2015-01-21'),</v>
      </c>
    </row>
    <row r="23" spans="1:18" x14ac:dyDescent="0.25">
      <c r="A23" s="2">
        <f t="shared" si="0"/>
        <v>42026</v>
      </c>
      <c r="B23" s="4">
        <v>42026</v>
      </c>
      <c r="C23">
        <f t="shared" si="1"/>
        <v>2015</v>
      </c>
      <c r="D23">
        <f t="shared" si="2"/>
        <v>1</v>
      </c>
      <c r="E23" t="str">
        <f t="shared" si="3"/>
        <v>janeiro</v>
      </c>
      <c r="F23">
        <f t="shared" si="4"/>
        <v>22</v>
      </c>
      <c r="G23">
        <f t="shared" si="5"/>
        <v>5</v>
      </c>
      <c r="H23" t="str">
        <f t="shared" si="6"/>
        <v>quinta-feira</v>
      </c>
      <c r="I23" s="2">
        <f t="shared" si="7"/>
        <v>0</v>
      </c>
      <c r="J23">
        <f>COUNTIF(Feriados!$A$2:$A$155,B23)</f>
        <v>0</v>
      </c>
      <c r="K23">
        <f t="shared" si="8"/>
        <v>1</v>
      </c>
      <c r="L23">
        <f t="shared" si="9"/>
        <v>0</v>
      </c>
      <c r="M23">
        <f t="shared" si="10"/>
        <v>0</v>
      </c>
      <c r="N23">
        <f>IF(K23=0,"NULL",Q23)</f>
        <v>15</v>
      </c>
      <c r="O23" s="4">
        <f t="shared" si="12"/>
        <v>42026</v>
      </c>
      <c r="Q23">
        <f>IF(L23=1,0,Q22)+K23</f>
        <v>15</v>
      </c>
      <c r="R23" t="str">
        <f t="shared" si="11"/>
        <v>(42026, '2015-01-22', 2015, 1, 'janeiro', 22, 5, 'quinta-feira', 0, 0, 1, 0, 0, 15, '2015-01-22'),</v>
      </c>
    </row>
    <row r="24" spans="1:18" x14ac:dyDescent="0.25">
      <c r="A24" s="2">
        <f t="shared" si="0"/>
        <v>42027</v>
      </c>
      <c r="B24" s="4">
        <v>42027</v>
      </c>
      <c r="C24">
        <f t="shared" si="1"/>
        <v>2015</v>
      </c>
      <c r="D24">
        <f t="shared" si="2"/>
        <v>1</v>
      </c>
      <c r="E24" t="str">
        <f t="shared" si="3"/>
        <v>janeiro</v>
      </c>
      <c r="F24">
        <f t="shared" si="4"/>
        <v>23</v>
      </c>
      <c r="G24">
        <f t="shared" si="5"/>
        <v>6</v>
      </c>
      <c r="H24" t="str">
        <f t="shared" si="6"/>
        <v>sexta-feira</v>
      </c>
      <c r="I24" s="2">
        <f t="shared" si="7"/>
        <v>0</v>
      </c>
      <c r="J24">
        <f>COUNTIF(Feriados!$A$2:$A$155,B24)</f>
        <v>0</v>
      </c>
      <c r="K24">
        <f t="shared" si="8"/>
        <v>1</v>
      </c>
      <c r="L24">
        <f t="shared" si="9"/>
        <v>0</v>
      </c>
      <c r="M24">
        <f t="shared" si="10"/>
        <v>0</v>
      </c>
      <c r="N24">
        <f>IF(K24=0,"NULL",Q24)</f>
        <v>16</v>
      </c>
      <c r="O24" s="4">
        <f t="shared" si="12"/>
        <v>42027</v>
      </c>
      <c r="Q24">
        <f>IF(L24=1,0,Q23)+K24</f>
        <v>16</v>
      </c>
      <c r="R24" t="str">
        <f t="shared" si="11"/>
        <v>(42027, '2015-01-23', 2015, 1, 'janeiro', 23, 6, 'sexta-feira', 0, 0, 1, 0, 0, 16, '2015-01-23'),</v>
      </c>
    </row>
    <row r="25" spans="1:18" x14ac:dyDescent="0.25">
      <c r="A25" s="2">
        <f t="shared" si="0"/>
        <v>42028</v>
      </c>
      <c r="B25" s="4">
        <v>42028</v>
      </c>
      <c r="C25">
        <f t="shared" si="1"/>
        <v>2015</v>
      </c>
      <c r="D25">
        <f t="shared" si="2"/>
        <v>1</v>
      </c>
      <c r="E25" t="str">
        <f t="shared" si="3"/>
        <v>janeiro</v>
      </c>
      <c r="F25">
        <f t="shared" si="4"/>
        <v>24</v>
      </c>
      <c r="G25">
        <f t="shared" si="5"/>
        <v>7</v>
      </c>
      <c r="H25" t="str">
        <f t="shared" si="6"/>
        <v>sábado</v>
      </c>
      <c r="I25" s="2">
        <f t="shared" si="7"/>
        <v>1</v>
      </c>
      <c r="J25">
        <f>COUNTIF(Feriados!$A$2:$A$155,B25)</f>
        <v>0</v>
      </c>
      <c r="K25">
        <f t="shared" si="8"/>
        <v>0</v>
      </c>
      <c r="L25">
        <f t="shared" si="9"/>
        <v>0</v>
      </c>
      <c r="M25">
        <f t="shared" si="10"/>
        <v>0</v>
      </c>
      <c r="N25" t="str">
        <f>IF(K25=0,"NULL",Q25)</f>
        <v>NULL</v>
      </c>
      <c r="O25" s="4">
        <f t="shared" si="12"/>
        <v>42028</v>
      </c>
      <c r="Q25">
        <f>IF(L25=1,0,Q24)+K25</f>
        <v>16</v>
      </c>
      <c r="R25" t="str">
        <f t="shared" si="11"/>
        <v>(42028, '2015-01-24', 2015, 1, 'janeiro', 24, 7, 'sábado', 1, 0, 0, 0, 0, NULL, '2015-01-24'),</v>
      </c>
    </row>
    <row r="26" spans="1:18" x14ac:dyDescent="0.25">
      <c r="A26" s="2">
        <f t="shared" si="0"/>
        <v>42029</v>
      </c>
      <c r="B26" s="4">
        <v>42029</v>
      </c>
      <c r="C26">
        <f t="shared" si="1"/>
        <v>2015</v>
      </c>
      <c r="D26">
        <f t="shared" si="2"/>
        <v>1</v>
      </c>
      <c r="E26" t="str">
        <f t="shared" si="3"/>
        <v>janeiro</v>
      </c>
      <c r="F26">
        <f t="shared" si="4"/>
        <v>25</v>
      </c>
      <c r="G26">
        <f t="shared" si="5"/>
        <v>1</v>
      </c>
      <c r="H26" t="str">
        <f t="shared" si="6"/>
        <v>domingo</v>
      </c>
      <c r="I26" s="2">
        <f t="shared" si="7"/>
        <v>1</v>
      </c>
      <c r="J26">
        <f>COUNTIF(Feriados!$A$2:$A$155,B26)</f>
        <v>0</v>
      </c>
      <c r="K26">
        <f t="shared" si="8"/>
        <v>0</v>
      </c>
      <c r="L26">
        <f t="shared" si="9"/>
        <v>0</v>
      </c>
      <c r="M26">
        <f t="shared" si="10"/>
        <v>0</v>
      </c>
      <c r="N26" t="str">
        <f>IF(K26=0,"NULL",Q26)</f>
        <v>NULL</v>
      </c>
      <c r="O26" s="4">
        <f t="shared" si="12"/>
        <v>42028</v>
      </c>
      <c r="Q26">
        <f>IF(L26=1,0,Q25)+K26</f>
        <v>16</v>
      </c>
      <c r="R26" t="str">
        <f t="shared" si="11"/>
        <v>(42029, '2015-01-25', 2015, 1, 'janeiro', 25, 1, 'domingo', 1, 0, 0, 0, 0, NULL, '2015-01-24'),</v>
      </c>
    </row>
    <row r="27" spans="1:18" x14ac:dyDescent="0.25">
      <c r="A27" s="2">
        <f t="shared" si="0"/>
        <v>42030</v>
      </c>
      <c r="B27" s="4">
        <v>42030</v>
      </c>
      <c r="C27">
        <f t="shared" si="1"/>
        <v>2015</v>
      </c>
      <c r="D27">
        <f t="shared" si="2"/>
        <v>1</v>
      </c>
      <c r="E27" t="str">
        <f t="shared" si="3"/>
        <v>janeiro</v>
      </c>
      <c r="F27">
        <f t="shared" si="4"/>
        <v>26</v>
      </c>
      <c r="G27">
        <f t="shared" si="5"/>
        <v>2</v>
      </c>
      <c r="H27" t="str">
        <f t="shared" si="6"/>
        <v>segunda-feira</v>
      </c>
      <c r="I27" s="2">
        <f t="shared" si="7"/>
        <v>0</v>
      </c>
      <c r="J27">
        <f>COUNTIF(Feriados!$A$2:$A$155,B27)</f>
        <v>0</v>
      </c>
      <c r="K27">
        <f t="shared" si="8"/>
        <v>1</v>
      </c>
      <c r="L27">
        <f t="shared" si="9"/>
        <v>0</v>
      </c>
      <c r="M27">
        <f t="shared" si="10"/>
        <v>0</v>
      </c>
      <c r="N27">
        <f>IF(K27=0,"NULL",Q27)</f>
        <v>17</v>
      </c>
      <c r="O27" s="4">
        <f t="shared" si="12"/>
        <v>42028</v>
      </c>
      <c r="Q27">
        <f>IF(L27=1,0,Q26)+K27</f>
        <v>17</v>
      </c>
      <c r="R27" t="str">
        <f t="shared" si="11"/>
        <v>(42030, '2015-01-26', 2015, 1, 'janeiro', 26, 2, 'segunda-feira', 0, 0, 1, 0, 0, 17, '2015-01-24'),</v>
      </c>
    </row>
    <row r="28" spans="1:18" x14ac:dyDescent="0.25">
      <c r="A28" s="2">
        <f t="shared" si="0"/>
        <v>42031</v>
      </c>
      <c r="B28" s="4">
        <v>42031</v>
      </c>
      <c r="C28">
        <f t="shared" si="1"/>
        <v>2015</v>
      </c>
      <c r="D28">
        <f t="shared" si="2"/>
        <v>1</v>
      </c>
      <c r="E28" t="str">
        <f t="shared" si="3"/>
        <v>janeiro</v>
      </c>
      <c r="F28">
        <f t="shared" si="4"/>
        <v>27</v>
      </c>
      <c r="G28">
        <f t="shared" si="5"/>
        <v>3</v>
      </c>
      <c r="H28" t="str">
        <f t="shared" si="6"/>
        <v>terça-feira</v>
      </c>
      <c r="I28" s="2">
        <f t="shared" si="7"/>
        <v>0</v>
      </c>
      <c r="J28">
        <f>COUNTIF(Feriados!$A$2:$A$155,B28)</f>
        <v>0</v>
      </c>
      <c r="K28">
        <f t="shared" si="8"/>
        <v>1</v>
      </c>
      <c r="L28">
        <f t="shared" si="9"/>
        <v>0</v>
      </c>
      <c r="M28">
        <f t="shared" si="10"/>
        <v>0</v>
      </c>
      <c r="N28">
        <f>IF(K28=0,"NULL",Q28)</f>
        <v>18</v>
      </c>
      <c r="O28" s="4">
        <f t="shared" si="12"/>
        <v>42031</v>
      </c>
      <c r="Q28">
        <f>IF(L28=1,0,Q27)+K28</f>
        <v>18</v>
      </c>
      <c r="R28" t="str">
        <f t="shared" si="11"/>
        <v>(42031, '2015-01-27', 2015, 1, 'janeiro', 27, 3, 'terça-feira', 0, 0, 1, 0, 0, 18, '2015-01-27'),</v>
      </c>
    </row>
    <row r="29" spans="1:18" x14ac:dyDescent="0.25">
      <c r="A29" s="2">
        <f t="shared" si="0"/>
        <v>42032</v>
      </c>
      <c r="B29" s="4">
        <v>42032</v>
      </c>
      <c r="C29">
        <f t="shared" si="1"/>
        <v>2015</v>
      </c>
      <c r="D29">
        <f t="shared" si="2"/>
        <v>1</v>
      </c>
      <c r="E29" t="str">
        <f t="shared" si="3"/>
        <v>janeiro</v>
      </c>
      <c r="F29">
        <f t="shared" si="4"/>
        <v>28</v>
      </c>
      <c r="G29">
        <f t="shared" si="5"/>
        <v>4</v>
      </c>
      <c r="H29" t="str">
        <f t="shared" si="6"/>
        <v>quarta-feira</v>
      </c>
      <c r="I29" s="2">
        <f t="shared" si="7"/>
        <v>0</v>
      </c>
      <c r="J29">
        <f>COUNTIF(Feriados!$A$2:$A$155,B29)</f>
        <v>0</v>
      </c>
      <c r="K29">
        <f t="shared" si="8"/>
        <v>1</v>
      </c>
      <c r="L29">
        <f t="shared" si="9"/>
        <v>0</v>
      </c>
      <c r="M29">
        <f t="shared" si="10"/>
        <v>0</v>
      </c>
      <c r="N29">
        <f>IF(K29=0,"NULL",Q29)</f>
        <v>19</v>
      </c>
      <c r="O29" s="4">
        <f t="shared" si="12"/>
        <v>42032</v>
      </c>
      <c r="Q29">
        <f>IF(L29=1,0,Q28)+K29</f>
        <v>19</v>
      </c>
      <c r="R29" t="str">
        <f t="shared" si="11"/>
        <v>(42032, '2015-01-28', 2015, 1, 'janeiro', 28, 4, 'quarta-feira', 0, 0, 1, 0, 0, 19, '2015-01-28'),</v>
      </c>
    </row>
    <row r="30" spans="1:18" x14ac:dyDescent="0.25">
      <c r="A30" s="2">
        <f t="shared" si="0"/>
        <v>42033</v>
      </c>
      <c r="B30" s="4">
        <v>42033</v>
      </c>
      <c r="C30">
        <f t="shared" si="1"/>
        <v>2015</v>
      </c>
      <c r="D30">
        <f t="shared" si="2"/>
        <v>1</v>
      </c>
      <c r="E30" t="str">
        <f t="shared" si="3"/>
        <v>janeiro</v>
      </c>
      <c r="F30">
        <f t="shared" si="4"/>
        <v>29</v>
      </c>
      <c r="G30">
        <f t="shared" si="5"/>
        <v>5</v>
      </c>
      <c r="H30" t="str">
        <f t="shared" si="6"/>
        <v>quinta-feira</v>
      </c>
      <c r="I30" s="2">
        <f t="shared" si="7"/>
        <v>0</v>
      </c>
      <c r="J30">
        <f>COUNTIF(Feriados!$A$2:$A$155,B30)</f>
        <v>0</v>
      </c>
      <c r="K30">
        <f t="shared" si="8"/>
        <v>1</v>
      </c>
      <c r="L30">
        <f t="shared" si="9"/>
        <v>0</v>
      </c>
      <c r="M30">
        <f t="shared" si="10"/>
        <v>0</v>
      </c>
      <c r="N30">
        <f>IF(K30=0,"NULL",Q30)</f>
        <v>20</v>
      </c>
      <c r="O30" s="4">
        <f t="shared" si="12"/>
        <v>42033</v>
      </c>
      <c r="Q30">
        <f>IF(L30=1,0,Q29)+K30</f>
        <v>20</v>
      </c>
      <c r="R30" t="str">
        <f t="shared" si="11"/>
        <v>(42033, '2015-01-29', 2015, 1, 'janeiro', 29, 5, 'quinta-feira', 0, 0, 1, 0, 0, 20, '2015-01-29'),</v>
      </c>
    </row>
    <row r="31" spans="1:18" x14ac:dyDescent="0.25">
      <c r="A31" s="2">
        <f t="shared" si="0"/>
        <v>42034</v>
      </c>
      <c r="B31" s="4">
        <v>42034</v>
      </c>
      <c r="C31">
        <f t="shared" si="1"/>
        <v>2015</v>
      </c>
      <c r="D31">
        <f t="shared" si="2"/>
        <v>1</v>
      </c>
      <c r="E31" t="str">
        <f t="shared" si="3"/>
        <v>janeiro</v>
      </c>
      <c r="F31">
        <f t="shared" si="4"/>
        <v>30</v>
      </c>
      <c r="G31">
        <f t="shared" si="5"/>
        <v>6</v>
      </c>
      <c r="H31" t="str">
        <f t="shared" si="6"/>
        <v>sexta-feira</v>
      </c>
      <c r="I31" s="2">
        <f t="shared" si="7"/>
        <v>0</v>
      </c>
      <c r="J31">
        <f>COUNTIF(Feriados!$A$2:$A$155,B31)</f>
        <v>0</v>
      </c>
      <c r="K31">
        <f t="shared" si="8"/>
        <v>1</v>
      </c>
      <c r="L31">
        <f t="shared" si="9"/>
        <v>0</v>
      </c>
      <c r="M31">
        <f t="shared" si="10"/>
        <v>0</v>
      </c>
      <c r="N31">
        <f>IF(K31=0,"NULL",Q31)</f>
        <v>21</v>
      </c>
      <c r="O31" s="4">
        <f t="shared" si="12"/>
        <v>42034</v>
      </c>
      <c r="Q31">
        <f>IF(L31=1,0,Q30)+K31</f>
        <v>21</v>
      </c>
      <c r="R31" t="str">
        <f t="shared" si="11"/>
        <v>(42034, '2015-01-30', 2015, 1, 'janeiro', 30, 6, 'sexta-feira', 0, 0, 1, 0, 0, 21, '2015-01-30'),</v>
      </c>
    </row>
    <row r="32" spans="1:18" x14ac:dyDescent="0.25">
      <c r="A32" s="2">
        <f t="shared" si="0"/>
        <v>42035</v>
      </c>
      <c r="B32" s="4">
        <v>42035</v>
      </c>
      <c r="C32">
        <f t="shared" si="1"/>
        <v>2015</v>
      </c>
      <c r="D32">
        <f t="shared" si="2"/>
        <v>1</v>
      </c>
      <c r="E32" t="str">
        <f t="shared" si="3"/>
        <v>janeiro</v>
      </c>
      <c r="F32">
        <f t="shared" si="4"/>
        <v>31</v>
      </c>
      <c r="G32">
        <f t="shared" si="5"/>
        <v>7</v>
      </c>
      <c r="H32" t="str">
        <f t="shared" si="6"/>
        <v>sábado</v>
      </c>
      <c r="I32" s="2">
        <f t="shared" si="7"/>
        <v>1</v>
      </c>
      <c r="J32">
        <f>COUNTIF(Feriados!$A$2:$A$155,B32)</f>
        <v>0</v>
      </c>
      <c r="K32">
        <f t="shared" si="8"/>
        <v>0</v>
      </c>
      <c r="L32">
        <f t="shared" si="9"/>
        <v>0</v>
      </c>
      <c r="M32">
        <f t="shared" si="10"/>
        <v>1</v>
      </c>
      <c r="N32" t="str">
        <f>IF(K32=0,"NULL",Q32)</f>
        <v>NULL</v>
      </c>
      <c r="O32" s="4">
        <f t="shared" si="12"/>
        <v>42035</v>
      </c>
      <c r="Q32">
        <f>IF(L32=1,0,Q31)+K32</f>
        <v>21</v>
      </c>
      <c r="R32" t="str">
        <f t="shared" si="11"/>
        <v>(42035, '2015-01-31', 2015, 1, 'janeiro', 31, 7, 'sábado', 1, 0, 0, 0, 1, NULL, '2015-01-31'),</v>
      </c>
    </row>
    <row r="33" spans="1:18" x14ac:dyDescent="0.25">
      <c r="A33" s="2">
        <f t="shared" si="0"/>
        <v>42036</v>
      </c>
      <c r="B33" s="4">
        <v>42036</v>
      </c>
      <c r="C33">
        <f t="shared" si="1"/>
        <v>2015</v>
      </c>
      <c r="D33">
        <f t="shared" si="2"/>
        <v>2</v>
      </c>
      <c r="E33" t="str">
        <f t="shared" si="3"/>
        <v>fevereiro</v>
      </c>
      <c r="F33">
        <f t="shared" si="4"/>
        <v>1</v>
      </c>
      <c r="G33">
        <f t="shared" si="5"/>
        <v>1</v>
      </c>
      <c r="H33" t="str">
        <f t="shared" si="6"/>
        <v>domingo</v>
      </c>
      <c r="I33" s="2">
        <f t="shared" si="7"/>
        <v>1</v>
      </c>
      <c r="J33">
        <f>COUNTIF(Feriados!$A$2:$A$155,B33)</f>
        <v>0</v>
      </c>
      <c r="K33">
        <f t="shared" si="8"/>
        <v>0</v>
      </c>
      <c r="L33">
        <f t="shared" si="9"/>
        <v>1</v>
      </c>
      <c r="M33">
        <f t="shared" si="10"/>
        <v>0</v>
      </c>
      <c r="N33" t="str">
        <f>IF(K33=0,"NULL",Q33)</f>
        <v>NULL</v>
      </c>
      <c r="O33" s="4">
        <f t="shared" si="12"/>
        <v>42035</v>
      </c>
      <c r="Q33">
        <f>IF(L33=1,0,Q32)+K33</f>
        <v>0</v>
      </c>
      <c r="R33" t="str">
        <f t="shared" si="11"/>
        <v>(42036, '2015-02-01', 2015, 2, 'fevereiro', 1, 1, 'domingo', 1, 0, 0, 1, 0, NULL, '2015-01-31'),</v>
      </c>
    </row>
    <row r="34" spans="1:18" x14ac:dyDescent="0.25">
      <c r="A34" s="2">
        <f t="shared" si="0"/>
        <v>42037</v>
      </c>
      <c r="B34" s="4">
        <v>42037</v>
      </c>
      <c r="C34">
        <f t="shared" si="1"/>
        <v>2015</v>
      </c>
      <c r="D34">
        <f t="shared" si="2"/>
        <v>2</v>
      </c>
      <c r="E34" t="str">
        <f t="shared" si="3"/>
        <v>fevereiro</v>
      </c>
      <c r="F34">
        <f t="shared" si="4"/>
        <v>2</v>
      </c>
      <c r="G34">
        <f t="shared" si="5"/>
        <v>2</v>
      </c>
      <c r="H34" t="str">
        <f t="shared" si="6"/>
        <v>segunda-feira</v>
      </c>
      <c r="I34" s="2">
        <f t="shared" si="7"/>
        <v>0</v>
      </c>
      <c r="J34">
        <f>COUNTIF(Feriados!$A$2:$A$155,B34)</f>
        <v>0</v>
      </c>
      <c r="K34">
        <f t="shared" si="8"/>
        <v>1</v>
      </c>
      <c r="L34">
        <f t="shared" si="9"/>
        <v>0</v>
      </c>
      <c r="M34">
        <f t="shared" si="10"/>
        <v>0</v>
      </c>
      <c r="N34">
        <f>IF(K34=0,"NULL",Q34)</f>
        <v>1</v>
      </c>
      <c r="O34" s="4">
        <f t="shared" si="12"/>
        <v>42035</v>
      </c>
      <c r="Q34">
        <f>IF(L34=1,0,Q33)+K34</f>
        <v>1</v>
      </c>
      <c r="R34" t="str">
        <f t="shared" si="11"/>
        <v>(42037, '2015-02-02', 2015, 2, 'fevereiro', 2, 2, 'segunda-feira', 0, 0, 1, 0, 0, 1, '2015-01-31'),</v>
      </c>
    </row>
    <row r="35" spans="1:18" x14ac:dyDescent="0.25">
      <c r="A35" s="2">
        <f t="shared" si="0"/>
        <v>42038</v>
      </c>
      <c r="B35" s="4">
        <v>42038</v>
      </c>
      <c r="C35">
        <f t="shared" si="1"/>
        <v>2015</v>
      </c>
      <c r="D35">
        <f t="shared" si="2"/>
        <v>2</v>
      </c>
      <c r="E35" t="str">
        <f t="shared" si="3"/>
        <v>fevereiro</v>
      </c>
      <c r="F35">
        <f t="shared" si="4"/>
        <v>3</v>
      </c>
      <c r="G35">
        <f t="shared" si="5"/>
        <v>3</v>
      </c>
      <c r="H35" t="str">
        <f t="shared" si="6"/>
        <v>terça-feira</v>
      </c>
      <c r="I35" s="2">
        <f t="shared" si="7"/>
        <v>0</v>
      </c>
      <c r="J35">
        <f>COUNTIF(Feriados!$A$2:$A$155,B35)</f>
        <v>0</v>
      </c>
      <c r="K35">
        <f t="shared" si="8"/>
        <v>1</v>
      </c>
      <c r="L35">
        <f t="shared" si="9"/>
        <v>0</v>
      </c>
      <c r="M35">
        <f t="shared" si="10"/>
        <v>0</v>
      </c>
      <c r="N35">
        <f>IF(K35=0,"NULL",Q35)</f>
        <v>2</v>
      </c>
      <c r="O35" s="4">
        <f t="shared" si="12"/>
        <v>42038</v>
      </c>
      <c r="Q35">
        <f>IF(L35=1,0,Q34)+K35</f>
        <v>2</v>
      </c>
      <c r="R35" t="str">
        <f t="shared" si="11"/>
        <v>(42038, '2015-02-03', 2015, 2, 'fevereiro', 3, 3, 'terça-feira', 0, 0, 1, 0, 0, 2, '2015-02-03'),</v>
      </c>
    </row>
    <row r="36" spans="1:18" x14ac:dyDescent="0.25">
      <c r="A36" s="2">
        <f t="shared" si="0"/>
        <v>42039</v>
      </c>
      <c r="B36" s="4">
        <v>42039</v>
      </c>
      <c r="C36">
        <f t="shared" si="1"/>
        <v>2015</v>
      </c>
      <c r="D36">
        <f t="shared" si="2"/>
        <v>2</v>
      </c>
      <c r="E36" t="str">
        <f t="shared" si="3"/>
        <v>fevereiro</v>
      </c>
      <c r="F36">
        <f t="shared" si="4"/>
        <v>4</v>
      </c>
      <c r="G36">
        <f t="shared" si="5"/>
        <v>4</v>
      </c>
      <c r="H36" t="str">
        <f t="shared" si="6"/>
        <v>quarta-feira</v>
      </c>
      <c r="I36" s="2">
        <f t="shared" si="7"/>
        <v>0</v>
      </c>
      <c r="J36">
        <f>COUNTIF(Feriados!$A$2:$A$155,B36)</f>
        <v>0</v>
      </c>
      <c r="K36">
        <f t="shared" si="8"/>
        <v>1</v>
      </c>
      <c r="L36">
        <f t="shared" si="9"/>
        <v>0</v>
      </c>
      <c r="M36">
        <f t="shared" si="10"/>
        <v>0</v>
      </c>
      <c r="N36">
        <f>IF(K36=0,"NULL",Q36)</f>
        <v>3</v>
      </c>
      <c r="O36" s="4">
        <f t="shared" si="12"/>
        <v>42039</v>
      </c>
      <c r="Q36">
        <f>IF(L36=1,0,Q35)+K36</f>
        <v>3</v>
      </c>
      <c r="R36" t="str">
        <f t="shared" si="11"/>
        <v>(42039, '2015-02-04', 2015, 2, 'fevereiro', 4, 4, 'quarta-feira', 0, 0, 1, 0, 0, 3, '2015-02-04'),</v>
      </c>
    </row>
    <row r="37" spans="1:18" x14ac:dyDescent="0.25">
      <c r="A37" s="2">
        <f t="shared" si="0"/>
        <v>42040</v>
      </c>
      <c r="B37" s="4">
        <v>42040</v>
      </c>
      <c r="C37">
        <f t="shared" si="1"/>
        <v>2015</v>
      </c>
      <c r="D37">
        <f t="shared" si="2"/>
        <v>2</v>
      </c>
      <c r="E37" t="str">
        <f t="shared" si="3"/>
        <v>fevereiro</v>
      </c>
      <c r="F37">
        <f t="shared" si="4"/>
        <v>5</v>
      </c>
      <c r="G37">
        <f t="shared" si="5"/>
        <v>5</v>
      </c>
      <c r="H37" t="str">
        <f t="shared" si="6"/>
        <v>quinta-feira</v>
      </c>
      <c r="I37" s="2">
        <f t="shared" si="7"/>
        <v>0</v>
      </c>
      <c r="J37">
        <f>COUNTIF(Feriados!$A$2:$A$155,B37)</f>
        <v>0</v>
      </c>
      <c r="K37">
        <f t="shared" si="8"/>
        <v>1</v>
      </c>
      <c r="L37">
        <f t="shared" si="9"/>
        <v>0</v>
      </c>
      <c r="M37">
        <f t="shared" si="10"/>
        <v>0</v>
      </c>
      <c r="N37">
        <f>IF(K37=0,"NULL",Q37)</f>
        <v>4</v>
      </c>
      <c r="O37" s="4">
        <f t="shared" si="12"/>
        <v>42040</v>
      </c>
      <c r="Q37">
        <f>IF(L37=1,0,Q36)+K37</f>
        <v>4</v>
      </c>
      <c r="R37" t="str">
        <f t="shared" si="11"/>
        <v>(42040, '2015-02-05', 2015, 2, 'fevereiro', 5, 5, 'quinta-feira', 0, 0, 1, 0, 0, 4, '2015-02-05'),</v>
      </c>
    </row>
    <row r="38" spans="1:18" x14ac:dyDescent="0.25">
      <c r="A38" s="2">
        <f t="shared" si="0"/>
        <v>42041</v>
      </c>
      <c r="B38" s="4">
        <v>42041</v>
      </c>
      <c r="C38">
        <f t="shared" si="1"/>
        <v>2015</v>
      </c>
      <c r="D38">
        <f t="shared" si="2"/>
        <v>2</v>
      </c>
      <c r="E38" t="str">
        <f t="shared" si="3"/>
        <v>fevereiro</v>
      </c>
      <c r="F38">
        <f t="shared" si="4"/>
        <v>6</v>
      </c>
      <c r="G38">
        <f t="shared" si="5"/>
        <v>6</v>
      </c>
      <c r="H38" t="str">
        <f t="shared" si="6"/>
        <v>sexta-feira</v>
      </c>
      <c r="I38" s="2">
        <f t="shared" si="7"/>
        <v>0</v>
      </c>
      <c r="J38">
        <f>COUNTIF(Feriados!$A$2:$A$155,B38)</f>
        <v>0</v>
      </c>
      <c r="K38">
        <f t="shared" si="8"/>
        <v>1</v>
      </c>
      <c r="L38">
        <f t="shared" si="9"/>
        <v>0</v>
      </c>
      <c r="M38">
        <f t="shared" si="10"/>
        <v>0</v>
      </c>
      <c r="N38">
        <f>IF(K38=0,"NULL",Q38)</f>
        <v>5</v>
      </c>
      <c r="O38" s="4">
        <f t="shared" si="12"/>
        <v>42041</v>
      </c>
      <c r="Q38">
        <f>IF(L38=1,0,Q37)+K38</f>
        <v>5</v>
      </c>
      <c r="R38" t="str">
        <f t="shared" si="11"/>
        <v>(42041, '2015-02-06', 2015, 2, 'fevereiro', 6, 6, 'sexta-feira', 0, 0, 1, 0, 0, 5, '2015-02-06'),</v>
      </c>
    </row>
    <row r="39" spans="1:18" x14ac:dyDescent="0.25">
      <c r="A39" s="2">
        <f t="shared" si="0"/>
        <v>42042</v>
      </c>
      <c r="B39" s="4">
        <v>42042</v>
      </c>
      <c r="C39">
        <f t="shared" si="1"/>
        <v>2015</v>
      </c>
      <c r="D39">
        <f t="shared" si="2"/>
        <v>2</v>
      </c>
      <c r="E39" t="str">
        <f t="shared" si="3"/>
        <v>fevereiro</v>
      </c>
      <c r="F39">
        <f t="shared" si="4"/>
        <v>7</v>
      </c>
      <c r="G39">
        <f t="shared" si="5"/>
        <v>7</v>
      </c>
      <c r="H39" t="str">
        <f t="shared" si="6"/>
        <v>sábado</v>
      </c>
      <c r="I39" s="2">
        <f t="shared" si="7"/>
        <v>1</v>
      </c>
      <c r="J39">
        <f>COUNTIF(Feriados!$A$2:$A$155,B39)</f>
        <v>0</v>
      </c>
      <c r="K39">
        <f t="shared" si="8"/>
        <v>0</v>
      </c>
      <c r="L39">
        <f t="shared" si="9"/>
        <v>0</v>
      </c>
      <c r="M39">
        <f t="shared" si="10"/>
        <v>0</v>
      </c>
      <c r="N39" t="str">
        <f>IF(K39=0,"NULL",Q39)</f>
        <v>NULL</v>
      </c>
      <c r="O39" s="4">
        <f t="shared" si="12"/>
        <v>42042</v>
      </c>
      <c r="Q39">
        <f>IF(L39=1,0,Q38)+K39</f>
        <v>5</v>
      </c>
      <c r="R39" t="str">
        <f t="shared" si="11"/>
        <v>(42042, '2015-02-07', 2015, 2, 'fevereiro', 7, 7, 'sábado', 1, 0, 0, 0, 0, NULL, '2015-02-07'),</v>
      </c>
    </row>
    <row r="40" spans="1:18" x14ac:dyDescent="0.25">
      <c r="A40" s="2">
        <f t="shared" si="0"/>
        <v>42043</v>
      </c>
      <c r="B40" s="4">
        <v>42043</v>
      </c>
      <c r="C40">
        <f t="shared" si="1"/>
        <v>2015</v>
      </c>
      <c r="D40">
        <f t="shared" si="2"/>
        <v>2</v>
      </c>
      <c r="E40" t="str">
        <f t="shared" si="3"/>
        <v>fevereiro</v>
      </c>
      <c r="F40">
        <f t="shared" si="4"/>
        <v>8</v>
      </c>
      <c r="G40">
        <f t="shared" si="5"/>
        <v>1</v>
      </c>
      <c r="H40" t="str">
        <f t="shared" si="6"/>
        <v>domingo</v>
      </c>
      <c r="I40" s="2">
        <f t="shared" si="7"/>
        <v>1</v>
      </c>
      <c r="J40">
        <f>COUNTIF(Feriados!$A$2:$A$155,B40)</f>
        <v>0</v>
      </c>
      <c r="K40">
        <f t="shared" si="8"/>
        <v>0</v>
      </c>
      <c r="L40">
        <f t="shared" si="9"/>
        <v>0</v>
      </c>
      <c r="M40">
        <f t="shared" si="10"/>
        <v>0</v>
      </c>
      <c r="N40" t="str">
        <f>IF(K40=0,"NULL",Q40)</f>
        <v>NULL</v>
      </c>
      <c r="O40" s="4">
        <f t="shared" si="12"/>
        <v>42042</v>
      </c>
      <c r="Q40">
        <f>IF(L40=1,0,Q39)+K40</f>
        <v>5</v>
      </c>
      <c r="R40" t="str">
        <f t="shared" si="11"/>
        <v>(42043, '2015-02-08', 2015, 2, 'fevereiro', 8, 1, 'domingo', 1, 0, 0, 0, 0, NULL, '2015-02-07'),</v>
      </c>
    </row>
    <row r="41" spans="1:18" x14ac:dyDescent="0.25">
      <c r="A41" s="2">
        <f t="shared" si="0"/>
        <v>42044</v>
      </c>
      <c r="B41" s="4">
        <v>42044</v>
      </c>
      <c r="C41">
        <f t="shared" si="1"/>
        <v>2015</v>
      </c>
      <c r="D41">
        <f t="shared" si="2"/>
        <v>2</v>
      </c>
      <c r="E41" t="str">
        <f t="shared" si="3"/>
        <v>fevereiro</v>
      </c>
      <c r="F41">
        <f t="shared" si="4"/>
        <v>9</v>
      </c>
      <c r="G41">
        <f t="shared" si="5"/>
        <v>2</v>
      </c>
      <c r="H41" t="str">
        <f t="shared" si="6"/>
        <v>segunda-feira</v>
      </c>
      <c r="I41" s="2">
        <f t="shared" si="7"/>
        <v>0</v>
      </c>
      <c r="J41">
        <f>COUNTIF(Feriados!$A$2:$A$155,B41)</f>
        <v>0</v>
      </c>
      <c r="K41">
        <f t="shared" si="8"/>
        <v>1</v>
      </c>
      <c r="L41">
        <f t="shared" si="9"/>
        <v>0</v>
      </c>
      <c r="M41">
        <f t="shared" si="10"/>
        <v>0</v>
      </c>
      <c r="N41">
        <f>IF(K41=0,"NULL",Q41)</f>
        <v>6</v>
      </c>
      <c r="O41" s="4">
        <f t="shared" si="12"/>
        <v>42042</v>
      </c>
      <c r="Q41">
        <f>IF(L41=1,0,Q40)+K41</f>
        <v>6</v>
      </c>
      <c r="R41" t="str">
        <f t="shared" si="11"/>
        <v>(42044, '2015-02-09', 2015, 2, 'fevereiro', 9, 2, 'segunda-feira', 0, 0, 1, 0, 0, 6, '2015-02-07'),</v>
      </c>
    </row>
    <row r="42" spans="1:18" x14ac:dyDescent="0.25">
      <c r="A42" s="2">
        <f t="shared" si="0"/>
        <v>42045</v>
      </c>
      <c r="B42" s="4">
        <v>42045</v>
      </c>
      <c r="C42">
        <f t="shared" si="1"/>
        <v>2015</v>
      </c>
      <c r="D42">
        <f t="shared" si="2"/>
        <v>2</v>
      </c>
      <c r="E42" t="str">
        <f t="shared" si="3"/>
        <v>fevereiro</v>
      </c>
      <c r="F42">
        <f t="shared" si="4"/>
        <v>10</v>
      </c>
      <c r="G42">
        <f t="shared" si="5"/>
        <v>3</v>
      </c>
      <c r="H42" t="str">
        <f t="shared" si="6"/>
        <v>terça-feira</v>
      </c>
      <c r="I42" s="2">
        <f t="shared" si="7"/>
        <v>0</v>
      </c>
      <c r="J42">
        <f>COUNTIF(Feriados!$A$2:$A$155,B42)</f>
        <v>0</v>
      </c>
      <c r="K42">
        <f t="shared" si="8"/>
        <v>1</v>
      </c>
      <c r="L42">
        <f t="shared" si="9"/>
        <v>0</v>
      </c>
      <c r="M42">
        <f t="shared" si="10"/>
        <v>0</v>
      </c>
      <c r="N42">
        <f>IF(K42=0,"NULL",Q42)</f>
        <v>7</v>
      </c>
      <c r="O42" s="4">
        <f t="shared" si="12"/>
        <v>42045</v>
      </c>
      <c r="Q42">
        <f>IF(L42=1,0,Q41)+K42</f>
        <v>7</v>
      </c>
      <c r="R42" t="str">
        <f t="shared" si="11"/>
        <v>(42045, '2015-02-10', 2015, 2, 'fevereiro', 10, 3, 'terça-feira', 0, 0, 1, 0, 0, 7, '2015-02-10'),</v>
      </c>
    </row>
    <row r="43" spans="1:18" x14ac:dyDescent="0.25">
      <c r="A43" s="2">
        <f t="shared" si="0"/>
        <v>42046</v>
      </c>
      <c r="B43" s="4">
        <v>42046</v>
      </c>
      <c r="C43">
        <f t="shared" si="1"/>
        <v>2015</v>
      </c>
      <c r="D43">
        <f t="shared" si="2"/>
        <v>2</v>
      </c>
      <c r="E43" t="str">
        <f t="shared" si="3"/>
        <v>fevereiro</v>
      </c>
      <c r="F43">
        <f t="shared" si="4"/>
        <v>11</v>
      </c>
      <c r="G43">
        <f t="shared" si="5"/>
        <v>4</v>
      </c>
      <c r="H43" t="str">
        <f t="shared" si="6"/>
        <v>quarta-feira</v>
      </c>
      <c r="I43" s="2">
        <f t="shared" si="7"/>
        <v>0</v>
      </c>
      <c r="J43">
        <f>COUNTIF(Feriados!$A$2:$A$155,B43)</f>
        <v>0</v>
      </c>
      <c r="K43">
        <f t="shared" si="8"/>
        <v>1</v>
      </c>
      <c r="L43">
        <f t="shared" si="9"/>
        <v>0</v>
      </c>
      <c r="M43">
        <f t="shared" si="10"/>
        <v>0</v>
      </c>
      <c r="N43">
        <f>IF(K43=0,"NULL",Q43)</f>
        <v>8</v>
      </c>
      <c r="O43" s="4">
        <f t="shared" si="12"/>
        <v>42046</v>
      </c>
      <c r="Q43">
        <f>IF(L43=1,0,Q42)+K43</f>
        <v>8</v>
      </c>
      <c r="R43" t="str">
        <f t="shared" si="11"/>
        <v>(42046, '2015-02-11', 2015, 2, 'fevereiro', 11, 4, 'quarta-feira', 0, 0, 1, 0, 0, 8, '2015-02-11'),</v>
      </c>
    </row>
    <row r="44" spans="1:18" x14ac:dyDescent="0.25">
      <c r="A44" s="2">
        <f t="shared" si="0"/>
        <v>42047</v>
      </c>
      <c r="B44" s="4">
        <v>42047</v>
      </c>
      <c r="C44">
        <f t="shared" si="1"/>
        <v>2015</v>
      </c>
      <c r="D44">
        <f t="shared" si="2"/>
        <v>2</v>
      </c>
      <c r="E44" t="str">
        <f t="shared" si="3"/>
        <v>fevereiro</v>
      </c>
      <c r="F44">
        <f t="shared" si="4"/>
        <v>12</v>
      </c>
      <c r="G44">
        <f t="shared" si="5"/>
        <v>5</v>
      </c>
      <c r="H44" t="str">
        <f t="shared" si="6"/>
        <v>quinta-feira</v>
      </c>
      <c r="I44" s="2">
        <f t="shared" si="7"/>
        <v>0</v>
      </c>
      <c r="J44">
        <f>COUNTIF(Feriados!$A$2:$A$155,B44)</f>
        <v>0</v>
      </c>
      <c r="K44">
        <f t="shared" si="8"/>
        <v>1</v>
      </c>
      <c r="L44">
        <f t="shared" si="9"/>
        <v>0</v>
      </c>
      <c r="M44">
        <f t="shared" si="10"/>
        <v>0</v>
      </c>
      <c r="N44">
        <f>IF(K44=0,"NULL",Q44)</f>
        <v>9</v>
      </c>
      <c r="O44" s="4">
        <f t="shared" si="12"/>
        <v>42047</v>
      </c>
      <c r="Q44">
        <f>IF(L44=1,0,Q43)+K44</f>
        <v>9</v>
      </c>
      <c r="R44" t="str">
        <f t="shared" si="11"/>
        <v>(42047, '2015-02-12', 2015, 2, 'fevereiro', 12, 5, 'quinta-feira', 0, 0, 1, 0, 0, 9, '2015-02-12'),</v>
      </c>
    </row>
    <row r="45" spans="1:18" x14ac:dyDescent="0.25">
      <c r="A45" s="2">
        <f t="shared" si="0"/>
        <v>42048</v>
      </c>
      <c r="B45" s="4">
        <v>42048</v>
      </c>
      <c r="C45">
        <f t="shared" si="1"/>
        <v>2015</v>
      </c>
      <c r="D45">
        <f t="shared" si="2"/>
        <v>2</v>
      </c>
      <c r="E45" t="str">
        <f t="shared" si="3"/>
        <v>fevereiro</v>
      </c>
      <c r="F45">
        <f t="shared" si="4"/>
        <v>13</v>
      </c>
      <c r="G45">
        <f t="shared" si="5"/>
        <v>6</v>
      </c>
      <c r="H45" t="str">
        <f t="shared" si="6"/>
        <v>sexta-feira</v>
      </c>
      <c r="I45" s="2">
        <f t="shared" si="7"/>
        <v>0</v>
      </c>
      <c r="J45">
        <f>COUNTIF(Feriados!$A$2:$A$155,B45)</f>
        <v>0</v>
      </c>
      <c r="K45">
        <f t="shared" si="8"/>
        <v>1</v>
      </c>
      <c r="L45">
        <f t="shared" si="9"/>
        <v>0</v>
      </c>
      <c r="M45">
        <f t="shared" si="10"/>
        <v>0</v>
      </c>
      <c r="N45">
        <f>IF(K45=0,"NULL",Q45)</f>
        <v>10</v>
      </c>
      <c r="O45" s="4">
        <f t="shared" si="12"/>
        <v>42048</v>
      </c>
      <c r="Q45">
        <f>IF(L45=1,0,Q44)+K45</f>
        <v>10</v>
      </c>
      <c r="R45" t="str">
        <f t="shared" si="11"/>
        <v>(42048, '2015-02-13', 2015, 2, 'fevereiro', 13, 6, 'sexta-feira', 0, 0, 1, 0, 0, 10, '2015-02-13'),</v>
      </c>
    </row>
    <row r="46" spans="1:18" x14ac:dyDescent="0.25">
      <c r="A46" s="2">
        <f t="shared" si="0"/>
        <v>42049</v>
      </c>
      <c r="B46" s="4">
        <v>42049</v>
      </c>
      <c r="C46">
        <f t="shared" si="1"/>
        <v>2015</v>
      </c>
      <c r="D46">
        <f t="shared" si="2"/>
        <v>2</v>
      </c>
      <c r="E46" t="str">
        <f t="shared" si="3"/>
        <v>fevereiro</v>
      </c>
      <c r="F46">
        <f t="shared" si="4"/>
        <v>14</v>
      </c>
      <c r="G46">
        <f t="shared" si="5"/>
        <v>7</v>
      </c>
      <c r="H46" t="str">
        <f t="shared" si="6"/>
        <v>sábado</v>
      </c>
      <c r="I46" s="2">
        <f t="shared" si="7"/>
        <v>1</v>
      </c>
      <c r="J46">
        <f>COUNTIF(Feriados!$A$2:$A$155,B46)</f>
        <v>0</v>
      </c>
      <c r="K46">
        <f t="shared" si="8"/>
        <v>0</v>
      </c>
      <c r="L46">
        <f t="shared" si="9"/>
        <v>0</v>
      </c>
      <c r="M46">
        <f t="shared" si="10"/>
        <v>0</v>
      </c>
      <c r="N46" t="str">
        <f>IF(K46=0,"NULL",Q46)</f>
        <v>NULL</v>
      </c>
      <c r="O46" s="4">
        <f t="shared" si="12"/>
        <v>42049</v>
      </c>
      <c r="Q46">
        <f>IF(L46=1,0,Q45)+K46</f>
        <v>10</v>
      </c>
      <c r="R46" t="str">
        <f t="shared" si="11"/>
        <v>(42049, '2015-02-14', 2015, 2, 'fevereiro', 14, 7, 'sábado', 1, 0, 0, 0, 0, NULL, '2015-02-14'),</v>
      </c>
    </row>
    <row r="47" spans="1:18" x14ac:dyDescent="0.25">
      <c r="A47" s="2">
        <f t="shared" si="0"/>
        <v>42050</v>
      </c>
      <c r="B47" s="4">
        <v>42050</v>
      </c>
      <c r="C47">
        <f t="shared" si="1"/>
        <v>2015</v>
      </c>
      <c r="D47">
        <f t="shared" si="2"/>
        <v>2</v>
      </c>
      <c r="E47" t="str">
        <f t="shared" si="3"/>
        <v>fevereiro</v>
      </c>
      <c r="F47">
        <f t="shared" si="4"/>
        <v>15</v>
      </c>
      <c r="G47">
        <f t="shared" si="5"/>
        <v>1</v>
      </c>
      <c r="H47" t="str">
        <f t="shared" si="6"/>
        <v>domingo</v>
      </c>
      <c r="I47" s="2">
        <f t="shared" si="7"/>
        <v>1</v>
      </c>
      <c r="J47">
        <f>COUNTIF(Feriados!$A$2:$A$155,B47)</f>
        <v>0</v>
      </c>
      <c r="K47">
        <f t="shared" si="8"/>
        <v>0</v>
      </c>
      <c r="L47">
        <f t="shared" si="9"/>
        <v>0</v>
      </c>
      <c r="M47">
        <f t="shared" si="10"/>
        <v>0</v>
      </c>
      <c r="N47" t="str">
        <f>IF(K47=0,"NULL",Q47)</f>
        <v>NULL</v>
      </c>
      <c r="O47" s="4">
        <f t="shared" si="12"/>
        <v>42049</v>
      </c>
      <c r="Q47">
        <f>IF(L47=1,0,Q46)+K47</f>
        <v>10</v>
      </c>
      <c r="R47" t="str">
        <f t="shared" si="11"/>
        <v>(42050, '2015-02-15', 2015, 2, 'fevereiro', 15, 1, 'domingo', 1, 0, 0, 0, 0, NULL, '2015-02-14'),</v>
      </c>
    </row>
    <row r="48" spans="1:18" x14ac:dyDescent="0.25">
      <c r="A48" s="2">
        <f t="shared" si="0"/>
        <v>42051</v>
      </c>
      <c r="B48" s="4">
        <v>42051</v>
      </c>
      <c r="C48">
        <f t="shared" si="1"/>
        <v>2015</v>
      </c>
      <c r="D48">
        <f t="shared" si="2"/>
        <v>2</v>
      </c>
      <c r="E48" t="str">
        <f t="shared" si="3"/>
        <v>fevereiro</v>
      </c>
      <c r="F48">
        <f t="shared" si="4"/>
        <v>16</v>
      </c>
      <c r="G48">
        <f t="shared" si="5"/>
        <v>2</v>
      </c>
      <c r="H48" t="str">
        <f t="shared" si="6"/>
        <v>segunda-feira</v>
      </c>
      <c r="I48" s="2">
        <f t="shared" si="7"/>
        <v>0</v>
      </c>
      <c r="J48">
        <f>COUNTIF(Feriados!$A$2:$A$155,B48)</f>
        <v>1</v>
      </c>
      <c r="K48">
        <f t="shared" si="8"/>
        <v>0</v>
      </c>
      <c r="L48">
        <f t="shared" si="9"/>
        <v>0</v>
      </c>
      <c r="M48">
        <f t="shared" si="10"/>
        <v>0</v>
      </c>
      <c r="N48" t="str">
        <f>IF(K48=0,"NULL",Q48)</f>
        <v>NULL</v>
      </c>
      <c r="O48" s="4">
        <f t="shared" si="12"/>
        <v>42049</v>
      </c>
      <c r="Q48">
        <f>IF(L48=1,0,Q47)+K48</f>
        <v>10</v>
      </c>
      <c r="R48" t="str">
        <f t="shared" si="11"/>
        <v>(42051, '2015-02-16', 2015, 2, 'fevereiro', 16, 2, 'segunda-feira', 0, 1, 0, 0, 0, NULL, '2015-02-14'),</v>
      </c>
    </row>
    <row r="49" spans="1:18" x14ac:dyDescent="0.25">
      <c r="A49" s="2">
        <f t="shared" si="0"/>
        <v>42052</v>
      </c>
      <c r="B49" s="4">
        <v>42052</v>
      </c>
      <c r="C49">
        <f t="shared" si="1"/>
        <v>2015</v>
      </c>
      <c r="D49">
        <f t="shared" si="2"/>
        <v>2</v>
      </c>
      <c r="E49" t="str">
        <f t="shared" si="3"/>
        <v>fevereiro</v>
      </c>
      <c r="F49">
        <f t="shared" si="4"/>
        <v>17</v>
      </c>
      <c r="G49">
        <f t="shared" si="5"/>
        <v>3</v>
      </c>
      <c r="H49" t="str">
        <f t="shared" si="6"/>
        <v>terça-feira</v>
      </c>
      <c r="I49" s="2">
        <f t="shared" si="7"/>
        <v>0</v>
      </c>
      <c r="J49">
        <f>COUNTIF(Feriados!$A$2:$A$155,B49)</f>
        <v>1</v>
      </c>
      <c r="K49">
        <f t="shared" si="8"/>
        <v>0</v>
      </c>
      <c r="L49">
        <f t="shared" si="9"/>
        <v>0</v>
      </c>
      <c r="M49">
        <f t="shared" si="10"/>
        <v>0</v>
      </c>
      <c r="N49" t="str">
        <f>IF(K49=0,"NULL",Q49)</f>
        <v>NULL</v>
      </c>
      <c r="O49" s="4">
        <f t="shared" si="12"/>
        <v>42049</v>
      </c>
      <c r="Q49">
        <f>IF(L49=1,0,Q48)+K49</f>
        <v>10</v>
      </c>
      <c r="R49" t="str">
        <f t="shared" si="11"/>
        <v>(42052, '2015-02-17', 2015, 2, 'fevereiro', 17, 3, 'terça-feira', 0, 1, 0, 0, 0, NULL, '2015-02-14'),</v>
      </c>
    </row>
    <row r="50" spans="1:18" x14ac:dyDescent="0.25">
      <c r="A50" s="2">
        <f t="shared" si="0"/>
        <v>42053</v>
      </c>
      <c r="B50" s="4">
        <v>42053</v>
      </c>
      <c r="C50">
        <f t="shared" si="1"/>
        <v>2015</v>
      </c>
      <c r="D50">
        <f t="shared" si="2"/>
        <v>2</v>
      </c>
      <c r="E50" t="str">
        <f t="shared" si="3"/>
        <v>fevereiro</v>
      </c>
      <c r="F50">
        <f t="shared" si="4"/>
        <v>18</v>
      </c>
      <c r="G50">
        <f t="shared" si="5"/>
        <v>4</v>
      </c>
      <c r="H50" t="str">
        <f t="shared" si="6"/>
        <v>quarta-feira</v>
      </c>
      <c r="I50" s="2">
        <f t="shared" si="7"/>
        <v>0</v>
      </c>
      <c r="J50">
        <f>COUNTIF(Feriados!$A$2:$A$155,B50)</f>
        <v>0</v>
      </c>
      <c r="K50">
        <f t="shared" si="8"/>
        <v>1</v>
      </c>
      <c r="L50">
        <f t="shared" si="9"/>
        <v>0</v>
      </c>
      <c r="M50">
        <f t="shared" si="10"/>
        <v>0</v>
      </c>
      <c r="N50">
        <f>IF(K50=0,"NULL",Q50)</f>
        <v>11</v>
      </c>
      <c r="O50" s="4">
        <f t="shared" si="12"/>
        <v>42049</v>
      </c>
      <c r="Q50">
        <f>IF(L50=1,0,Q49)+K50</f>
        <v>11</v>
      </c>
      <c r="R50" t="str">
        <f t="shared" si="11"/>
        <v>(42053, '2015-02-18', 2015, 2, 'fevereiro', 18, 4, 'quarta-feira', 0, 0, 1, 0, 0, 11, '2015-02-14'),</v>
      </c>
    </row>
    <row r="51" spans="1:18" x14ac:dyDescent="0.25">
      <c r="A51" s="2">
        <f t="shared" si="0"/>
        <v>42054</v>
      </c>
      <c r="B51" s="4">
        <v>42054</v>
      </c>
      <c r="C51">
        <f t="shared" si="1"/>
        <v>2015</v>
      </c>
      <c r="D51">
        <f t="shared" si="2"/>
        <v>2</v>
      </c>
      <c r="E51" t="str">
        <f t="shared" si="3"/>
        <v>fevereiro</v>
      </c>
      <c r="F51">
        <f t="shared" si="4"/>
        <v>19</v>
      </c>
      <c r="G51">
        <f t="shared" si="5"/>
        <v>5</v>
      </c>
      <c r="H51" t="str">
        <f t="shared" si="6"/>
        <v>quinta-feira</v>
      </c>
      <c r="I51" s="2">
        <f t="shared" si="7"/>
        <v>0</v>
      </c>
      <c r="J51">
        <f>COUNTIF(Feriados!$A$2:$A$155,B51)</f>
        <v>0</v>
      </c>
      <c r="K51">
        <f t="shared" si="8"/>
        <v>1</v>
      </c>
      <c r="L51">
        <f t="shared" si="9"/>
        <v>0</v>
      </c>
      <c r="M51">
        <f t="shared" si="10"/>
        <v>0</v>
      </c>
      <c r="N51">
        <f>IF(K51=0,"NULL",Q51)</f>
        <v>12</v>
      </c>
      <c r="O51" s="4">
        <f t="shared" si="12"/>
        <v>42054</v>
      </c>
      <c r="Q51">
        <f>IF(L51=1,0,Q50)+K51</f>
        <v>12</v>
      </c>
      <c r="R51" t="str">
        <f t="shared" si="11"/>
        <v>(42054, '2015-02-19', 2015, 2, 'fevereiro', 19, 5, 'quinta-feira', 0, 0, 1, 0, 0, 12, '2015-02-19'),</v>
      </c>
    </row>
    <row r="52" spans="1:18" x14ac:dyDescent="0.25">
      <c r="A52" s="2">
        <f t="shared" si="0"/>
        <v>42055</v>
      </c>
      <c r="B52" s="4">
        <v>42055</v>
      </c>
      <c r="C52">
        <f t="shared" si="1"/>
        <v>2015</v>
      </c>
      <c r="D52">
        <f t="shared" si="2"/>
        <v>2</v>
      </c>
      <c r="E52" t="str">
        <f t="shared" si="3"/>
        <v>fevereiro</v>
      </c>
      <c r="F52">
        <f t="shared" si="4"/>
        <v>20</v>
      </c>
      <c r="G52">
        <f t="shared" si="5"/>
        <v>6</v>
      </c>
      <c r="H52" t="str">
        <f t="shared" si="6"/>
        <v>sexta-feira</v>
      </c>
      <c r="I52" s="2">
        <f t="shared" si="7"/>
        <v>0</v>
      </c>
      <c r="J52">
        <f>COUNTIF(Feriados!$A$2:$A$155,B52)</f>
        <v>0</v>
      </c>
      <c r="K52">
        <f t="shared" si="8"/>
        <v>1</v>
      </c>
      <c r="L52">
        <f t="shared" si="9"/>
        <v>0</v>
      </c>
      <c r="M52">
        <f t="shared" si="10"/>
        <v>0</v>
      </c>
      <c r="N52">
        <f>IF(K52=0,"NULL",Q52)</f>
        <v>13</v>
      </c>
      <c r="O52" s="4">
        <f t="shared" si="12"/>
        <v>42055</v>
      </c>
      <c r="Q52">
        <f>IF(L52=1,0,Q51)+K52</f>
        <v>13</v>
      </c>
      <c r="R52" t="str">
        <f t="shared" si="11"/>
        <v>(42055, '2015-02-20', 2015, 2, 'fevereiro', 20, 6, 'sexta-feira', 0, 0, 1, 0, 0, 13, '2015-02-20'),</v>
      </c>
    </row>
    <row r="53" spans="1:18" x14ac:dyDescent="0.25">
      <c r="A53" s="2">
        <f t="shared" si="0"/>
        <v>42056</v>
      </c>
      <c r="B53" s="4">
        <v>42056</v>
      </c>
      <c r="C53">
        <f t="shared" si="1"/>
        <v>2015</v>
      </c>
      <c r="D53">
        <f t="shared" si="2"/>
        <v>2</v>
      </c>
      <c r="E53" t="str">
        <f t="shared" si="3"/>
        <v>fevereiro</v>
      </c>
      <c r="F53">
        <f t="shared" si="4"/>
        <v>21</v>
      </c>
      <c r="G53">
        <f t="shared" si="5"/>
        <v>7</v>
      </c>
      <c r="H53" t="str">
        <f t="shared" si="6"/>
        <v>sábado</v>
      </c>
      <c r="I53" s="2">
        <f t="shared" si="7"/>
        <v>1</v>
      </c>
      <c r="J53">
        <f>COUNTIF(Feriados!$A$2:$A$155,B53)</f>
        <v>0</v>
      </c>
      <c r="K53">
        <f t="shared" si="8"/>
        <v>0</v>
      </c>
      <c r="L53">
        <f t="shared" si="9"/>
        <v>0</v>
      </c>
      <c r="M53">
        <f t="shared" si="10"/>
        <v>0</v>
      </c>
      <c r="N53" t="str">
        <f>IF(K53=0,"NULL",Q53)</f>
        <v>NULL</v>
      </c>
      <c r="O53" s="4">
        <f t="shared" si="12"/>
        <v>42056</v>
      </c>
      <c r="Q53">
        <f>IF(L53=1,0,Q52)+K53</f>
        <v>13</v>
      </c>
      <c r="R53" t="str">
        <f t="shared" si="11"/>
        <v>(42056, '2015-02-21', 2015, 2, 'fevereiro', 21, 7, 'sábado', 1, 0, 0, 0, 0, NULL, '2015-02-21'),</v>
      </c>
    </row>
    <row r="54" spans="1:18" x14ac:dyDescent="0.25">
      <c r="A54" s="2">
        <f t="shared" si="0"/>
        <v>42057</v>
      </c>
      <c r="B54" s="4">
        <v>42057</v>
      </c>
      <c r="C54">
        <f t="shared" si="1"/>
        <v>2015</v>
      </c>
      <c r="D54">
        <f t="shared" si="2"/>
        <v>2</v>
      </c>
      <c r="E54" t="str">
        <f t="shared" si="3"/>
        <v>fevereiro</v>
      </c>
      <c r="F54">
        <f t="shared" si="4"/>
        <v>22</v>
      </c>
      <c r="G54">
        <f t="shared" si="5"/>
        <v>1</v>
      </c>
      <c r="H54" t="str">
        <f t="shared" si="6"/>
        <v>domingo</v>
      </c>
      <c r="I54" s="2">
        <f t="shared" si="7"/>
        <v>1</v>
      </c>
      <c r="J54">
        <f>COUNTIF(Feriados!$A$2:$A$155,B54)</f>
        <v>0</v>
      </c>
      <c r="K54">
        <f t="shared" si="8"/>
        <v>0</v>
      </c>
      <c r="L54">
        <f t="shared" si="9"/>
        <v>0</v>
      </c>
      <c r="M54">
        <f t="shared" si="10"/>
        <v>0</v>
      </c>
      <c r="N54" t="str">
        <f>IF(K54=0,"NULL",Q54)</f>
        <v>NULL</v>
      </c>
      <c r="O54" s="4">
        <f t="shared" si="12"/>
        <v>42056</v>
      </c>
      <c r="Q54">
        <f>IF(L54=1,0,Q53)+K54</f>
        <v>13</v>
      </c>
      <c r="R54" t="str">
        <f t="shared" si="11"/>
        <v>(42057, '2015-02-22', 2015, 2, 'fevereiro', 22, 1, 'domingo', 1, 0, 0, 0, 0, NULL, '2015-02-21'),</v>
      </c>
    </row>
    <row r="55" spans="1:18" x14ac:dyDescent="0.25">
      <c r="A55" s="2">
        <f t="shared" si="0"/>
        <v>42058</v>
      </c>
      <c r="B55" s="4">
        <v>42058</v>
      </c>
      <c r="C55">
        <f t="shared" si="1"/>
        <v>2015</v>
      </c>
      <c r="D55">
        <f t="shared" si="2"/>
        <v>2</v>
      </c>
      <c r="E55" t="str">
        <f t="shared" si="3"/>
        <v>fevereiro</v>
      </c>
      <c r="F55">
        <f t="shared" si="4"/>
        <v>23</v>
      </c>
      <c r="G55">
        <f t="shared" si="5"/>
        <v>2</v>
      </c>
      <c r="H55" t="str">
        <f t="shared" si="6"/>
        <v>segunda-feira</v>
      </c>
      <c r="I55" s="2">
        <f t="shared" si="7"/>
        <v>0</v>
      </c>
      <c r="J55">
        <f>COUNTIF(Feriados!$A$2:$A$155,B55)</f>
        <v>0</v>
      </c>
      <c r="K55">
        <f t="shared" si="8"/>
        <v>1</v>
      </c>
      <c r="L55">
        <f t="shared" si="9"/>
        <v>0</v>
      </c>
      <c r="M55">
        <f t="shared" si="10"/>
        <v>0</v>
      </c>
      <c r="N55">
        <f>IF(K55=0,"NULL",Q55)</f>
        <v>14</v>
      </c>
      <c r="O55" s="4">
        <f t="shared" si="12"/>
        <v>42056</v>
      </c>
      <c r="Q55">
        <f>IF(L55=1,0,Q54)+K55</f>
        <v>14</v>
      </c>
      <c r="R55" t="str">
        <f t="shared" si="11"/>
        <v>(42058, '2015-02-23', 2015, 2, 'fevereiro', 23, 2, 'segunda-feira', 0, 0, 1, 0, 0, 14, '2015-02-21'),</v>
      </c>
    </row>
    <row r="56" spans="1:18" x14ac:dyDescent="0.25">
      <c r="A56" s="2">
        <f t="shared" si="0"/>
        <v>42059</v>
      </c>
      <c r="B56" s="4">
        <v>42059</v>
      </c>
      <c r="C56">
        <f t="shared" si="1"/>
        <v>2015</v>
      </c>
      <c r="D56">
        <f t="shared" si="2"/>
        <v>2</v>
      </c>
      <c r="E56" t="str">
        <f t="shared" si="3"/>
        <v>fevereiro</v>
      </c>
      <c r="F56">
        <f t="shared" si="4"/>
        <v>24</v>
      </c>
      <c r="G56">
        <f t="shared" si="5"/>
        <v>3</v>
      </c>
      <c r="H56" t="str">
        <f t="shared" si="6"/>
        <v>terça-feira</v>
      </c>
      <c r="I56" s="2">
        <f t="shared" si="7"/>
        <v>0</v>
      </c>
      <c r="J56">
        <f>COUNTIF(Feriados!$A$2:$A$155,B56)</f>
        <v>0</v>
      </c>
      <c r="K56">
        <f t="shared" si="8"/>
        <v>1</v>
      </c>
      <c r="L56">
        <f t="shared" si="9"/>
        <v>0</v>
      </c>
      <c r="M56">
        <f t="shared" si="10"/>
        <v>0</v>
      </c>
      <c r="N56">
        <f>IF(K56=0,"NULL",Q56)</f>
        <v>15</v>
      </c>
      <c r="O56" s="4">
        <f t="shared" si="12"/>
        <v>42059</v>
      </c>
      <c r="Q56">
        <f>IF(L56=1,0,Q55)+K56</f>
        <v>15</v>
      </c>
      <c r="R56" t="str">
        <f t="shared" si="11"/>
        <v>(42059, '2015-02-24', 2015, 2, 'fevereiro', 24, 3, 'terça-feira', 0, 0, 1, 0, 0, 15, '2015-02-24'),</v>
      </c>
    </row>
    <row r="57" spans="1:18" x14ac:dyDescent="0.25">
      <c r="A57" s="2">
        <f t="shared" si="0"/>
        <v>42060</v>
      </c>
      <c r="B57" s="4">
        <v>42060</v>
      </c>
      <c r="C57">
        <f t="shared" si="1"/>
        <v>2015</v>
      </c>
      <c r="D57">
        <f t="shared" si="2"/>
        <v>2</v>
      </c>
      <c r="E57" t="str">
        <f t="shared" si="3"/>
        <v>fevereiro</v>
      </c>
      <c r="F57">
        <f t="shared" si="4"/>
        <v>25</v>
      </c>
      <c r="G57">
        <f t="shared" si="5"/>
        <v>4</v>
      </c>
      <c r="H57" t="str">
        <f t="shared" si="6"/>
        <v>quarta-feira</v>
      </c>
      <c r="I57" s="2">
        <f t="shared" si="7"/>
        <v>0</v>
      </c>
      <c r="J57">
        <f>COUNTIF(Feriados!$A$2:$A$155,B57)</f>
        <v>0</v>
      </c>
      <c r="K57">
        <f t="shared" si="8"/>
        <v>1</v>
      </c>
      <c r="L57">
        <f t="shared" si="9"/>
        <v>0</v>
      </c>
      <c r="M57">
        <f t="shared" si="10"/>
        <v>0</v>
      </c>
      <c r="N57">
        <f>IF(K57=0,"NULL",Q57)</f>
        <v>16</v>
      </c>
      <c r="O57" s="4">
        <f t="shared" si="12"/>
        <v>42060</v>
      </c>
      <c r="Q57">
        <f>IF(L57=1,0,Q56)+K57</f>
        <v>16</v>
      </c>
      <c r="R57" t="str">
        <f t="shared" si="11"/>
        <v>(42060, '2015-02-25', 2015, 2, 'fevereiro', 25, 4, 'quarta-feira', 0, 0, 1, 0, 0, 16, '2015-02-25'),</v>
      </c>
    </row>
    <row r="58" spans="1:18" x14ac:dyDescent="0.25">
      <c r="A58" s="2">
        <f t="shared" si="0"/>
        <v>42061</v>
      </c>
      <c r="B58" s="4">
        <v>42061</v>
      </c>
      <c r="C58">
        <f t="shared" si="1"/>
        <v>2015</v>
      </c>
      <c r="D58">
        <f t="shared" si="2"/>
        <v>2</v>
      </c>
      <c r="E58" t="str">
        <f t="shared" si="3"/>
        <v>fevereiro</v>
      </c>
      <c r="F58">
        <f t="shared" si="4"/>
        <v>26</v>
      </c>
      <c r="G58">
        <f t="shared" si="5"/>
        <v>5</v>
      </c>
      <c r="H58" t="str">
        <f t="shared" si="6"/>
        <v>quinta-feira</v>
      </c>
      <c r="I58" s="2">
        <f t="shared" si="7"/>
        <v>0</v>
      </c>
      <c r="J58">
        <f>COUNTIF(Feriados!$A$2:$A$155,B58)</f>
        <v>0</v>
      </c>
      <c r="K58">
        <f t="shared" si="8"/>
        <v>1</v>
      </c>
      <c r="L58">
        <f t="shared" si="9"/>
        <v>0</v>
      </c>
      <c r="M58">
        <f t="shared" si="10"/>
        <v>0</v>
      </c>
      <c r="N58">
        <f>IF(K58=0,"NULL",Q58)</f>
        <v>17</v>
      </c>
      <c r="O58" s="4">
        <f t="shared" si="12"/>
        <v>42061</v>
      </c>
      <c r="Q58">
        <f>IF(L58=1,0,Q57)+K58</f>
        <v>17</v>
      </c>
      <c r="R58" t="str">
        <f t="shared" si="11"/>
        <v>(42061, '2015-02-26', 2015, 2, 'fevereiro', 26, 5, 'quinta-feira', 0, 0, 1, 0, 0, 17, '2015-02-26'),</v>
      </c>
    </row>
    <row r="59" spans="1:18" x14ac:dyDescent="0.25">
      <c r="A59" s="2">
        <f t="shared" si="0"/>
        <v>42062</v>
      </c>
      <c r="B59" s="4">
        <v>42062</v>
      </c>
      <c r="C59">
        <f t="shared" si="1"/>
        <v>2015</v>
      </c>
      <c r="D59">
        <f t="shared" si="2"/>
        <v>2</v>
      </c>
      <c r="E59" t="str">
        <f t="shared" si="3"/>
        <v>fevereiro</v>
      </c>
      <c r="F59">
        <f t="shared" si="4"/>
        <v>27</v>
      </c>
      <c r="G59">
        <f t="shared" si="5"/>
        <v>6</v>
      </c>
      <c r="H59" t="str">
        <f t="shared" si="6"/>
        <v>sexta-feira</v>
      </c>
      <c r="I59" s="2">
        <f t="shared" si="7"/>
        <v>0</v>
      </c>
      <c r="J59">
        <f>COUNTIF(Feriados!$A$2:$A$155,B59)</f>
        <v>0</v>
      </c>
      <c r="K59">
        <f t="shared" si="8"/>
        <v>1</v>
      </c>
      <c r="L59">
        <f t="shared" si="9"/>
        <v>0</v>
      </c>
      <c r="M59">
        <f t="shared" si="10"/>
        <v>0</v>
      </c>
      <c r="N59">
        <f>IF(K59=0,"NULL",Q59)</f>
        <v>18</v>
      </c>
      <c r="O59" s="4">
        <f t="shared" si="12"/>
        <v>42062</v>
      </c>
      <c r="Q59">
        <f>IF(L59=1,0,Q58)+K59</f>
        <v>18</v>
      </c>
      <c r="R59" t="str">
        <f t="shared" si="11"/>
        <v>(42062, '2015-02-27', 2015, 2, 'fevereiro', 27, 6, 'sexta-feira', 0, 0, 1, 0, 0, 18, '2015-02-27'),</v>
      </c>
    </row>
    <row r="60" spans="1:18" x14ac:dyDescent="0.25">
      <c r="A60" s="2">
        <f t="shared" si="0"/>
        <v>42063</v>
      </c>
      <c r="B60" s="4">
        <v>42063</v>
      </c>
      <c r="C60">
        <f t="shared" si="1"/>
        <v>2015</v>
      </c>
      <c r="D60">
        <f t="shared" si="2"/>
        <v>2</v>
      </c>
      <c r="E60" t="str">
        <f t="shared" si="3"/>
        <v>fevereiro</v>
      </c>
      <c r="F60">
        <f t="shared" si="4"/>
        <v>28</v>
      </c>
      <c r="G60">
        <f t="shared" si="5"/>
        <v>7</v>
      </c>
      <c r="H60" t="str">
        <f t="shared" si="6"/>
        <v>sábado</v>
      </c>
      <c r="I60" s="2">
        <f t="shared" si="7"/>
        <v>1</v>
      </c>
      <c r="J60">
        <f>COUNTIF(Feriados!$A$2:$A$155,B60)</f>
        <v>0</v>
      </c>
      <c r="K60">
        <f t="shared" si="8"/>
        <v>0</v>
      </c>
      <c r="L60">
        <f t="shared" si="9"/>
        <v>0</v>
      </c>
      <c r="M60">
        <f t="shared" si="10"/>
        <v>1</v>
      </c>
      <c r="N60" t="str">
        <f>IF(K60=0,"NULL",Q60)</f>
        <v>NULL</v>
      </c>
      <c r="O60" s="4">
        <f t="shared" si="12"/>
        <v>42063</v>
      </c>
      <c r="Q60">
        <f>IF(L60=1,0,Q59)+K60</f>
        <v>18</v>
      </c>
      <c r="R60" t="str">
        <f t="shared" si="11"/>
        <v>(42063, '2015-02-28', 2015, 2, 'fevereiro', 28, 7, 'sábado', 1, 0, 0, 0, 1, NULL, '2015-02-28'),</v>
      </c>
    </row>
    <row r="61" spans="1:18" x14ac:dyDescent="0.25">
      <c r="A61" s="2">
        <f t="shared" si="0"/>
        <v>42064</v>
      </c>
      <c r="B61" s="4">
        <v>42064</v>
      </c>
      <c r="C61">
        <f t="shared" si="1"/>
        <v>2015</v>
      </c>
      <c r="D61">
        <f t="shared" si="2"/>
        <v>3</v>
      </c>
      <c r="E61" t="str">
        <f t="shared" si="3"/>
        <v>março</v>
      </c>
      <c r="F61">
        <f t="shared" si="4"/>
        <v>1</v>
      </c>
      <c r="G61">
        <f t="shared" si="5"/>
        <v>1</v>
      </c>
      <c r="H61" t="str">
        <f t="shared" si="6"/>
        <v>domingo</v>
      </c>
      <c r="I61" s="2">
        <f t="shared" si="7"/>
        <v>1</v>
      </c>
      <c r="J61">
        <f>COUNTIF(Feriados!$A$2:$A$155,B61)</f>
        <v>0</v>
      </c>
      <c r="K61">
        <f t="shared" si="8"/>
        <v>0</v>
      </c>
      <c r="L61">
        <f t="shared" si="9"/>
        <v>1</v>
      </c>
      <c r="M61">
        <f t="shared" si="10"/>
        <v>0</v>
      </c>
      <c r="N61" t="str">
        <f>IF(K61=0,"NULL",Q61)</f>
        <v>NULL</v>
      </c>
      <c r="O61" s="4">
        <f t="shared" si="12"/>
        <v>42063</v>
      </c>
      <c r="Q61">
        <f>IF(L61=1,0,Q60)+K61</f>
        <v>0</v>
      </c>
      <c r="R61" t="str">
        <f t="shared" si="11"/>
        <v>(42064, '2015-03-01', 2015, 3, 'março', 1, 1, 'domingo', 1, 0, 0, 1, 0, NULL, '2015-02-28'),</v>
      </c>
    </row>
    <row r="62" spans="1:18" x14ac:dyDescent="0.25">
      <c r="A62" s="2">
        <f t="shared" si="0"/>
        <v>42065</v>
      </c>
      <c r="B62" s="4">
        <v>42065</v>
      </c>
      <c r="C62">
        <f t="shared" si="1"/>
        <v>2015</v>
      </c>
      <c r="D62">
        <f t="shared" si="2"/>
        <v>3</v>
      </c>
      <c r="E62" t="str">
        <f t="shared" si="3"/>
        <v>março</v>
      </c>
      <c r="F62">
        <f t="shared" si="4"/>
        <v>2</v>
      </c>
      <c r="G62">
        <f t="shared" si="5"/>
        <v>2</v>
      </c>
      <c r="H62" t="str">
        <f t="shared" si="6"/>
        <v>segunda-feira</v>
      </c>
      <c r="I62" s="2">
        <f t="shared" si="7"/>
        <v>0</v>
      </c>
      <c r="J62">
        <f>COUNTIF(Feriados!$A$2:$A$155,B62)</f>
        <v>0</v>
      </c>
      <c r="K62">
        <f t="shared" si="8"/>
        <v>1</v>
      </c>
      <c r="L62">
        <f t="shared" si="9"/>
        <v>0</v>
      </c>
      <c r="M62">
        <f t="shared" si="10"/>
        <v>0</v>
      </c>
      <c r="N62">
        <f>IF(K62=0,"NULL",Q62)</f>
        <v>1</v>
      </c>
      <c r="O62" s="4">
        <f t="shared" si="12"/>
        <v>42063</v>
      </c>
      <c r="Q62">
        <f>IF(L62=1,0,Q61)+K62</f>
        <v>1</v>
      </c>
      <c r="R62" t="str">
        <f t="shared" si="11"/>
        <v>(42065, '2015-03-02', 2015, 3, 'março', 2, 2, 'segunda-feira', 0, 0, 1, 0, 0, 1, '2015-02-28'),</v>
      </c>
    </row>
    <row r="63" spans="1:18" x14ac:dyDescent="0.25">
      <c r="A63" s="2">
        <f t="shared" si="0"/>
        <v>42066</v>
      </c>
      <c r="B63" s="4">
        <v>42066</v>
      </c>
      <c r="C63">
        <f t="shared" si="1"/>
        <v>2015</v>
      </c>
      <c r="D63">
        <f t="shared" si="2"/>
        <v>3</v>
      </c>
      <c r="E63" t="str">
        <f t="shared" si="3"/>
        <v>março</v>
      </c>
      <c r="F63">
        <f t="shared" si="4"/>
        <v>3</v>
      </c>
      <c r="G63">
        <f t="shared" si="5"/>
        <v>3</v>
      </c>
      <c r="H63" t="str">
        <f t="shared" si="6"/>
        <v>terça-feira</v>
      </c>
      <c r="I63" s="2">
        <f t="shared" si="7"/>
        <v>0</v>
      </c>
      <c r="J63">
        <f>COUNTIF(Feriados!$A$2:$A$155,B63)</f>
        <v>0</v>
      </c>
      <c r="K63">
        <f t="shared" si="8"/>
        <v>1</v>
      </c>
      <c r="L63">
        <f t="shared" si="9"/>
        <v>0</v>
      </c>
      <c r="M63">
        <f t="shared" si="10"/>
        <v>0</v>
      </c>
      <c r="N63">
        <f>IF(K63=0,"NULL",Q63)</f>
        <v>2</v>
      </c>
      <c r="O63" s="4">
        <f t="shared" si="12"/>
        <v>42066</v>
      </c>
      <c r="Q63">
        <f>IF(L63=1,0,Q62)+K63</f>
        <v>2</v>
      </c>
      <c r="R63" t="str">
        <f t="shared" si="11"/>
        <v>(42066, '2015-03-03', 2015, 3, 'março', 3, 3, 'terça-feira', 0, 0, 1, 0, 0, 2, '2015-03-03'),</v>
      </c>
    </row>
    <row r="64" spans="1:18" x14ac:dyDescent="0.25">
      <c r="A64" s="2">
        <f t="shared" si="0"/>
        <v>42067</v>
      </c>
      <c r="B64" s="4">
        <v>42067</v>
      </c>
      <c r="C64">
        <f t="shared" si="1"/>
        <v>2015</v>
      </c>
      <c r="D64">
        <f t="shared" si="2"/>
        <v>3</v>
      </c>
      <c r="E64" t="str">
        <f t="shared" si="3"/>
        <v>março</v>
      </c>
      <c r="F64">
        <f t="shared" si="4"/>
        <v>4</v>
      </c>
      <c r="G64">
        <f t="shared" si="5"/>
        <v>4</v>
      </c>
      <c r="H64" t="str">
        <f t="shared" si="6"/>
        <v>quarta-feira</v>
      </c>
      <c r="I64" s="2">
        <f t="shared" si="7"/>
        <v>0</v>
      </c>
      <c r="J64">
        <f>COUNTIF(Feriados!$A$2:$A$155,B64)</f>
        <v>0</v>
      </c>
      <c r="K64">
        <f t="shared" si="8"/>
        <v>1</v>
      </c>
      <c r="L64">
        <f t="shared" si="9"/>
        <v>0</v>
      </c>
      <c r="M64">
        <f t="shared" si="10"/>
        <v>0</v>
      </c>
      <c r="N64">
        <f>IF(K64=0,"NULL",Q64)</f>
        <v>3</v>
      </c>
      <c r="O64" s="4">
        <f t="shared" si="12"/>
        <v>42067</v>
      </c>
      <c r="Q64">
        <f>IF(L64=1,0,Q63)+K64</f>
        <v>3</v>
      </c>
      <c r="R64" t="str">
        <f t="shared" si="11"/>
        <v>(42067, '2015-03-04', 2015, 3, 'março', 4, 4, 'quarta-feira', 0, 0, 1, 0, 0, 3, '2015-03-04'),</v>
      </c>
    </row>
    <row r="65" spans="1:18" x14ac:dyDescent="0.25">
      <c r="A65" s="2">
        <f t="shared" si="0"/>
        <v>42068</v>
      </c>
      <c r="B65" s="4">
        <v>42068</v>
      </c>
      <c r="C65">
        <f t="shared" si="1"/>
        <v>2015</v>
      </c>
      <c r="D65">
        <f t="shared" si="2"/>
        <v>3</v>
      </c>
      <c r="E65" t="str">
        <f t="shared" si="3"/>
        <v>março</v>
      </c>
      <c r="F65">
        <f t="shared" si="4"/>
        <v>5</v>
      </c>
      <c r="G65">
        <f t="shared" si="5"/>
        <v>5</v>
      </c>
      <c r="H65" t="str">
        <f t="shared" si="6"/>
        <v>quinta-feira</v>
      </c>
      <c r="I65" s="2">
        <f t="shared" si="7"/>
        <v>0</v>
      </c>
      <c r="J65">
        <f>COUNTIF(Feriados!$A$2:$A$155,B65)</f>
        <v>0</v>
      </c>
      <c r="K65">
        <f t="shared" si="8"/>
        <v>1</v>
      </c>
      <c r="L65">
        <f t="shared" si="9"/>
        <v>0</v>
      </c>
      <c r="M65">
        <f t="shared" si="10"/>
        <v>0</v>
      </c>
      <c r="N65">
        <f>IF(K65=0,"NULL",Q65)</f>
        <v>4</v>
      </c>
      <c r="O65" s="4">
        <f t="shared" si="12"/>
        <v>42068</v>
      </c>
      <c r="Q65">
        <f>IF(L65=1,0,Q64)+K65</f>
        <v>4</v>
      </c>
      <c r="R65" t="str">
        <f t="shared" si="11"/>
        <v>(42068, '2015-03-05', 2015, 3, 'março', 5, 5, 'quinta-feira', 0, 0, 1, 0, 0, 4, '2015-03-05'),</v>
      </c>
    </row>
    <row r="66" spans="1:18" x14ac:dyDescent="0.25">
      <c r="A66" s="2">
        <f t="shared" si="0"/>
        <v>42069</v>
      </c>
      <c r="B66" s="4">
        <v>42069</v>
      </c>
      <c r="C66">
        <f t="shared" si="1"/>
        <v>2015</v>
      </c>
      <c r="D66">
        <f t="shared" si="2"/>
        <v>3</v>
      </c>
      <c r="E66" t="str">
        <f t="shared" si="3"/>
        <v>março</v>
      </c>
      <c r="F66">
        <f t="shared" si="4"/>
        <v>6</v>
      </c>
      <c r="G66">
        <f t="shared" si="5"/>
        <v>6</v>
      </c>
      <c r="H66" t="str">
        <f t="shared" si="6"/>
        <v>sexta-feira</v>
      </c>
      <c r="I66" s="2">
        <f t="shared" si="7"/>
        <v>0</v>
      </c>
      <c r="J66">
        <f>COUNTIF(Feriados!$A$2:$A$155,B66)</f>
        <v>0</v>
      </c>
      <c r="K66">
        <f t="shared" si="8"/>
        <v>1</v>
      </c>
      <c r="L66">
        <f t="shared" si="9"/>
        <v>0</v>
      </c>
      <c r="M66">
        <f t="shared" si="10"/>
        <v>0</v>
      </c>
      <c r="N66">
        <f>IF(K66=0,"NULL",Q66)</f>
        <v>5</v>
      </c>
      <c r="O66" s="4">
        <f t="shared" si="12"/>
        <v>42069</v>
      </c>
      <c r="Q66">
        <f>IF(L66=1,0,Q65)+K66</f>
        <v>5</v>
      </c>
      <c r="R66" t="str">
        <f t="shared" si="11"/>
        <v>(42069, '2015-03-06', 2015, 3, 'março', 6, 6, 'sexta-feira', 0, 0, 1, 0, 0, 5, '2015-03-06'),</v>
      </c>
    </row>
    <row r="67" spans="1:18" x14ac:dyDescent="0.25">
      <c r="A67" s="2">
        <f t="shared" ref="A67:A130" si="13">B67</f>
        <v>42070</v>
      </c>
      <c r="B67" s="4">
        <v>42070</v>
      </c>
      <c r="C67">
        <f t="shared" ref="C67:C130" si="14">YEAR(B67)</f>
        <v>2015</v>
      </c>
      <c r="D67">
        <f t="shared" ref="D67:D109" si="15">MONTH(B67)</f>
        <v>3</v>
      </c>
      <c r="E67" t="str">
        <f t="shared" ref="E67:E130" si="16">TEXT(B67,"mmmm")</f>
        <v>março</v>
      </c>
      <c r="F67">
        <f t="shared" ref="F67:F109" si="17">DAY(B67)</f>
        <v>7</v>
      </c>
      <c r="G67">
        <f t="shared" ref="G67:G109" si="18">WEEKDAY(B67)</f>
        <v>7</v>
      </c>
      <c r="H67" t="str">
        <f t="shared" ref="H67:H130" si="19">TEXT(B67,"dddd")</f>
        <v>sábado</v>
      </c>
      <c r="I67" s="2">
        <f t="shared" ref="I67:I130" si="20">IF(OR(G67=1,G67=7),1,0)</f>
        <v>1</v>
      </c>
      <c r="J67">
        <f>COUNTIF(Feriados!$A$2:$A$155,B67)</f>
        <v>0</v>
      </c>
      <c r="K67">
        <f t="shared" ref="K67:K130" si="21">IF(OR(I67=1,J67=1),0,1)</f>
        <v>0</v>
      </c>
      <c r="L67">
        <f t="shared" ref="L67:L130" si="22">IF(F67=1,1,0)</f>
        <v>0</v>
      </c>
      <c r="M67">
        <f t="shared" ref="M67:M130" si="23">IF(OR(L68=1,L68=""),1,0)</f>
        <v>0</v>
      </c>
      <c r="N67" t="str">
        <f>IF(K67=0,"NULL",Q67)</f>
        <v>NULL</v>
      </c>
      <c r="O67" s="4">
        <f t="shared" si="12"/>
        <v>42070</v>
      </c>
      <c r="Q67">
        <f>IF(L67=1,0,Q66)+K67</f>
        <v>5</v>
      </c>
      <c r="R67" t="str">
        <f t="shared" ref="R67:R130" si="24">"("&amp;A67&amp;", '"&amp;TEXT(B67,"aaaa-mm-dd")&amp;"', "&amp;C67&amp;", "&amp;D67&amp;", '"&amp;E67&amp;"', "&amp;F67&amp;", "&amp;G67&amp;", '"&amp;H67&amp;"', "&amp;I67&amp;", "&amp;J67&amp;", "&amp;K67&amp;", "&amp;L67&amp;", "&amp;M67&amp;", "&amp;N67&amp;", '"&amp;TEXT(O67,"aaaa-mm-dd")&amp;"'),"</f>
        <v>(42070, '2015-03-07', 2015, 3, 'março', 7, 7, 'sábado', 1, 0, 0, 0, 0, NULL, '2015-03-07'),</v>
      </c>
    </row>
    <row r="68" spans="1:18" x14ac:dyDescent="0.25">
      <c r="A68" s="2">
        <f t="shared" si="13"/>
        <v>42071</v>
      </c>
      <c r="B68" s="4">
        <v>42071</v>
      </c>
      <c r="C68">
        <f t="shared" si="14"/>
        <v>2015</v>
      </c>
      <c r="D68">
        <f t="shared" si="15"/>
        <v>3</v>
      </c>
      <c r="E68" t="str">
        <f t="shared" si="16"/>
        <v>março</v>
      </c>
      <c r="F68">
        <f t="shared" si="17"/>
        <v>8</v>
      </c>
      <c r="G68">
        <f t="shared" si="18"/>
        <v>1</v>
      </c>
      <c r="H68" t="str">
        <f t="shared" si="19"/>
        <v>domingo</v>
      </c>
      <c r="I68" s="2">
        <f t="shared" si="20"/>
        <v>1</v>
      </c>
      <c r="J68">
        <f>COUNTIF(Feriados!$A$2:$A$155,B68)</f>
        <v>0</v>
      </c>
      <c r="K68">
        <f t="shared" si="21"/>
        <v>0</v>
      </c>
      <c r="L68">
        <f t="shared" si="22"/>
        <v>0</v>
      </c>
      <c r="M68">
        <f t="shared" si="23"/>
        <v>0</v>
      </c>
      <c r="N68" t="str">
        <f>IF(K68=0,"NULL",Q68)</f>
        <v>NULL</v>
      </c>
      <c r="O68" s="4">
        <f t="shared" ref="O68:O131" si="25">IF(K67=0,O67,B68)</f>
        <v>42070</v>
      </c>
      <c r="Q68">
        <f>IF(L68=1,0,Q67)+K68</f>
        <v>5</v>
      </c>
      <c r="R68" t="str">
        <f t="shared" si="24"/>
        <v>(42071, '2015-03-08', 2015, 3, 'março', 8, 1, 'domingo', 1, 0, 0, 0, 0, NULL, '2015-03-07'),</v>
      </c>
    </row>
    <row r="69" spans="1:18" x14ac:dyDescent="0.25">
      <c r="A69" s="2">
        <f t="shared" si="13"/>
        <v>42072</v>
      </c>
      <c r="B69" s="4">
        <v>42072</v>
      </c>
      <c r="C69">
        <f t="shared" si="14"/>
        <v>2015</v>
      </c>
      <c r="D69">
        <f t="shared" si="15"/>
        <v>3</v>
      </c>
      <c r="E69" t="str">
        <f t="shared" si="16"/>
        <v>março</v>
      </c>
      <c r="F69">
        <f t="shared" si="17"/>
        <v>9</v>
      </c>
      <c r="G69">
        <f t="shared" si="18"/>
        <v>2</v>
      </c>
      <c r="H69" t="str">
        <f t="shared" si="19"/>
        <v>segunda-feira</v>
      </c>
      <c r="I69" s="2">
        <f t="shared" si="20"/>
        <v>0</v>
      </c>
      <c r="J69">
        <f>COUNTIF(Feriados!$A$2:$A$155,B69)</f>
        <v>0</v>
      </c>
      <c r="K69">
        <f t="shared" si="21"/>
        <v>1</v>
      </c>
      <c r="L69">
        <f t="shared" si="22"/>
        <v>0</v>
      </c>
      <c r="M69">
        <f t="shared" si="23"/>
        <v>0</v>
      </c>
      <c r="N69">
        <f>IF(K69=0,"NULL",Q69)</f>
        <v>6</v>
      </c>
      <c r="O69" s="4">
        <f t="shared" si="25"/>
        <v>42070</v>
      </c>
      <c r="Q69">
        <f>IF(L69=1,0,Q68)+K69</f>
        <v>6</v>
      </c>
      <c r="R69" t="str">
        <f t="shared" si="24"/>
        <v>(42072, '2015-03-09', 2015, 3, 'março', 9, 2, 'segunda-feira', 0, 0, 1, 0, 0, 6, '2015-03-07'),</v>
      </c>
    </row>
    <row r="70" spans="1:18" x14ac:dyDescent="0.25">
      <c r="A70" s="2">
        <f t="shared" si="13"/>
        <v>42073</v>
      </c>
      <c r="B70" s="4">
        <v>42073</v>
      </c>
      <c r="C70">
        <f t="shared" si="14"/>
        <v>2015</v>
      </c>
      <c r="D70">
        <f t="shared" si="15"/>
        <v>3</v>
      </c>
      <c r="E70" t="str">
        <f t="shared" si="16"/>
        <v>março</v>
      </c>
      <c r="F70">
        <f t="shared" si="17"/>
        <v>10</v>
      </c>
      <c r="G70">
        <f t="shared" si="18"/>
        <v>3</v>
      </c>
      <c r="H70" t="str">
        <f t="shared" si="19"/>
        <v>terça-feira</v>
      </c>
      <c r="I70" s="2">
        <f t="shared" si="20"/>
        <v>0</v>
      </c>
      <c r="J70">
        <f>COUNTIF(Feriados!$A$2:$A$155,B70)</f>
        <v>0</v>
      </c>
      <c r="K70">
        <f t="shared" si="21"/>
        <v>1</v>
      </c>
      <c r="L70">
        <f t="shared" si="22"/>
        <v>0</v>
      </c>
      <c r="M70">
        <f t="shared" si="23"/>
        <v>0</v>
      </c>
      <c r="N70">
        <f>IF(K70=0,"NULL",Q70)</f>
        <v>7</v>
      </c>
      <c r="O70" s="4">
        <f t="shared" si="25"/>
        <v>42073</v>
      </c>
      <c r="Q70">
        <f>IF(L70=1,0,Q69)+K70</f>
        <v>7</v>
      </c>
      <c r="R70" t="str">
        <f t="shared" si="24"/>
        <v>(42073, '2015-03-10', 2015, 3, 'março', 10, 3, 'terça-feira', 0, 0, 1, 0, 0, 7, '2015-03-10'),</v>
      </c>
    </row>
    <row r="71" spans="1:18" x14ac:dyDescent="0.25">
      <c r="A71" s="2">
        <f t="shared" si="13"/>
        <v>42074</v>
      </c>
      <c r="B71" s="4">
        <v>42074</v>
      </c>
      <c r="C71">
        <f t="shared" si="14"/>
        <v>2015</v>
      </c>
      <c r="D71">
        <f t="shared" si="15"/>
        <v>3</v>
      </c>
      <c r="E71" t="str">
        <f t="shared" si="16"/>
        <v>março</v>
      </c>
      <c r="F71">
        <f t="shared" si="17"/>
        <v>11</v>
      </c>
      <c r="G71">
        <f t="shared" si="18"/>
        <v>4</v>
      </c>
      <c r="H71" t="str">
        <f t="shared" si="19"/>
        <v>quarta-feira</v>
      </c>
      <c r="I71" s="2">
        <f t="shared" si="20"/>
        <v>0</v>
      </c>
      <c r="J71">
        <f>COUNTIF(Feriados!$A$2:$A$155,B71)</f>
        <v>0</v>
      </c>
      <c r="K71">
        <f t="shared" si="21"/>
        <v>1</v>
      </c>
      <c r="L71">
        <f t="shared" si="22"/>
        <v>0</v>
      </c>
      <c r="M71">
        <f t="shared" si="23"/>
        <v>0</v>
      </c>
      <c r="N71">
        <f>IF(K71=0,"NULL",Q71)</f>
        <v>8</v>
      </c>
      <c r="O71" s="4">
        <f t="shared" si="25"/>
        <v>42074</v>
      </c>
      <c r="Q71">
        <f>IF(L71=1,0,Q70)+K71</f>
        <v>8</v>
      </c>
      <c r="R71" t="str">
        <f t="shared" si="24"/>
        <v>(42074, '2015-03-11', 2015, 3, 'março', 11, 4, 'quarta-feira', 0, 0, 1, 0, 0, 8, '2015-03-11'),</v>
      </c>
    </row>
    <row r="72" spans="1:18" x14ac:dyDescent="0.25">
      <c r="A72" s="2">
        <f t="shared" si="13"/>
        <v>42075</v>
      </c>
      <c r="B72" s="4">
        <v>42075</v>
      </c>
      <c r="C72">
        <f t="shared" si="14"/>
        <v>2015</v>
      </c>
      <c r="D72">
        <f t="shared" si="15"/>
        <v>3</v>
      </c>
      <c r="E72" t="str">
        <f t="shared" si="16"/>
        <v>março</v>
      </c>
      <c r="F72">
        <f t="shared" si="17"/>
        <v>12</v>
      </c>
      <c r="G72">
        <f t="shared" si="18"/>
        <v>5</v>
      </c>
      <c r="H72" t="str">
        <f t="shared" si="19"/>
        <v>quinta-feira</v>
      </c>
      <c r="I72" s="2">
        <f t="shared" si="20"/>
        <v>0</v>
      </c>
      <c r="J72">
        <f>COUNTIF(Feriados!$A$2:$A$155,B72)</f>
        <v>0</v>
      </c>
      <c r="K72">
        <f t="shared" si="21"/>
        <v>1</v>
      </c>
      <c r="L72">
        <f t="shared" si="22"/>
        <v>0</v>
      </c>
      <c r="M72">
        <f t="shared" si="23"/>
        <v>0</v>
      </c>
      <c r="N72">
        <f>IF(K72=0,"NULL",Q72)</f>
        <v>9</v>
      </c>
      <c r="O72" s="4">
        <f t="shared" si="25"/>
        <v>42075</v>
      </c>
      <c r="Q72">
        <f>IF(L72=1,0,Q71)+K72</f>
        <v>9</v>
      </c>
      <c r="R72" t="str">
        <f t="shared" si="24"/>
        <v>(42075, '2015-03-12', 2015, 3, 'março', 12, 5, 'quinta-feira', 0, 0, 1, 0, 0, 9, '2015-03-12'),</v>
      </c>
    </row>
    <row r="73" spans="1:18" x14ac:dyDescent="0.25">
      <c r="A73" s="2">
        <f t="shared" si="13"/>
        <v>42076</v>
      </c>
      <c r="B73" s="4">
        <v>42076</v>
      </c>
      <c r="C73">
        <f t="shared" si="14"/>
        <v>2015</v>
      </c>
      <c r="D73">
        <f t="shared" si="15"/>
        <v>3</v>
      </c>
      <c r="E73" t="str">
        <f t="shared" si="16"/>
        <v>março</v>
      </c>
      <c r="F73">
        <f t="shared" si="17"/>
        <v>13</v>
      </c>
      <c r="G73">
        <f t="shared" si="18"/>
        <v>6</v>
      </c>
      <c r="H73" t="str">
        <f t="shared" si="19"/>
        <v>sexta-feira</v>
      </c>
      <c r="I73" s="2">
        <f t="shared" si="20"/>
        <v>0</v>
      </c>
      <c r="J73">
        <f>COUNTIF(Feriados!$A$2:$A$155,B73)</f>
        <v>0</v>
      </c>
      <c r="K73">
        <f t="shared" si="21"/>
        <v>1</v>
      </c>
      <c r="L73">
        <f t="shared" si="22"/>
        <v>0</v>
      </c>
      <c r="M73">
        <f t="shared" si="23"/>
        <v>0</v>
      </c>
      <c r="N73">
        <f>IF(K73=0,"NULL",Q73)</f>
        <v>10</v>
      </c>
      <c r="O73" s="4">
        <f t="shared" si="25"/>
        <v>42076</v>
      </c>
      <c r="Q73">
        <f>IF(L73=1,0,Q72)+K73</f>
        <v>10</v>
      </c>
      <c r="R73" t="str">
        <f t="shared" si="24"/>
        <v>(42076, '2015-03-13', 2015, 3, 'março', 13, 6, 'sexta-feira', 0, 0, 1, 0, 0, 10, '2015-03-13'),</v>
      </c>
    </row>
    <row r="74" spans="1:18" x14ac:dyDescent="0.25">
      <c r="A74" s="2">
        <f t="shared" si="13"/>
        <v>42077</v>
      </c>
      <c r="B74" s="4">
        <v>42077</v>
      </c>
      <c r="C74">
        <f t="shared" si="14"/>
        <v>2015</v>
      </c>
      <c r="D74">
        <f t="shared" si="15"/>
        <v>3</v>
      </c>
      <c r="E74" t="str">
        <f t="shared" si="16"/>
        <v>março</v>
      </c>
      <c r="F74">
        <f t="shared" si="17"/>
        <v>14</v>
      </c>
      <c r="G74">
        <f t="shared" si="18"/>
        <v>7</v>
      </c>
      <c r="H74" t="str">
        <f t="shared" si="19"/>
        <v>sábado</v>
      </c>
      <c r="I74" s="2">
        <f t="shared" si="20"/>
        <v>1</v>
      </c>
      <c r="J74">
        <f>COUNTIF(Feriados!$A$2:$A$155,B74)</f>
        <v>0</v>
      </c>
      <c r="K74">
        <f t="shared" si="21"/>
        <v>0</v>
      </c>
      <c r="L74">
        <f t="shared" si="22"/>
        <v>0</v>
      </c>
      <c r="M74">
        <f t="shared" si="23"/>
        <v>0</v>
      </c>
      <c r="N74" t="str">
        <f>IF(K74=0,"NULL",Q74)</f>
        <v>NULL</v>
      </c>
      <c r="O74" s="4">
        <f t="shared" si="25"/>
        <v>42077</v>
      </c>
      <c r="Q74">
        <f>IF(L74=1,0,Q73)+K74</f>
        <v>10</v>
      </c>
      <c r="R74" t="str">
        <f t="shared" si="24"/>
        <v>(42077, '2015-03-14', 2015, 3, 'março', 14, 7, 'sábado', 1, 0, 0, 0, 0, NULL, '2015-03-14'),</v>
      </c>
    </row>
    <row r="75" spans="1:18" x14ac:dyDescent="0.25">
      <c r="A75" s="2">
        <f t="shared" si="13"/>
        <v>42078</v>
      </c>
      <c r="B75" s="4">
        <v>42078</v>
      </c>
      <c r="C75">
        <f t="shared" si="14"/>
        <v>2015</v>
      </c>
      <c r="D75">
        <f t="shared" si="15"/>
        <v>3</v>
      </c>
      <c r="E75" t="str">
        <f t="shared" si="16"/>
        <v>março</v>
      </c>
      <c r="F75">
        <f t="shared" si="17"/>
        <v>15</v>
      </c>
      <c r="G75">
        <f t="shared" si="18"/>
        <v>1</v>
      </c>
      <c r="H75" t="str">
        <f t="shared" si="19"/>
        <v>domingo</v>
      </c>
      <c r="I75" s="2">
        <f t="shared" si="20"/>
        <v>1</v>
      </c>
      <c r="J75">
        <f>COUNTIF(Feriados!$A$2:$A$155,B75)</f>
        <v>0</v>
      </c>
      <c r="K75">
        <f t="shared" si="21"/>
        <v>0</v>
      </c>
      <c r="L75">
        <f t="shared" si="22"/>
        <v>0</v>
      </c>
      <c r="M75">
        <f t="shared" si="23"/>
        <v>0</v>
      </c>
      <c r="N75" t="str">
        <f>IF(K75=0,"NULL",Q75)</f>
        <v>NULL</v>
      </c>
      <c r="O75" s="4">
        <f t="shared" si="25"/>
        <v>42077</v>
      </c>
      <c r="Q75">
        <f>IF(L75=1,0,Q74)+K75</f>
        <v>10</v>
      </c>
      <c r="R75" t="str">
        <f t="shared" si="24"/>
        <v>(42078, '2015-03-15', 2015, 3, 'março', 15, 1, 'domingo', 1, 0, 0, 0, 0, NULL, '2015-03-14'),</v>
      </c>
    </row>
    <row r="76" spans="1:18" x14ac:dyDescent="0.25">
      <c r="A76" s="2">
        <f t="shared" si="13"/>
        <v>42079</v>
      </c>
      <c r="B76" s="4">
        <v>42079</v>
      </c>
      <c r="C76">
        <f t="shared" si="14"/>
        <v>2015</v>
      </c>
      <c r="D76">
        <f t="shared" si="15"/>
        <v>3</v>
      </c>
      <c r="E76" t="str">
        <f t="shared" si="16"/>
        <v>março</v>
      </c>
      <c r="F76">
        <f t="shared" si="17"/>
        <v>16</v>
      </c>
      <c r="G76">
        <f t="shared" si="18"/>
        <v>2</v>
      </c>
      <c r="H76" t="str">
        <f t="shared" si="19"/>
        <v>segunda-feira</v>
      </c>
      <c r="I76" s="2">
        <f t="shared" si="20"/>
        <v>0</v>
      </c>
      <c r="J76">
        <f>COUNTIF(Feriados!$A$2:$A$155,B76)</f>
        <v>0</v>
      </c>
      <c r="K76">
        <f t="shared" si="21"/>
        <v>1</v>
      </c>
      <c r="L76">
        <f t="shared" si="22"/>
        <v>0</v>
      </c>
      <c r="M76">
        <f t="shared" si="23"/>
        <v>0</v>
      </c>
      <c r="N76">
        <f>IF(K76=0,"NULL",Q76)</f>
        <v>11</v>
      </c>
      <c r="O76" s="4">
        <f t="shared" si="25"/>
        <v>42077</v>
      </c>
      <c r="Q76">
        <f>IF(L76=1,0,Q75)+K76</f>
        <v>11</v>
      </c>
      <c r="R76" t="str">
        <f t="shared" si="24"/>
        <v>(42079, '2015-03-16', 2015, 3, 'março', 16, 2, 'segunda-feira', 0, 0, 1, 0, 0, 11, '2015-03-14'),</v>
      </c>
    </row>
    <row r="77" spans="1:18" x14ac:dyDescent="0.25">
      <c r="A77" s="2">
        <f t="shared" si="13"/>
        <v>42080</v>
      </c>
      <c r="B77" s="4">
        <v>42080</v>
      </c>
      <c r="C77">
        <f t="shared" si="14"/>
        <v>2015</v>
      </c>
      <c r="D77">
        <f t="shared" si="15"/>
        <v>3</v>
      </c>
      <c r="E77" t="str">
        <f t="shared" si="16"/>
        <v>março</v>
      </c>
      <c r="F77">
        <f t="shared" si="17"/>
        <v>17</v>
      </c>
      <c r="G77">
        <f t="shared" si="18"/>
        <v>3</v>
      </c>
      <c r="H77" t="str">
        <f t="shared" si="19"/>
        <v>terça-feira</v>
      </c>
      <c r="I77" s="2">
        <f t="shared" si="20"/>
        <v>0</v>
      </c>
      <c r="J77">
        <f>COUNTIF(Feriados!$A$2:$A$155,B77)</f>
        <v>0</v>
      </c>
      <c r="K77">
        <f t="shared" si="21"/>
        <v>1</v>
      </c>
      <c r="L77">
        <f t="shared" si="22"/>
        <v>0</v>
      </c>
      <c r="M77">
        <f t="shared" si="23"/>
        <v>0</v>
      </c>
      <c r="N77">
        <f>IF(K77=0,"NULL",Q77)</f>
        <v>12</v>
      </c>
      <c r="O77" s="4">
        <f t="shared" si="25"/>
        <v>42080</v>
      </c>
      <c r="Q77">
        <f>IF(L77=1,0,Q76)+K77</f>
        <v>12</v>
      </c>
      <c r="R77" t="str">
        <f t="shared" si="24"/>
        <v>(42080, '2015-03-17', 2015, 3, 'março', 17, 3, 'terça-feira', 0, 0, 1, 0, 0, 12, '2015-03-17'),</v>
      </c>
    </row>
    <row r="78" spans="1:18" x14ac:dyDescent="0.25">
      <c r="A78" s="2">
        <f t="shared" si="13"/>
        <v>42081</v>
      </c>
      <c r="B78" s="4">
        <v>42081</v>
      </c>
      <c r="C78">
        <f t="shared" si="14"/>
        <v>2015</v>
      </c>
      <c r="D78">
        <f t="shared" si="15"/>
        <v>3</v>
      </c>
      <c r="E78" t="str">
        <f t="shared" si="16"/>
        <v>março</v>
      </c>
      <c r="F78">
        <f t="shared" si="17"/>
        <v>18</v>
      </c>
      <c r="G78">
        <f t="shared" si="18"/>
        <v>4</v>
      </c>
      <c r="H78" t="str">
        <f t="shared" si="19"/>
        <v>quarta-feira</v>
      </c>
      <c r="I78" s="2">
        <f t="shared" si="20"/>
        <v>0</v>
      </c>
      <c r="J78">
        <f>COUNTIF(Feriados!$A$2:$A$155,B78)</f>
        <v>0</v>
      </c>
      <c r="K78">
        <f t="shared" si="21"/>
        <v>1</v>
      </c>
      <c r="L78">
        <f t="shared" si="22"/>
        <v>0</v>
      </c>
      <c r="M78">
        <f t="shared" si="23"/>
        <v>0</v>
      </c>
      <c r="N78">
        <f>IF(K78=0,"NULL",Q78)</f>
        <v>13</v>
      </c>
      <c r="O78" s="4">
        <f t="shared" si="25"/>
        <v>42081</v>
      </c>
      <c r="Q78">
        <f>IF(L78=1,0,Q77)+K78</f>
        <v>13</v>
      </c>
      <c r="R78" t="str">
        <f t="shared" si="24"/>
        <v>(42081, '2015-03-18', 2015, 3, 'março', 18, 4, 'quarta-feira', 0, 0, 1, 0, 0, 13, '2015-03-18'),</v>
      </c>
    </row>
    <row r="79" spans="1:18" x14ac:dyDescent="0.25">
      <c r="A79" s="2">
        <f t="shared" si="13"/>
        <v>42082</v>
      </c>
      <c r="B79" s="4">
        <v>42082</v>
      </c>
      <c r="C79">
        <f t="shared" si="14"/>
        <v>2015</v>
      </c>
      <c r="D79">
        <f t="shared" si="15"/>
        <v>3</v>
      </c>
      <c r="E79" t="str">
        <f t="shared" si="16"/>
        <v>março</v>
      </c>
      <c r="F79">
        <f t="shared" si="17"/>
        <v>19</v>
      </c>
      <c r="G79">
        <f t="shared" si="18"/>
        <v>5</v>
      </c>
      <c r="H79" t="str">
        <f t="shared" si="19"/>
        <v>quinta-feira</v>
      </c>
      <c r="I79" s="2">
        <f t="shared" si="20"/>
        <v>0</v>
      </c>
      <c r="J79">
        <f>COUNTIF(Feriados!$A$2:$A$155,B79)</f>
        <v>0</v>
      </c>
      <c r="K79">
        <f t="shared" si="21"/>
        <v>1</v>
      </c>
      <c r="L79">
        <f t="shared" si="22"/>
        <v>0</v>
      </c>
      <c r="M79">
        <f t="shared" si="23"/>
        <v>0</v>
      </c>
      <c r="N79">
        <f>IF(K79=0,"NULL",Q79)</f>
        <v>14</v>
      </c>
      <c r="O79" s="4">
        <f t="shared" si="25"/>
        <v>42082</v>
      </c>
      <c r="Q79">
        <f>IF(L79=1,0,Q78)+K79</f>
        <v>14</v>
      </c>
      <c r="R79" t="str">
        <f t="shared" si="24"/>
        <v>(42082, '2015-03-19', 2015, 3, 'março', 19, 5, 'quinta-feira', 0, 0, 1, 0, 0, 14, '2015-03-19'),</v>
      </c>
    </row>
    <row r="80" spans="1:18" x14ac:dyDescent="0.25">
      <c r="A80" s="2">
        <f t="shared" si="13"/>
        <v>42083</v>
      </c>
      <c r="B80" s="4">
        <v>42083</v>
      </c>
      <c r="C80">
        <f t="shared" si="14"/>
        <v>2015</v>
      </c>
      <c r="D80">
        <f t="shared" si="15"/>
        <v>3</v>
      </c>
      <c r="E80" t="str">
        <f t="shared" si="16"/>
        <v>março</v>
      </c>
      <c r="F80">
        <f t="shared" si="17"/>
        <v>20</v>
      </c>
      <c r="G80">
        <f t="shared" si="18"/>
        <v>6</v>
      </c>
      <c r="H80" t="str">
        <f t="shared" si="19"/>
        <v>sexta-feira</v>
      </c>
      <c r="I80" s="2">
        <f t="shared" si="20"/>
        <v>0</v>
      </c>
      <c r="J80">
        <f>COUNTIF(Feriados!$A$2:$A$155,B80)</f>
        <v>0</v>
      </c>
      <c r="K80">
        <f t="shared" si="21"/>
        <v>1</v>
      </c>
      <c r="L80">
        <f t="shared" si="22"/>
        <v>0</v>
      </c>
      <c r="M80">
        <f t="shared" si="23"/>
        <v>0</v>
      </c>
      <c r="N80">
        <f>IF(K80=0,"NULL",Q80)</f>
        <v>15</v>
      </c>
      <c r="O80" s="4">
        <f t="shared" si="25"/>
        <v>42083</v>
      </c>
      <c r="Q80">
        <f>IF(L80=1,0,Q79)+K80</f>
        <v>15</v>
      </c>
      <c r="R80" t="str">
        <f t="shared" si="24"/>
        <v>(42083, '2015-03-20', 2015, 3, 'março', 20, 6, 'sexta-feira', 0, 0, 1, 0, 0, 15, '2015-03-20'),</v>
      </c>
    </row>
    <row r="81" spans="1:18" x14ac:dyDescent="0.25">
      <c r="A81" s="2">
        <f t="shared" si="13"/>
        <v>42084</v>
      </c>
      <c r="B81" s="4">
        <v>42084</v>
      </c>
      <c r="C81">
        <f t="shared" si="14"/>
        <v>2015</v>
      </c>
      <c r="D81">
        <f t="shared" si="15"/>
        <v>3</v>
      </c>
      <c r="E81" t="str">
        <f t="shared" si="16"/>
        <v>março</v>
      </c>
      <c r="F81">
        <f t="shared" si="17"/>
        <v>21</v>
      </c>
      <c r="G81">
        <f t="shared" si="18"/>
        <v>7</v>
      </c>
      <c r="H81" t="str">
        <f t="shared" si="19"/>
        <v>sábado</v>
      </c>
      <c r="I81" s="2">
        <f t="shared" si="20"/>
        <v>1</v>
      </c>
      <c r="J81">
        <f>COUNTIF(Feriados!$A$2:$A$155,B81)</f>
        <v>0</v>
      </c>
      <c r="K81">
        <f t="shared" si="21"/>
        <v>0</v>
      </c>
      <c r="L81">
        <f t="shared" si="22"/>
        <v>0</v>
      </c>
      <c r="M81">
        <f t="shared" si="23"/>
        <v>0</v>
      </c>
      <c r="N81" t="str">
        <f>IF(K81=0,"NULL",Q81)</f>
        <v>NULL</v>
      </c>
      <c r="O81" s="4">
        <f t="shared" si="25"/>
        <v>42084</v>
      </c>
      <c r="Q81">
        <f>IF(L81=1,0,Q80)+K81</f>
        <v>15</v>
      </c>
      <c r="R81" t="str">
        <f t="shared" si="24"/>
        <v>(42084, '2015-03-21', 2015, 3, 'março', 21, 7, 'sábado', 1, 0, 0, 0, 0, NULL, '2015-03-21'),</v>
      </c>
    </row>
    <row r="82" spans="1:18" x14ac:dyDescent="0.25">
      <c r="A82" s="2">
        <f t="shared" si="13"/>
        <v>42085</v>
      </c>
      <c r="B82" s="4">
        <v>42085</v>
      </c>
      <c r="C82">
        <f t="shared" si="14"/>
        <v>2015</v>
      </c>
      <c r="D82">
        <f t="shared" si="15"/>
        <v>3</v>
      </c>
      <c r="E82" t="str">
        <f t="shared" si="16"/>
        <v>março</v>
      </c>
      <c r="F82">
        <f t="shared" si="17"/>
        <v>22</v>
      </c>
      <c r="G82">
        <f t="shared" si="18"/>
        <v>1</v>
      </c>
      <c r="H82" t="str">
        <f t="shared" si="19"/>
        <v>domingo</v>
      </c>
      <c r="I82" s="2">
        <f t="shared" si="20"/>
        <v>1</v>
      </c>
      <c r="J82">
        <f>COUNTIF(Feriados!$A$2:$A$155,B82)</f>
        <v>0</v>
      </c>
      <c r="K82">
        <f t="shared" si="21"/>
        <v>0</v>
      </c>
      <c r="L82">
        <f t="shared" si="22"/>
        <v>0</v>
      </c>
      <c r="M82">
        <f t="shared" si="23"/>
        <v>0</v>
      </c>
      <c r="N82" t="str">
        <f>IF(K82=0,"NULL",Q82)</f>
        <v>NULL</v>
      </c>
      <c r="O82" s="4">
        <f t="shared" si="25"/>
        <v>42084</v>
      </c>
      <c r="Q82">
        <f>IF(L82=1,0,Q81)+K82</f>
        <v>15</v>
      </c>
      <c r="R82" t="str">
        <f t="shared" si="24"/>
        <v>(42085, '2015-03-22', 2015, 3, 'março', 22, 1, 'domingo', 1, 0, 0, 0, 0, NULL, '2015-03-21'),</v>
      </c>
    </row>
    <row r="83" spans="1:18" x14ac:dyDescent="0.25">
      <c r="A83" s="2">
        <f t="shared" si="13"/>
        <v>42086</v>
      </c>
      <c r="B83" s="4">
        <v>42086</v>
      </c>
      <c r="C83">
        <f t="shared" si="14"/>
        <v>2015</v>
      </c>
      <c r="D83">
        <f t="shared" si="15"/>
        <v>3</v>
      </c>
      <c r="E83" t="str">
        <f t="shared" si="16"/>
        <v>março</v>
      </c>
      <c r="F83">
        <f t="shared" si="17"/>
        <v>23</v>
      </c>
      <c r="G83">
        <f t="shared" si="18"/>
        <v>2</v>
      </c>
      <c r="H83" t="str">
        <f t="shared" si="19"/>
        <v>segunda-feira</v>
      </c>
      <c r="I83" s="2">
        <f t="shared" si="20"/>
        <v>0</v>
      </c>
      <c r="J83">
        <f>COUNTIF(Feriados!$A$2:$A$155,B83)</f>
        <v>0</v>
      </c>
      <c r="K83">
        <f t="shared" si="21"/>
        <v>1</v>
      </c>
      <c r="L83">
        <f t="shared" si="22"/>
        <v>0</v>
      </c>
      <c r="M83">
        <f t="shared" si="23"/>
        <v>0</v>
      </c>
      <c r="N83">
        <f>IF(K83=0,"NULL",Q83)</f>
        <v>16</v>
      </c>
      <c r="O83" s="4">
        <f t="shared" si="25"/>
        <v>42084</v>
      </c>
      <c r="Q83">
        <f>IF(L83=1,0,Q82)+K83</f>
        <v>16</v>
      </c>
      <c r="R83" t="str">
        <f t="shared" si="24"/>
        <v>(42086, '2015-03-23', 2015, 3, 'março', 23, 2, 'segunda-feira', 0, 0, 1, 0, 0, 16, '2015-03-21'),</v>
      </c>
    </row>
    <row r="84" spans="1:18" x14ac:dyDescent="0.25">
      <c r="A84" s="2">
        <f t="shared" si="13"/>
        <v>42087</v>
      </c>
      <c r="B84" s="4">
        <v>42087</v>
      </c>
      <c r="C84">
        <f t="shared" si="14"/>
        <v>2015</v>
      </c>
      <c r="D84">
        <f t="shared" si="15"/>
        <v>3</v>
      </c>
      <c r="E84" t="str">
        <f t="shared" si="16"/>
        <v>março</v>
      </c>
      <c r="F84">
        <f t="shared" si="17"/>
        <v>24</v>
      </c>
      <c r="G84">
        <f t="shared" si="18"/>
        <v>3</v>
      </c>
      <c r="H84" t="str">
        <f t="shared" si="19"/>
        <v>terça-feira</v>
      </c>
      <c r="I84" s="2">
        <f t="shared" si="20"/>
        <v>0</v>
      </c>
      <c r="J84">
        <f>COUNTIF(Feriados!$A$2:$A$155,B84)</f>
        <v>0</v>
      </c>
      <c r="K84">
        <f t="shared" si="21"/>
        <v>1</v>
      </c>
      <c r="L84">
        <f t="shared" si="22"/>
        <v>0</v>
      </c>
      <c r="M84">
        <f t="shared" si="23"/>
        <v>0</v>
      </c>
      <c r="N84">
        <f>IF(K84=0,"NULL",Q84)</f>
        <v>17</v>
      </c>
      <c r="O84" s="4">
        <f t="shared" si="25"/>
        <v>42087</v>
      </c>
      <c r="Q84">
        <f>IF(L84=1,0,Q83)+K84</f>
        <v>17</v>
      </c>
      <c r="R84" t="str">
        <f t="shared" si="24"/>
        <v>(42087, '2015-03-24', 2015, 3, 'março', 24, 3, 'terça-feira', 0, 0, 1, 0, 0, 17, '2015-03-24'),</v>
      </c>
    </row>
    <row r="85" spans="1:18" x14ac:dyDescent="0.25">
      <c r="A85" s="2">
        <f t="shared" si="13"/>
        <v>42088</v>
      </c>
      <c r="B85" s="4">
        <v>42088</v>
      </c>
      <c r="C85">
        <f t="shared" si="14"/>
        <v>2015</v>
      </c>
      <c r="D85">
        <f t="shared" si="15"/>
        <v>3</v>
      </c>
      <c r="E85" t="str">
        <f t="shared" si="16"/>
        <v>março</v>
      </c>
      <c r="F85">
        <f t="shared" si="17"/>
        <v>25</v>
      </c>
      <c r="G85">
        <f t="shared" si="18"/>
        <v>4</v>
      </c>
      <c r="H85" t="str">
        <f t="shared" si="19"/>
        <v>quarta-feira</v>
      </c>
      <c r="I85" s="2">
        <f t="shared" si="20"/>
        <v>0</v>
      </c>
      <c r="J85">
        <f>COUNTIF(Feriados!$A$2:$A$155,B85)</f>
        <v>0</v>
      </c>
      <c r="K85">
        <f t="shared" si="21"/>
        <v>1</v>
      </c>
      <c r="L85">
        <f t="shared" si="22"/>
        <v>0</v>
      </c>
      <c r="M85">
        <f t="shared" si="23"/>
        <v>0</v>
      </c>
      <c r="N85">
        <f>IF(K85=0,"NULL",Q85)</f>
        <v>18</v>
      </c>
      <c r="O85" s="4">
        <f t="shared" si="25"/>
        <v>42088</v>
      </c>
      <c r="Q85">
        <f>IF(L85=1,0,Q84)+K85</f>
        <v>18</v>
      </c>
      <c r="R85" t="str">
        <f t="shared" si="24"/>
        <v>(42088, '2015-03-25', 2015, 3, 'março', 25, 4, 'quarta-feira', 0, 0, 1, 0, 0, 18, '2015-03-25'),</v>
      </c>
    </row>
    <row r="86" spans="1:18" x14ac:dyDescent="0.25">
      <c r="A86" s="2">
        <f t="shared" si="13"/>
        <v>42089</v>
      </c>
      <c r="B86" s="4">
        <v>42089</v>
      </c>
      <c r="C86">
        <f t="shared" si="14"/>
        <v>2015</v>
      </c>
      <c r="D86">
        <f t="shared" si="15"/>
        <v>3</v>
      </c>
      <c r="E86" t="str">
        <f t="shared" si="16"/>
        <v>março</v>
      </c>
      <c r="F86">
        <f t="shared" si="17"/>
        <v>26</v>
      </c>
      <c r="G86">
        <f t="shared" si="18"/>
        <v>5</v>
      </c>
      <c r="H86" t="str">
        <f t="shared" si="19"/>
        <v>quinta-feira</v>
      </c>
      <c r="I86" s="2">
        <f t="shared" si="20"/>
        <v>0</v>
      </c>
      <c r="J86">
        <f>COUNTIF(Feriados!$A$2:$A$155,B86)</f>
        <v>0</v>
      </c>
      <c r="K86">
        <f t="shared" si="21"/>
        <v>1</v>
      </c>
      <c r="L86">
        <f t="shared" si="22"/>
        <v>0</v>
      </c>
      <c r="M86">
        <f t="shared" si="23"/>
        <v>0</v>
      </c>
      <c r="N86">
        <f>IF(K86=0,"NULL",Q86)</f>
        <v>19</v>
      </c>
      <c r="O86" s="4">
        <f t="shared" si="25"/>
        <v>42089</v>
      </c>
      <c r="Q86">
        <f>IF(L86=1,0,Q85)+K86</f>
        <v>19</v>
      </c>
      <c r="R86" t="str">
        <f t="shared" si="24"/>
        <v>(42089, '2015-03-26', 2015, 3, 'março', 26, 5, 'quinta-feira', 0, 0, 1, 0, 0, 19, '2015-03-26'),</v>
      </c>
    </row>
    <row r="87" spans="1:18" x14ac:dyDescent="0.25">
      <c r="A87" s="2">
        <f t="shared" si="13"/>
        <v>42090</v>
      </c>
      <c r="B87" s="4">
        <v>42090</v>
      </c>
      <c r="C87">
        <f t="shared" si="14"/>
        <v>2015</v>
      </c>
      <c r="D87">
        <f t="shared" si="15"/>
        <v>3</v>
      </c>
      <c r="E87" t="str">
        <f t="shared" si="16"/>
        <v>março</v>
      </c>
      <c r="F87">
        <f t="shared" si="17"/>
        <v>27</v>
      </c>
      <c r="G87">
        <f t="shared" si="18"/>
        <v>6</v>
      </c>
      <c r="H87" t="str">
        <f t="shared" si="19"/>
        <v>sexta-feira</v>
      </c>
      <c r="I87" s="2">
        <f t="shared" si="20"/>
        <v>0</v>
      </c>
      <c r="J87">
        <f>COUNTIF(Feriados!$A$2:$A$155,B87)</f>
        <v>0</v>
      </c>
      <c r="K87">
        <f t="shared" si="21"/>
        <v>1</v>
      </c>
      <c r="L87">
        <f t="shared" si="22"/>
        <v>0</v>
      </c>
      <c r="M87">
        <f t="shared" si="23"/>
        <v>0</v>
      </c>
      <c r="N87">
        <f>IF(K87=0,"NULL",Q87)</f>
        <v>20</v>
      </c>
      <c r="O87" s="4">
        <f t="shared" si="25"/>
        <v>42090</v>
      </c>
      <c r="Q87">
        <f>IF(L87=1,0,Q86)+K87</f>
        <v>20</v>
      </c>
      <c r="R87" t="str">
        <f t="shared" si="24"/>
        <v>(42090, '2015-03-27', 2015, 3, 'março', 27, 6, 'sexta-feira', 0, 0, 1, 0, 0, 20, '2015-03-27'),</v>
      </c>
    </row>
    <row r="88" spans="1:18" x14ac:dyDescent="0.25">
      <c r="A88" s="2">
        <f t="shared" si="13"/>
        <v>42091</v>
      </c>
      <c r="B88" s="4">
        <v>42091</v>
      </c>
      <c r="C88">
        <f t="shared" si="14"/>
        <v>2015</v>
      </c>
      <c r="D88">
        <f t="shared" si="15"/>
        <v>3</v>
      </c>
      <c r="E88" t="str">
        <f t="shared" si="16"/>
        <v>março</v>
      </c>
      <c r="F88">
        <f t="shared" si="17"/>
        <v>28</v>
      </c>
      <c r="G88">
        <f t="shared" si="18"/>
        <v>7</v>
      </c>
      <c r="H88" t="str">
        <f t="shared" si="19"/>
        <v>sábado</v>
      </c>
      <c r="I88" s="2">
        <f t="shared" si="20"/>
        <v>1</v>
      </c>
      <c r="J88">
        <f>COUNTIF(Feriados!$A$2:$A$155,B88)</f>
        <v>0</v>
      </c>
      <c r="K88">
        <f t="shared" si="21"/>
        <v>0</v>
      </c>
      <c r="L88">
        <f t="shared" si="22"/>
        <v>0</v>
      </c>
      <c r="M88">
        <f t="shared" si="23"/>
        <v>0</v>
      </c>
      <c r="N88" t="str">
        <f>IF(K88=0,"NULL",Q88)</f>
        <v>NULL</v>
      </c>
      <c r="O88" s="4">
        <f t="shared" si="25"/>
        <v>42091</v>
      </c>
      <c r="Q88">
        <f>IF(L88=1,0,Q87)+K88</f>
        <v>20</v>
      </c>
      <c r="R88" t="str">
        <f t="shared" si="24"/>
        <v>(42091, '2015-03-28', 2015, 3, 'março', 28, 7, 'sábado', 1, 0, 0, 0, 0, NULL, '2015-03-28'),</v>
      </c>
    </row>
    <row r="89" spans="1:18" x14ac:dyDescent="0.25">
      <c r="A89" s="2">
        <f t="shared" si="13"/>
        <v>42092</v>
      </c>
      <c r="B89" s="4">
        <v>42092</v>
      </c>
      <c r="C89">
        <f t="shared" si="14"/>
        <v>2015</v>
      </c>
      <c r="D89">
        <f t="shared" si="15"/>
        <v>3</v>
      </c>
      <c r="E89" t="str">
        <f t="shared" si="16"/>
        <v>março</v>
      </c>
      <c r="F89">
        <f t="shared" si="17"/>
        <v>29</v>
      </c>
      <c r="G89">
        <f t="shared" si="18"/>
        <v>1</v>
      </c>
      <c r="H89" t="str">
        <f t="shared" si="19"/>
        <v>domingo</v>
      </c>
      <c r="I89" s="2">
        <f t="shared" si="20"/>
        <v>1</v>
      </c>
      <c r="J89">
        <f>COUNTIF(Feriados!$A$2:$A$155,B89)</f>
        <v>0</v>
      </c>
      <c r="K89">
        <f t="shared" si="21"/>
        <v>0</v>
      </c>
      <c r="L89">
        <f t="shared" si="22"/>
        <v>0</v>
      </c>
      <c r="M89">
        <f t="shared" si="23"/>
        <v>0</v>
      </c>
      <c r="N89" t="str">
        <f>IF(K89=0,"NULL",Q89)</f>
        <v>NULL</v>
      </c>
      <c r="O89" s="4">
        <f t="shared" si="25"/>
        <v>42091</v>
      </c>
      <c r="Q89">
        <f>IF(L89=1,0,Q88)+K89</f>
        <v>20</v>
      </c>
      <c r="R89" t="str">
        <f t="shared" si="24"/>
        <v>(42092, '2015-03-29', 2015, 3, 'março', 29, 1, 'domingo', 1, 0, 0, 0, 0, NULL, '2015-03-28'),</v>
      </c>
    </row>
    <row r="90" spans="1:18" x14ac:dyDescent="0.25">
      <c r="A90" s="2">
        <f t="shared" si="13"/>
        <v>42093</v>
      </c>
      <c r="B90" s="4">
        <v>42093</v>
      </c>
      <c r="C90">
        <f t="shared" si="14"/>
        <v>2015</v>
      </c>
      <c r="D90">
        <f t="shared" si="15"/>
        <v>3</v>
      </c>
      <c r="E90" t="str">
        <f t="shared" si="16"/>
        <v>março</v>
      </c>
      <c r="F90">
        <f t="shared" si="17"/>
        <v>30</v>
      </c>
      <c r="G90">
        <f t="shared" si="18"/>
        <v>2</v>
      </c>
      <c r="H90" t="str">
        <f t="shared" si="19"/>
        <v>segunda-feira</v>
      </c>
      <c r="I90" s="2">
        <f t="shared" si="20"/>
        <v>0</v>
      </c>
      <c r="J90">
        <f>COUNTIF(Feriados!$A$2:$A$155,B90)</f>
        <v>0</v>
      </c>
      <c r="K90">
        <f t="shared" si="21"/>
        <v>1</v>
      </c>
      <c r="L90">
        <f t="shared" si="22"/>
        <v>0</v>
      </c>
      <c r="M90">
        <f t="shared" si="23"/>
        <v>0</v>
      </c>
      <c r="N90">
        <f>IF(K90=0,"NULL",Q90)</f>
        <v>21</v>
      </c>
      <c r="O90" s="4">
        <f t="shared" si="25"/>
        <v>42091</v>
      </c>
      <c r="Q90">
        <f>IF(L90=1,0,Q89)+K90</f>
        <v>21</v>
      </c>
      <c r="R90" t="str">
        <f t="shared" si="24"/>
        <v>(42093, '2015-03-30', 2015, 3, 'março', 30, 2, 'segunda-feira', 0, 0, 1, 0, 0, 21, '2015-03-28'),</v>
      </c>
    </row>
    <row r="91" spans="1:18" x14ac:dyDescent="0.25">
      <c r="A91" s="2">
        <f t="shared" si="13"/>
        <v>42094</v>
      </c>
      <c r="B91" s="4">
        <v>42094</v>
      </c>
      <c r="C91">
        <f t="shared" si="14"/>
        <v>2015</v>
      </c>
      <c r="D91">
        <f t="shared" si="15"/>
        <v>3</v>
      </c>
      <c r="E91" t="str">
        <f t="shared" si="16"/>
        <v>março</v>
      </c>
      <c r="F91">
        <f t="shared" si="17"/>
        <v>31</v>
      </c>
      <c r="G91">
        <f t="shared" si="18"/>
        <v>3</v>
      </c>
      <c r="H91" t="str">
        <f t="shared" si="19"/>
        <v>terça-feira</v>
      </c>
      <c r="I91" s="2">
        <f t="shared" si="20"/>
        <v>0</v>
      </c>
      <c r="J91">
        <f>COUNTIF(Feriados!$A$2:$A$155,B91)</f>
        <v>0</v>
      </c>
      <c r="K91">
        <f t="shared" si="21"/>
        <v>1</v>
      </c>
      <c r="L91">
        <f t="shared" si="22"/>
        <v>0</v>
      </c>
      <c r="M91">
        <f t="shared" si="23"/>
        <v>1</v>
      </c>
      <c r="N91">
        <f>IF(K91=0,"NULL",Q91)</f>
        <v>22</v>
      </c>
      <c r="O91" s="4">
        <f t="shared" si="25"/>
        <v>42094</v>
      </c>
      <c r="Q91">
        <f>IF(L91=1,0,Q90)+K91</f>
        <v>22</v>
      </c>
      <c r="R91" t="str">
        <f t="shared" si="24"/>
        <v>(42094, '2015-03-31', 2015, 3, 'março', 31, 3, 'terça-feira', 0, 0, 1, 0, 1, 22, '2015-03-31'),</v>
      </c>
    </row>
    <row r="92" spans="1:18" x14ac:dyDescent="0.25">
      <c r="A92" s="2">
        <f t="shared" si="13"/>
        <v>42095</v>
      </c>
      <c r="B92" s="4">
        <v>42095</v>
      </c>
      <c r="C92">
        <f t="shared" si="14"/>
        <v>2015</v>
      </c>
      <c r="D92">
        <f t="shared" si="15"/>
        <v>4</v>
      </c>
      <c r="E92" t="str">
        <f t="shared" si="16"/>
        <v>abril</v>
      </c>
      <c r="F92">
        <f t="shared" si="17"/>
        <v>1</v>
      </c>
      <c r="G92">
        <f t="shared" si="18"/>
        <v>4</v>
      </c>
      <c r="H92" t="str">
        <f t="shared" si="19"/>
        <v>quarta-feira</v>
      </c>
      <c r="I92" s="2">
        <f t="shared" si="20"/>
        <v>0</v>
      </c>
      <c r="J92">
        <f>COUNTIF(Feriados!$A$2:$A$155,B92)</f>
        <v>0</v>
      </c>
      <c r="K92">
        <f t="shared" si="21"/>
        <v>1</v>
      </c>
      <c r="L92">
        <f t="shared" si="22"/>
        <v>1</v>
      </c>
      <c r="M92">
        <f t="shared" si="23"/>
        <v>0</v>
      </c>
      <c r="N92">
        <f>IF(K92=0,"NULL",Q92)</f>
        <v>1</v>
      </c>
      <c r="O92" s="4">
        <f t="shared" si="25"/>
        <v>42095</v>
      </c>
      <c r="Q92">
        <f>IF(L92=1,0,Q91)+K92</f>
        <v>1</v>
      </c>
      <c r="R92" t="str">
        <f t="shared" si="24"/>
        <v>(42095, '2015-04-01', 2015, 4, 'abril', 1, 4, 'quarta-feira', 0, 0, 1, 1, 0, 1, '2015-04-01'),</v>
      </c>
    </row>
    <row r="93" spans="1:18" x14ac:dyDescent="0.25">
      <c r="A93" s="2">
        <f t="shared" si="13"/>
        <v>42096</v>
      </c>
      <c r="B93" s="4">
        <v>42096</v>
      </c>
      <c r="C93">
        <f t="shared" si="14"/>
        <v>2015</v>
      </c>
      <c r="D93">
        <f t="shared" si="15"/>
        <v>4</v>
      </c>
      <c r="E93" t="str">
        <f t="shared" si="16"/>
        <v>abril</v>
      </c>
      <c r="F93">
        <f t="shared" si="17"/>
        <v>2</v>
      </c>
      <c r="G93">
        <f t="shared" si="18"/>
        <v>5</v>
      </c>
      <c r="H93" t="str">
        <f t="shared" si="19"/>
        <v>quinta-feira</v>
      </c>
      <c r="I93" s="2">
        <f t="shared" si="20"/>
        <v>0</v>
      </c>
      <c r="J93">
        <f>COUNTIF(Feriados!$A$2:$A$155,B93)</f>
        <v>0</v>
      </c>
      <c r="K93">
        <f t="shared" si="21"/>
        <v>1</v>
      </c>
      <c r="L93">
        <f t="shared" si="22"/>
        <v>0</v>
      </c>
      <c r="M93">
        <f t="shared" si="23"/>
        <v>0</v>
      </c>
      <c r="N93">
        <f>IF(K93=0,"NULL",Q93)</f>
        <v>2</v>
      </c>
      <c r="O93" s="4">
        <f t="shared" si="25"/>
        <v>42096</v>
      </c>
      <c r="Q93">
        <f>IF(L93=1,0,Q92)+K93</f>
        <v>2</v>
      </c>
      <c r="R93" t="str">
        <f t="shared" si="24"/>
        <v>(42096, '2015-04-02', 2015, 4, 'abril', 2, 5, 'quinta-feira', 0, 0, 1, 0, 0, 2, '2015-04-02'),</v>
      </c>
    </row>
    <row r="94" spans="1:18" x14ac:dyDescent="0.25">
      <c r="A94" s="2">
        <f t="shared" si="13"/>
        <v>42097</v>
      </c>
      <c r="B94" s="4">
        <v>42097</v>
      </c>
      <c r="C94">
        <f t="shared" si="14"/>
        <v>2015</v>
      </c>
      <c r="D94">
        <f t="shared" si="15"/>
        <v>4</v>
      </c>
      <c r="E94" t="str">
        <f t="shared" si="16"/>
        <v>abril</v>
      </c>
      <c r="F94">
        <f t="shared" si="17"/>
        <v>3</v>
      </c>
      <c r="G94">
        <f t="shared" si="18"/>
        <v>6</v>
      </c>
      <c r="H94" t="str">
        <f t="shared" si="19"/>
        <v>sexta-feira</v>
      </c>
      <c r="I94" s="2">
        <f t="shared" si="20"/>
        <v>0</v>
      </c>
      <c r="J94">
        <f>COUNTIF(Feriados!$A$2:$A$155,B94)</f>
        <v>1</v>
      </c>
      <c r="K94">
        <f t="shared" si="21"/>
        <v>0</v>
      </c>
      <c r="L94">
        <f t="shared" si="22"/>
        <v>0</v>
      </c>
      <c r="M94">
        <f t="shared" si="23"/>
        <v>0</v>
      </c>
      <c r="N94" t="str">
        <f>IF(K94=0,"NULL",Q94)</f>
        <v>NULL</v>
      </c>
      <c r="O94" s="4">
        <f t="shared" si="25"/>
        <v>42097</v>
      </c>
      <c r="Q94">
        <f>IF(L94=1,0,Q93)+K94</f>
        <v>2</v>
      </c>
      <c r="R94" t="str">
        <f t="shared" si="24"/>
        <v>(42097, '2015-04-03', 2015, 4, 'abril', 3, 6, 'sexta-feira', 0, 1, 0, 0, 0, NULL, '2015-04-03'),</v>
      </c>
    </row>
    <row r="95" spans="1:18" x14ac:dyDescent="0.25">
      <c r="A95" s="2">
        <f t="shared" si="13"/>
        <v>42098</v>
      </c>
      <c r="B95" s="4">
        <v>42098</v>
      </c>
      <c r="C95">
        <f t="shared" si="14"/>
        <v>2015</v>
      </c>
      <c r="D95">
        <f t="shared" si="15"/>
        <v>4</v>
      </c>
      <c r="E95" t="str">
        <f t="shared" si="16"/>
        <v>abril</v>
      </c>
      <c r="F95">
        <f t="shared" si="17"/>
        <v>4</v>
      </c>
      <c r="G95">
        <f t="shared" si="18"/>
        <v>7</v>
      </c>
      <c r="H95" t="str">
        <f t="shared" si="19"/>
        <v>sábado</v>
      </c>
      <c r="I95" s="2">
        <f t="shared" si="20"/>
        <v>1</v>
      </c>
      <c r="J95">
        <f>COUNTIF(Feriados!$A$2:$A$155,B95)</f>
        <v>0</v>
      </c>
      <c r="K95">
        <f t="shared" si="21"/>
        <v>0</v>
      </c>
      <c r="L95">
        <f t="shared" si="22"/>
        <v>0</v>
      </c>
      <c r="M95">
        <f t="shared" si="23"/>
        <v>0</v>
      </c>
      <c r="N95" t="str">
        <f>IF(K95=0,"NULL",Q95)</f>
        <v>NULL</v>
      </c>
      <c r="O95" s="4">
        <f t="shared" si="25"/>
        <v>42097</v>
      </c>
      <c r="Q95">
        <f>IF(L95=1,0,Q94)+K95</f>
        <v>2</v>
      </c>
      <c r="R95" t="str">
        <f t="shared" si="24"/>
        <v>(42098, '2015-04-04', 2015, 4, 'abril', 4, 7, 'sábado', 1, 0, 0, 0, 0, NULL, '2015-04-03'),</v>
      </c>
    </row>
    <row r="96" spans="1:18" x14ac:dyDescent="0.25">
      <c r="A96" s="2">
        <f t="shared" si="13"/>
        <v>42099</v>
      </c>
      <c r="B96" s="4">
        <v>42099</v>
      </c>
      <c r="C96">
        <f t="shared" si="14"/>
        <v>2015</v>
      </c>
      <c r="D96">
        <f t="shared" si="15"/>
        <v>4</v>
      </c>
      <c r="E96" t="str">
        <f t="shared" si="16"/>
        <v>abril</v>
      </c>
      <c r="F96">
        <f t="shared" si="17"/>
        <v>5</v>
      </c>
      <c r="G96">
        <f t="shared" si="18"/>
        <v>1</v>
      </c>
      <c r="H96" t="str">
        <f t="shared" si="19"/>
        <v>domingo</v>
      </c>
      <c r="I96" s="2">
        <f t="shared" si="20"/>
        <v>1</v>
      </c>
      <c r="J96">
        <f>COUNTIF(Feriados!$A$2:$A$155,B96)</f>
        <v>0</v>
      </c>
      <c r="K96">
        <f t="shared" si="21"/>
        <v>0</v>
      </c>
      <c r="L96">
        <f t="shared" si="22"/>
        <v>0</v>
      </c>
      <c r="M96">
        <f t="shared" si="23"/>
        <v>0</v>
      </c>
      <c r="N96" t="str">
        <f>IF(K96=0,"NULL",Q96)</f>
        <v>NULL</v>
      </c>
      <c r="O96" s="4">
        <f t="shared" si="25"/>
        <v>42097</v>
      </c>
      <c r="Q96">
        <f>IF(L96=1,0,Q95)+K96</f>
        <v>2</v>
      </c>
      <c r="R96" t="str">
        <f t="shared" si="24"/>
        <v>(42099, '2015-04-05', 2015, 4, 'abril', 5, 1, 'domingo', 1, 0, 0, 0, 0, NULL, '2015-04-03'),</v>
      </c>
    </row>
    <row r="97" spans="1:18" x14ac:dyDescent="0.25">
      <c r="A97" s="2">
        <f t="shared" si="13"/>
        <v>42100</v>
      </c>
      <c r="B97" s="4">
        <v>42100</v>
      </c>
      <c r="C97">
        <f t="shared" si="14"/>
        <v>2015</v>
      </c>
      <c r="D97">
        <f t="shared" si="15"/>
        <v>4</v>
      </c>
      <c r="E97" t="str">
        <f t="shared" si="16"/>
        <v>abril</v>
      </c>
      <c r="F97">
        <f t="shared" si="17"/>
        <v>6</v>
      </c>
      <c r="G97">
        <f t="shared" si="18"/>
        <v>2</v>
      </c>
      <c r="H97" t="str">
        <f t="shared" si="19"/>
        <v>segunda-feira</v>
      </c>
      <c r="I97" s="2">
        <f t="shared" si="20"/>
        <v>0</v>
      </c>
      <c r="J97">
        <f>COUNTIF(Feriados!$A$2:$A$155,B97)</f>
        <v>0</v>
      </c>
      <c r="K97">
        <f t="shared" si="21"/>
        <v>1</v>
      </c>
      <c r="L97">
        <f t="shared" si="22"/>
        <v>0</v>
      </c>
      <c r="M97">
        <f t="shared" si="23"/>
        <v>0</v>
      </c>
      <c r="N97">
        <f>IF(K97=0,"NULL",Q97)</f>
        <v>3</v>
      </c>
      <c r="O97" s="4">
        <f t="shared" si="25"/>
        <v>42097</v>
      </c>
      <c r="Q97">
        <f>IF(L97=1,0,Q96)+K97</f>
        <v>3</v>
      </c>
      <c r="R97" t="str">
        <f t="shared" si="24"/>
        <v>(42100, '2015-04-06', 2015, 4, 'abril', 6, 2, 'segunda-feira', 0, 0, 1, 0, 0, 3, '2015-04-03'),</v>
      </c>
    </row>
    <row r="98" spans="1:18" x14ac:dyDescent="0.25">
      <c r="A98" s="2">
        <f t="shared" si="13"/>
        <v>42101</v>
      </c>
      <c r="B98" s="4">
        <v>42101</v>
      </c>
      <c r="C98">
        <f t="shared" si="14"/>
        <v>2015</v>
      </c>
      <c r="D98">
        <f t="shared" si="15"/>
        <v>4</v>
      </c>
      <c r="E98" t="str">
        <f t="shared" si="16"/>
        <v>abril</v>
      </c>
      <c r="F98">
        <f t="shared" si="17"/>
        <v>7</v>
      </c>
      <c r="G98">
        <f t="shared" si="18"/>
        <v>3</v>
      </c>
      <c r="H98" t="str">
        <f t="shared" si="19"/>
        <v>terça-feira</v>
      </c>
      <c r="I98" s="2">
        <f t="shared" si="20"/>
        <v>0</v>
      </c>
      <c r="J98">
        <f>COUNTIF(Feriados!$A$2:$A$155,B98)</f>
        <v>0</v>
      </c>
      <c r="K98">
        <f t="shared" si="21"/>
        <v>1</v>
      </c>
      <c r="L98">
        <f t="shared" si="22"/>
        <v>0</v>
      </c>
      <c r="M98">
        <f t="shared" si="23"/>
        <v>0</v>
      </c>
      <c r="N98">
        <f>IF(K98=0,"NULL",Q98)</f>
        <v>4</v>
      </c>
      <c r="O98" s="4">
        <f t="shared" si="25"/>
        <v>42101</v>
      </c>
      <c r="Q98">
        <f>IF(L98=1,0,Q97)+K98</f>
        <v>4</v>
      </c>
      <c r="R98" t="str">
        <f t="shared" si="24"/>
        <v>(42101, '2015-04-07', 2015, 4, 'abril', 7, 3, 'terça-feira', 0, 0, 1, 0, 0, 4, '2015-04-07'),</v>
      </c>
    </row>
    <row r="99" spans="1:18" x14ac:dyDescent="0.25">
      <c r="A99" s="2">
        <f t="shared" si="13"/>
        <v>42102</v>
      </c>
      <c r="B99" s="4">
        <v>42102</v>
      </c>
      <c r="C99">
        <f t="shared" si="14"/>
        <v>2015</v>
      </c>
      <c r="D99">
        <f t="shared" si="15"/>
        <v>4</v>
      </c>
      <c r="E99" t="str">
        <f t="shared" si="16"/>
        <v>abril</v>
      </c>
      <c r="F99">
        <f t="shared" si="17"/>
        <v>8</v>
      </c>
      <c r="G99">
        <f t="shared" si="18"/>
        <v>4</v>
      </c>
      <c r="H99" t="str">
        <f t="shared" si="19"/>
        <v>quarta-feira</v>
      </c>
      <c r="I99" s="2">
        <f t="shared" si="20"/>
        <v>0</v>
      </c>
      <c r="J99">
        <f>COUNTIF(Feriados!$A$2:$A$155,B99)</f>
        <v>0</v>
      </c>
      <c r="K99">
        <f t="shared" si="21"/>
        <v>1</v>
      </c>
      <c r="L99">
        <f t="shared" si="22"/>
        <v>0</v>
      </c>
      <c r="M99">
        <f t="shared" si="23"/>
        <v>0</v>
      </c>
      <c r="N99">
        <f>IF(K99=0,"NULL",Q99)</f>
        <v>5</v>
      </c>
      <c r="O99" s="4">
        <f t="shared" si="25"/>
        <v>42102</v>
      </c>
      <c r="Q99">
        <f>IF(L99=1,0,Q98)+K99</f>
        <v>5</v>
      </c>
      <c r="R99" t="str">
        <f t="shared" si="24"/>
        <v>(42102, '2015-04-08', 2015, 4, 'abril', 8, 4, 'quarta-feira', 0, 0, 1, 0, 0, 5, '2015-04-08'),</v>
      </c>
    </row>
    <row r="100" spans="1:18" x14ac:dyDescent="0.25">
      <c r="A100" s="2">
        <f t="shared" si="13"/>
        <v>42103</v>
      </c>
      <c r="B100" s="4">
        <v>42103</v>
      </c>
      <c r="C100">
        <f t="shared" si="14"/>
        <v>2015</v>
      </c>
      <c r="D100">
        <f t="shared" si="15"/>
        <v>4</v>
      </c>
      <c r="E100" t="str">
        <f t="shared" si="16"/>
        <v>abril</v>
      </c>
      <c r="F100">
        <f t="shared" si="17"/>
        <v>9</v>
      </c>
      <c r="G100">
        <f t="shared" si="18"/>
        <v>5</v>
      </c>
      <c r="H100" t="str">
        <f t="shared" si="19"/>
        <v>quinta-feira</v>
      </c>
      <c r="I100" s="2">
        <f t="shared" si="20"/>
        <v>0</v>
      </c>
      <c r="J100">
        <f>COUNTIF(Feriados!$A$2:$A$155,B100)</f>
        <v>0</v>
      </c>
      <c r="K100">
        <f t="shared" si="21"/>
        <v>1</v>
      </c>
      <c r="L100">
        <f t="shared" si="22"/>
        <v>0</v>
      </c>
      <c r="M100">
        <f t="shared" si="23"/>
        <v>0</v>
      </c>
      <c r="N100">
        <f>IF(K100=0,"NULL",Q100)</f>
        <v>6</v>
      </c>
      <c r="O100" s="4">
        <f t="shared" si="25"/>
        <v>42103</v>
      </c>
      <c r="Q100">
        <f>IF(L100=1,0,Q99)+K100</f>
        <v>6</v>
      </c>
      <c r="R100" t="str">
        <f t="shared" si="24"/>
        <v>(42103, '2015-04-09', 2015, 4, 'abril', 9, 5, 'quinta-feira', 0, 0, 1, 0, 0, 6, '2015-04-09'),</v>
      </c>
    </row>
    <row r="101" spans="1:18" x14ac:dyDescent="0.25">
      <c r="A101" s="2">
        <f t="shared" si="13"/>
        <v>42104</v>
      </c>
      <c r="B101" s="4">
        <v>42104</v>
      </c>
      <c r="C101">
        <f t="shared" si="14"/>
        <v>2015</v>
      </c>
      <c r="D101">
        <f t="shared" si="15"/>
        <v>4</v>
      </c>
      <c r="E101" t="str">
        <f t="shared" si="16"/>
        <v>abril</v>
      </c>
      <c r="F101">
        <f t="shared" si="17"/>
        <v>10</v>
      </c>
      <c r="G101">
        <f t="shared" si="18"/>
        <v>6</v>
      </c>
      <c r="H101" t="str">
        <f t="shared" si="19"/>
        <v>sexta-feira</v>
      </c>
      <c r="I101" s="2">
        <f t="shared" si="20"/>
        <v>0</v>
      </c>
      <c r="J101">
        <f>COUNTIF(Feriados!$A$2:$A$155,B101)</f>
        <v>0</v>
      </c>
      <c r="K101">
        <f t="shared" si="21"/>
        <v>1</v>
      </c>
      <c r="L101">
        <f t="shared" si="22"/>
        <v>0</v>
      </c>
      <c r="M101">
        <f t="shared" si="23"/>
        <v>0</v>
      </c>
      <c r="N101">
        <f>IF(K101=0,"NULL",Q101)</f>
        <v>7</v>
      </c>
      <c r="O101" s="4">
        <f t="shared" si="25"/>
        <v>42104</v>
      </c>
      <c r="Q101">
        <f>IF(L101=1,0,Q100)+K101</f>
        <v>7</v>
      </c>
      <c r="R101" t="str">
        <f t="shared" si="24"/>
        <v>(42104, '2015-04-10', 2015, 4, 'abril', 10, 6, 'sexta-feira', 0, 0, 1, 0, 0, 7, '2015-04-10'),</v>
      </c>
    </row>
    <row r="102" spans="1:18" x14ac:dyDescent="0.25">
      <c r="A102" s="2">
        <f t="shared" si="13"/>
        <v>42105</v>
      </c>
      <c r="B102" s="4">
        <v>42105</v>
      </c>
      <c r="C102">
        <f t="shared" si="14"/>
        <v>2015</v>
      </c>
      <c r="D102">
        <f t="shared" si="15"/>
        <v>4</v>
      </c>
      <c r="E102" t="str">
        <f t="shared" si="16"/>
        <v>abril</v>
      </c>
      <c r="F102">
        <f t="shared" si="17"/>
        <v>11</v>
      </c>
      <c r="G102">
        <f t="shared" si="18"/>
        <v>7</v>
      </c>
      <c r="H102" t="str">
        <f t="shared" si="19"/>
        <v>sábado</v>
      </c>
      <c r="I102" s="2">
        <f t="shared" si="20"/>
        <v>1</v>
      </c>
      <c r="J102">
        <f>COUNTIF(Feriados!$A$2:$A$155,B102)</f>
        <v>0</v>
      </c>
      <c r="K102">
        <f t="shared" si="21"/>
        <v>0</v>
      </c>
      <c r="L102">
        <f t="shared" si="22"/>
        <v>0</v>
      </c>
      <c r="M102">
        <f t="shared" si="23"/>
        <v>0</v>
      </c>
      <c r="N102" t="str">
        <f>IF(K102=0,"NULL",Q102)</f>
        <v>NULL</v>
      </c>
      <c r="O102" s="4">
        <f t="shared" si="25"/>
        <v>42105</v>
      </c>
      <c r="Q102">
        <f>IF(L102=1,0,Q101)+K102</f>
        <v>7</v>
      </c>
      <c r="R102" t="str">
        <f t="shared" si="24"/>
        <v>(42105, '2015-04-11', 2015, 4, 'abril', 11, 7, 'sábado', 1, 0, 0, 0, 0, NULL, '2015-04-11'),</v>
      </c>
    </row>
    <row r="103" spans="1:18" x14ac:dyDescent="0.25">
      <c r="A103" s="2">
        <f t="shared" si="13"/>
        <v>42106</v>
      </c>
      <c r="B103" s="4">
        <v>42106</v>
      </c>
      <c r="C103">
        <f t="shared" si="14"/>
        <v>2015</v>
      </c>
      <c r="D103">
        <f t="shared" si="15"/>
        <v>4</v>
      </c>
      <c r="E103" t="str">
        <f t="shared" si="16"/>
        <v>abril</v>
      </c>
      <c r="F103">
        <f t="shared" si="17"/>
        <v>12</v>
      </c>
      <c r="G103">
        <f t="shared" si="18"/>
        <v>1</v>
      </c>
      <c r="H103" t="str">
        <f t="shared" si="19"/>
        <v>domingo</v>
      </c>
      <c r="I103" s="2">
        <f t="shared" si="20"/>
        <v>1</v>
      </c>
      <c r="J103">
        <f>COUNTIF(Feriados!$A$2:$A$155,B103)</f>
        <v>0</v>
      </c>
      <c r="K103">
        <f t="shared" si="21"/>
        <v>0</v>
      </c>
      <c r="L103">
        <f t="shared" si="22"/>
        <v>0</v>
      </c>
      <c r="M103">
        <f t="shared" si="23"/>
        <v>0</v>
      </c>
      <c r="N103" t="str">
        <f>IF(K103=0,"NULL",Q103)</f>
        <v>NULL</v>
      </c>
      <c r="O103" s="4">
        <f t="shared" si="25"/>
        <v>42105</v>
      </c>
      <c r="Q103">
        <f>IF(L103=1,0,Q102)+K103</f>
        <v>7</v>
      </c>
      <c r="R103" t="str">
        <f t="shared" si="24"/>
        <v>(42106, '2015-04-12', 2015, 4, 'abril', 12, 1, 'domingo', 1, 0, 0, 0, 0, NULL, '2015-04-11'),</v>
      </c>
    </row>
    <row r="104" spans="1:18" x14ac:dyDescent="0.25">
      <c r="A104" s="2">
        <f t="shared" si="13"/>
        <v>42107</v>
      </c>
      <c r="B104" s="4">
        <v>42107</v>
      </c>
      <c r="C104">
        <f t="shared" si="14"/>
        <v>2015</v>
      </c>
      <c r="D104">
        <f t="shared" si="15"/>
        <v>4</v>
      </c>
      <c r="E104" t="str">
        <f t="shared" si="16"/>
        <v>abril</v>
      </c>
      <c r="F104">
        <f t="shared" si="17"/>
        <v>13</v>
      </c>
      <c r="G104">
        <f t="shared" si="18"/>
        <v>2</v>
      </c>
      <c r="H104" t="str">
        <f t="shared" si="19"/>
        <v>segunda-feira</v>
      </c>
      <c r="I104" s="2">
        <f t="shared" si="20"/>
        <v>0</v>
      </c>
      <c r="J104">
        <f>COUNTIF(Feriados!$A$2:$A$155,B104)</f>
        <v>0</v>
      </c>
      <c r="K104">
        <f t="shared" si="21"/>
        <v>1</v>
      </c>
      <c r="L104">
        <f t="shared" si="22"/>
        <v>0</v>
      </c>
      <c r="M104">
        <f t="shared" si="23"/>
        <v>0</v>
      </c>
      <c r="N104">
        <f>IF(K104=0,"NULL",Q104)</f>
        <v>8</v>
      </c>
      <c r="O104" s="4">
        <f t="shared" si="25"/>
        <v>42105</v>
      </c>
      <c r="Q104">
        <f>IF(L104=1,0,Q103)+K104</f>
        <v>8</v>
      </c>
      <c r="R104" t="str">
        <f t="shared" si="24"/>
        <v>(42107, '2015-04-13', 2015, 4, 'abril', 13, 2, 'segunda-feira', 0, 0, 1, 0, 0, 8, '2015-04-11'),</v>
      </c>
    </row>
    <row r="105" spans="1:18" x14ac:dyDescent="0.25">
      <c r="A105" s="2">
        <f t="shared" si="13"/>
        <v>42108</v>
      </c>
      <c r="B105" s="4">
        <v>42108</v>
      </c>
      <c r="C105">
        <f t="shared" si="14"/>
        <v>2015</v>
      </c>
      <c r="D105">
        <f t="shared" si="15"/>
        <v>4</v>
      </c>
      <c r="E105" t="str">
        <f t="shared" si="16"/>
        <v>abril</v>
      </c>
      <c r="F105">
        <f t="shared" si="17"/>
        <v>14</v>
      </c>
      <c r="G105">
        <f t="shared" si="18"/>
        <v>3</v>
      </c>
      <c r="H105" t="str">
        <f t="shared" si="19"/>
        <v>terça-feira</v>
      </c>
      <c r="I105" s="2">
        <f t="shared" si="20"/>
        <v>0</v>
      </c>
      <c r="J105">
        <f>COUNTIF(Feriados!$A$2:$A$155,B105)</f>
        <v>0</v>
      </c>
      <c r="K105">
        <f t="shared" si="21"/>
        <v>1</v>
      </c>
      <c r="L105">
        <f t="shared" si="22"/>
        <v>0</v>
      </c>
      <c r="M105">
        <f t="shared" si="23"/>
        <v>0</v>
      </c>
      <c r="N105">
        <f>IF(K105=0,"NULL",Q105)</f>
        <v>9</v>
      </c>
      <c r="O105" s="4">
        <f t="shared" si="25"/>
        <v>42108</v>
      </c>
      <c r="Q105">
        <f>IF(L105=1,0,Q104)+K105</f>
        <v>9</v>
      </c>
      <c r="R105" t="str">
        <f t="shared" si="24"/>
        <v>(42108, '2015-04-14', 2015, 4, 'abril', 14, 3, 'terça-feira', 0, 0, 1, 0, 0, 9, '2015-04-14'),</v>
      </c>
    </row>
    <row r="106" spans="1:18" x14ac:dyDescent="0.25">
      <c r="A106" s="2">
        <f t="shared" si="13"/>
        <v>42109</v>
      </c>
      <c r="B106" s="4">
        <v>42109</v>
      </c>
      <c r="C106">
        <f t="shared" si="14"/>
        <v>2015</v>
      </c>
      <c r="D106">
        <f t="shared" si="15"/>
        <v>4</v>
      </c>
      <c r="E106" t="str">
        <f t="shared" si="16"/>
        <v>abril</v>
      </c>
      <c r="F106">
        <f t="shared" si="17"/>
        <v>15</v>
      </c>
      <c r="G106">
        <f t="shared" si="18"/>
        <v>4</v>
      </c>
      <c r="H106" t="str">
        <f t="shared" si="19"/>
        <v>quarta-feira</v>
      </c>
      <c r="I106" s="2">
        <f t="shared" si="20"/>
        <v>0</v>
      </c>
      <c r="J106">
        <f>COUNTIF(Feriados!$A$2:$A$155,B106)</f>
        <v>0</v>
      </c>
      <c r="K106">
        <f t="shared" si="21"/>
        <v>1</v>
      </c>
      <c r="L106">
        <f t="shared" si="22"/>
        <v>0</v>
      </c>
      <c r="M106">
        <f t="shared" si="23"/>
        <v>0</v>
      </c>
      <c r="N106">
        <f>IF(K106=0,"NULL",Q106)</f>
        <v>10</v>
      </c>
      <c r="O106" s="4">
        <f t="shared" si="25"/>
        <v>42109</v>
      </c>
      <c r="Q106">
        <f>IF(L106=1,0,Q105)+K106</f>
        <v>10</v>
      </c>
      <c r="R106" t="str">
        <f t="shared" si="24"/>
        <v>(42109, '2015-04-15', 2015, 4, 'abril', 15, 4, 'quarta-feira', 0, 0, 1, 0, 0, 10, '2015-04-15'),</v>
      </c>
    </row>
    <row r="107" spans="1:18" x14ac:dyDescent="0.25">
      <c r="A107" s="2">
        <f t="shared" si="13"/>
        <v>42110</v>
      </c>
      <c r="B107" s="4">
        <v>42110</v>
      </c>
      <c r="C107">
        <f t="shared" si="14"/>
        <v>2015</v>
      </c>
      <c r="D107">
        <f t="shared" si="15"/>
        <v>4</v>
      </c>
      <c r="E107" t="str">
        <f t="shared" si="16"/>
        <v>abril</v>
      </c>
      <c r="F107">
        <f t="shared" si="17"/>
        <v>16</v>
      </c>
      <c r="G107">
        <f t="shared" si="18"/>
        <v>5</v>
      </c>
      <c r="H107" t="str">
        <f t="shared" si="19"/>
        <v>quinta-feira</v>
      </c>
      <c r="I107" s="2">
        <f t="shared" si="20"/>
        <v>0</v>
      </c>
      <c r="J107">
        <f>COUNTIF(Feriados!$A$2:$A$155,B107)</f>
        <v>0</v>
      </c>
      <c r="K107">
        <f t="shared" si="21"/>
        <v>1</v>
      </c>
      <c r="L107">
        <f t="shared" si="22"/>
        <v>0</v>
      </c>
      <c r="M107">
        <f t="shared" si="23"/>
        <v>0</v>
      </c>
      <c r="N107">
        <f>IF(K107=0,"NULL",Q107)</f>
        <v>11</v>
      </c>
      <c r="O107" s="4">
        <f t="shared" si="25"/>
        <v>42110</v>
      </c>
      <c r="Q107">
        <f>IF(L107=1,0,Q106)+K107</f>
        <v>11</v>
      </c>
      <c r="R107" t="str">
        <f t="shared" si="24"/>
        <v>(42110, '2015-04-16', 2015, 4, 'abril', 16, 5, 'quinta-feira', 0, 0, 1, 0, 0, 11, '2015-04-16'),</v>
      </c>
    </row>
    <row r="108" spans="1:18" x14ac:dyDescent="0.25">
      <c r="A108" s="2">
        <f t="shared" si="13"/>
        <v>42111</v>
      </c>
      <c r="B108" s="4">
        <v>42111</v>
      </c>
      <c r="C108">
        <f t="shared" si="14"/>
        <v>2015</v>
      </c>
      <c r="D108">
        <f t="shared" si="15"/>
        <v>4</v>
      </c>
      <c r="E108" t="str">
        <f t="shared" si="16"/>
        <v>abril</v>
      </c>
      <c r="F108">
        <f t="shared" si="17"/>
        <v>17</v>
      </c>
      <c r="G108">
        <f t="shared" si="18"/>
        <v>6</v>
      </c>
      <c r="H108" t="str">
        <f t="shared" si="19"/>
        <v>sexta-feira</v>
      </c>
      <c r="I108" s="2">
        <f t="shared" si="20"/>
        <v>0</v>
      </c>
      <c r="J108">
        <f>COUNTIF(Feriados!$A$2:$A$155,B108)</f>
        <v>0</v>
      </c>
      <c r="K108">
        <f t="shared" si="21"/>
        <v>1</v>
      </c>
      <c r="L108">
        <f t="shared" si="22"/>
        <v>0</v>
      </c>
      <c r="M108">
        <f t="shared" si="23"/>
        <v>0</v>
      </c>
      <c r="N108">
        <f>IF(K108=0,"NULL",Q108)</f>
        <v>12</v>
      </c>
      <c r="O108" s="4">
        <f t="shared" si="25"/>
        <v>42111</v>
      </c>
      <c r="Q108">
        <f>IF(L108=1,0,Q107)+K108</f>
        <v>12</v>
      </c>
      <c r="R108" t="str">
        <f t="shared" si="24"/>
        <v>(42111, '2015-04-17', 2015, 4, 'abril', 17, 6, 'sexta-feira', 0, 0, 1, 0, 0, 12, '2015-04-17'),</v>
      </c>
    </row>
    <row r="109" spans="1:18" x14ac:dyDescent="0.25">
      <c r="A109" s="2">
        <f t="shared" si="13"/>
        <v>42112</v>
      </c>
      <c r="B109" s="4">
        <v>42112</v>
      </c>
      <c r="C109">
        <f t="shared" si="14"/>
        <v>2015</v>
      </c>
      <c r="D109">
        <f t="shared" si="15"/>
        <v>4</v>
      </c>
      <c r="E109" t="str">
        <f t="shared" si="16"/>
        <v>abril</v>
      </c>
      <c r="F109">
        <f t="shared" si="17"/>
        <v>18</v>
      </c>
      <c r="G109">
        <f t="shared" si="18"/>
        <v>7</v>
      </c>
      <c r="H109" t="str">
        <f t="shared" si="19"/>
        <v>sábado</v>
      </c>
      <c r="I109" s="2">
        <f t="shared" si="20"/>
        <v>1</v>
      </c>
      <c r="J109">
        <f>COUNTIF(Feriados!$A$2:$A$155,B109)</f>
        <v>0</v>
      </c>
      <c r="K109">
        <f t="shared" si="21"/>
        <v>0</v>
      </c>
      <c r="L109">
        <f t="shared" si="22"/>
        <v>0</v>
      </c>
      <c r="M109">
        <f t="shared" si="23"/>
        <v>0</v>
      </c>
      <c r="N109" t="str">
        <f>IF(K109=0,"NULL",Q109)</f>
        <v>NULL</v>
      </c>
      <c r="O109" s="4">
        <f t="shared" si="25"/>
        <v>42112</v>
      </c>
      <c r="Q109">
        <f>IF(L109=1,0,Q108)+K109</f>
        <v>12</v>
      </c>
      <c r="R109" t="str">
        <f t="shared" si="24"/>
        <v>(42112, '2015-04-18', 2015, 4, 'abril', 18, 7, 'sábado', 1, 0, 0, 0, 0, NULL, '2015-04-18'),</v>
      </c>
    </row>
    <row r="110" spans="1:18" x14ac:dyDescent="0.25">
      <c r="A110" s="2">
        <f t="shared" si="13"/>
        <v>42113</v>
      </c>
      <c r="B110" s="4">
        <v>42113</v>
      </c>
      <c r="C110">
        <f t="shared" si="14"/>
        <v>2015</v>
      </c>
      <c r="D110">
        <f t="shared" ref="D110:D173" si="26">MONTH(B110)</f>
        <v>4</v>
      </c>
      <c r="E110" t="str">
        <f t="shared" si="16"/>
        <v>abril</v>
      </c>
      <c r="F110">
        <f t="shared" ref="F110:F173" si="27">DAY(B110)</f>
        <v>19</v>
      </c>
      <c r="G110">
        <f t="shared" ref="G110:G173" si="28">WEEKDAY(B110)</f>
        <v>1</v>
      </c>
      <c r="H110" t="str">
        <f t="shared" si="19"/>
        <v>domingo</v>
      </c>
      <c r="I110" s="2">
        <f t="shared" si="20"/>
        <v>1</v>
      </c>
      <c r="J110">
        <f>COUNTIF(Feriados!$A$2:$A$155,B110)</f>
        <v>0</v>
      </c>
      <c r="K110">
        <f t="shared" si="21"/>
        <v>0</v>
      </c>
      <c r="L110">
        <f t="shared" si="22"/>
        <v>0</v>
      </c>
      <c r="M110">
        <f t="shared" si="23"/>
        <v>0</v>
      </c>
      <c r="N110" t="str">
        <f>IF(K110=0,"NULL",Q110)</f>
        <v>NULL</v>
      </c>
      <c r="O110" s="4">
        <f t="shared" si="25"/>
        <v>42112</v>
      </c>
      <c r="Q110">
        <f>IF(L110=1,0,Q109)+K110</f>
        <v>12</v>
      </c>
      <c r="R110" t="str">
        <f t="shared" si="24"/>
        <v>(42113, '2015-04-19', 2015, 4, 'abril', 19, 1, 'domingo', 1, 0, 0, 0, 0, NULL, '2015-04-18'),</v>
      </c>
    </row>
    <row r="111" spans="1:18" x14ac:dyDescent="0.25">
      <c r="A111" s="2">
        <f t="shared" si="13"/>
        <v>42114</v>
      </c>
      <c r="B111" s="4">
        <v>42114</v>
      </c>
      <c r="C111">
        <f t="shared" si="14"/>
        <v>2015</v>
      </c>
      <c r="D111">
        <f t="shared" si="26"/>
        <v>4</v>
      </c>
      <c r="E111" t="str">
        <f t="shared" si="16"/>
        <v>abril</v>
      </c>
      <c r="F111">
        <f t="shared" si="27"/>
        <v>20</v>
      </c>
      <c r="G111">
        <f t="shared" si="28"/>
        <v>2</v>
      </c>
      <c r="H111" t="str">
        <f t="shared" si="19"/>
        <v>segunda-feira</v>
      </c>
      <c r="I111" s="2">
        <f t="shared" si="20"/>
        <v>0</v>
      </c>
      <c r="J111">
        <f>COUNTIF(Feriados!$A$2:$A$155,B111)</f>
        <v>0</v>
      </c>
      <c r="K111">
        <f t="shared" si="21"/>
        <v>1</v>
      </c>
      <c r="L111">
        <f t="shared" si="22"/>
        <v>0</v>
      </c>
      <c r="M111">
        <f t="shared" si="23"/>
        <v>0</v>
      </c>
      <c r="N111">
        <f>IF(K111=0,"NULL",Q111)</f>
        <v>13</v>
      </c>
      <c r="O111" s="4">
        <f t="shared" si="25"/>
        <v>42112</v>
      </c>
      <c r="Q111">
        <f>IF(L111=1,0,Q110)+K111</f>
        <v>13</v>
      </c>
      <c r="R111" t="str">
        <f t="shared" si="24"/>
        <v>(42114, '2015-04-20', 2015, 4, 'abril', 20, 2, 'segunda-feira', 0, 0, 1, 0, 0, 13, '2015-04-18'),</v>
      </c>
    </row>
    <row r="112" spans="1:18" x14ac:dyDescent="0.25">
      <c r="A112" s="2">
        <f t="shared" si="13"/>
        <v>42115</v>
      </c>
      <c r="B112" s="4">
        <v>42115</v>
      </c>
      <c r="C112">
        <f t="shared" si="14"/>
        <v>2015</v>
      </c>
      <c r="D112">
        <f t="shared" si="26"/>
        <v>4</v>
      </c>
      <c r="E112" t="str">
        <f t="shared" si="16"/>
        <v>abril</v>
      </c>
      <c r="F112">
        <f t="shared" si="27"/>
        <v>21</v>
      </c>
      <c r="G112">
        <f t="shared" si="28"/>
        <v>3</v>
      </c>
      <c r="H112" t="str">
        <f t="shared" si="19"/>
        <v>terça-feira</v>
      </c>
      <c r="I112" s="2">
        <f t="shared" si="20"/>
        <v>0</v>
      </c>
      <c r="J112">
        <f>COUNTIF(Feriados!$A$2:$A$155,B112)</f>
        <v>1</v>
      </c>
      <c r="K112">
        <f t="shared" si="21"/>
        <v>0</v>
      </c>
      <c r="L112">
        <f t="shared" si="22"/>
        <v>0</v>
      </c>
      <c r="M112">
        <f t="shared" si="23"/>
        <v>0</v>
      </c>
      <c r="N112" t="str">
        <f>IF(K112=0,"NULL",Q112)</f>
        <v>NULL</v>
      </c>
      <c r="O112" s="4">
        <f t="shared" si="25"/>
        <v>42115</v>
      </c>
      <c r="Q112">
        <f>IF(L112=1,0,Q111)+K112</f>
        <v>13</v>
      </c>
      <c r="R112" t="str">
        <f t="shared" si="24"/>
        <v>(42115, '2015-04-21', 2015, 4, 'abril', 21, 3, 'terça-feira', 0, 1, 0, 0, 0, NULL, '2015-04-21'),</v>
      </c>
    </row>
    <row r="113" spans="1:18" x14ac:dyDescent="0.25">
      <c r="A113" s="2">
        <f t="shared" si="13"/>
        <v>42116</v>
      </c>
      <c r="B113" s="4">
        <v>42116</v>
      </c>
      <c r="C113">
        <f t="shared" si="14"/>
        <v>2015</v>
      </c>
      <c r="D113">
        <f t="shared" si="26"/>
        <v>4</v>
      </c>
      <c r="E113" t="str">
        <f t="shared" si="16"/>
        <v>abril</v>
      </c>
      <c r="F113">
        <f t="shared" si="27"/>
        <v>22</v>
      </c>
      <c r="G113">
        <f t="shared" si="28"/>
        <v>4</v>
      </c>
      <c r="H113" t="str">
        <f t="shared" si="19"/>
        <v>quarta-feira</v>
      </c>
      <c r="I113" s="2">
        <f t="shared" si="20"/>
        <v>0</v>
      </c>
      <c r="J113">
        <f>COUNTIF(Feriados!$A$2:$A$155,B113)</f>
        <v>0</v>
      </c>
      <c r="K113">
        <f t="shared" si="21"/>
        <v>1</v>
      </c>
      <c r="L113">
        <f t="shared" si="22"/>
        <v>0</v>
      </c>
      <c r="M113">
        <f t="shared" si="23"/>
        <v>0</v>
      </c>
      <c r="N113">
        <f>IF(K113=0,"NULL",Q113)</f>
        <v>14</v>
      </c>
      <c r="O113" s="4">
        <f t="shared" si="25"/>
        <v>42115</v>
      </c>
      <c r="Q113">
        <f>IF(L113=1,0,Q112)+K113</f>
        <v>14</v>
      </c>
      <c r="R113" t="str">
        <f t="shared" si="24"/>
        <v>(42116, '2015-04-22', 2015, 4, 'abril', 22, 4, 'quarta-feira', 0, 0, 1, 0, 0, 14, '2015-04-21'),</v>
      </c>
    </row>
    <row r="114" spans="1:18" x14ac:dyDescent="0.25">
      <c r="A114" s="2">
        <f t="shared" si="13"/>
        <v>42117</v>
      </c>
      <c r="B114" s="4">
        <v>42117</v>
      </c>
      <c r="C114">
        <f t="shared" si="14"/>
        <v>2015</v>
      </c>
      <c r="D114">
        <f t="shared" si="26"/>
        <v>4</v>
      </c>
      <c r="E114" t="str">
        <f t="shared" si="16"/>
        <v>abril</v>
      </c>
      <c r="F114">
        <f t="shared" si="27"/>
        <v>23</v>
      </c>
      <c r="G114">
        <f t="shared" si="28"/>
        <v>5</v>
      </c>
      <c r="H114" t="str">
        <f t="shared" si="19"/>
        <v>quinta-feira</v>
      </c>
      <c r="I114" s="2">
        <f t="shared" si="20"/>
        <v>0</v>
      </c>
      <c r="J114">
        <f>COUNTIF(Feriados!$A$2:$A$155,B114)</f>
        <v>0</v>
      </c>
      <c r="K114">
        <f t="shared" si="21"/>
        <v>1</v>
      </c>
      <c r="L114">
        <f t="shared" si="22"/>
        <v>0</v>
      </c>
      <c r="M114">
        <f t="shared" si="23"/>
        <v>0</v>
      </c>
      <c r="N114">
        <f>IF(K114=0,"NULL",Q114)</f>
        <v>15</v>
      </c>
      <c r="O114" s="4">
        <f t="shared" si="25"/>
        <v>42117</v>
      </c>
      <c r="Q114">
        <f>IF(L114=1,0,Q113)+K114</f>
        <v>15</v>
      </c>
      <c r="R114" t="str">
        <f t="shared" si="24"/>
        <v>(42117, '2015-04-23', 2015, 4, 'abril', 23, 5, 'quinta-feira', 0, 0, 1, 0, 0, 15, '2015-04-23'),</v>
      </c>
    </row>
    <row r="115" spans="1:18" x14ac:dyDescent="0.25">
      <c r="A115" s="2">
        <f t="shared" si="13"/>
        <v>42118</v>
      </c>
      <c r="B115" s="4">
        <v>42118</v>
      </c>
      <c r="C115">
        <f t="shared" si="14"/>
        <v>2015</v>
      </c>
      <c r="D115">
        <f t="shared" si="26"/>
        <v>4</v>
      </c>
      <c r="E115" t="str">
        <f t="shared" si="16"/>
        <v>abril</v>
      </c>
      <c r="F115">
        <f t="shared" si="27"/>
        <v>24</v>
      </c>
      <c r="G115">
        <f t="shared" si="28"/>
        <v>6</v>
      </c>
      <c r="H115" t="str">
        <f t="shared" si="19"/>
        <v>sexta-feira</v>
      </c>
      <c r="I115" s="2">
        <f t="shared" si="20"/>
        <v>0</v>
      </c>
      <c r="J115">
        <f>COUNTIF(Feriados!$A$2:$A$155,B115)</f>
        <v>0</v>
      </c>
      <c r="K115">
        <f t="shared" si="21"/>
        <v>1</v>
      </c>
      <c r="L115">
        <f t="shared" si="22"/>
        <v>0</v>
      </c>
      <c r="M115">
        <f t="shared" si="23"/>
        <v>0</v>
      </c>
      <c r="N115">
        <f>IF(K115=0,"NULL",Q115)</f>
        <v>16</v>
      </c>
      <c r="O115" s="4">
        <f t="shared" si="25"/>
        <v>42118</v>
      </c>
      <c r="Q115">
        <f>IF(L115=1,0,Q114)+K115</f>
        <v>16</v>
      </c>
      <c r="R115" t="str">
        <f t="shared" si="24"/>
        <v>(42118, '2015-04-24', 2015, 4, 'abril', 24, 6, 'sexta-feira', 0, 0, 1, 0, 0, 16, '2015-04-24'),</v>
      </c>
    </row>
    <row r="116" spans="1:18" x14ac:dyDescent="0.25">
      <c r="A116" s="2">
        <f t="shared" si="13"/>
        <v>42119</v>
      </c>
      <c r="B116" s="4">
        <v>42119</v>
      </c>
      <c r="C116">
        <f t="shared" si="14"/>
        <v>2015</v>
      </c>
      <c r="D116">
        <f t="shared" si="26"/>
        <v>4</v>
      </c>
      <c r="E116" t="str">
        <f t="shared" si="16"/>
        <v>abril</v>
      </c>
      <c r="F116">
        <f t="shared" si="27"/>
        <v>25</v>
      </c>
      <c r="G116">
        <f t="shared" si="28"/>
        <v>7</v>
      </c>
      <c r="H116" t="str">
        <f t="shared" si="19"/>
        <v>sábado</v>
      </c>
      <c r="I116" s="2">
        <f t="shared" si="20"/>
        <v>1</v>
      </c>
      <c r="J116">
        <f>COUNTIF(Feriados!$A$2:$A$155,B116)</f>
        <v>0</v>
      </c>
      <c r="K116">
        <f t="shared" si="21"/>
        <v>0</v>
      </c>
      <c r="L116">
        <f t="shared" si="22"/>
        <v>0</v>
      </c>
      <c r="M116">
        <f t="shared" si="23"/>
        <v>0</v>
      </c>
      <c r="N116" t="str">
        <f>IF(K116=0,"NULL",Q116)</f>
        <v>NULL</v>
      </c>
      <c r="O116" s="4">
        <f t="shared" si="25"/>
        <v>42119</v>
      </c>
      <c r="Q116">
        <f>IF(L116=1,0,Q115)+K116</f>
        <v>16</v>
      </c>
      <c r="R116" t="str">
        <f t="shared" si="24"/>
        <v>(42119, '2015-04-25', 2015, 4, 'abril', 25, 7, 'sábado', 1, 0, 0, 0, 0, NULL, '2015-04-25'),</v>
      </c>
    </row>
    <row r="117" spans="1:18" x14ac:dyDescent="0.25">
      <c r="A117" s="2">
        <f t="shared" si="13"/>
        <v>42120</v>
      </c>
      <c r="B117" s="4">
        <v>42120</v>
      </c>
      <c r="C117">
        <f t="shared" si="14"/>
        <v>2015</v>
      </c>
      <c r="D117">
        <f t="shared" si="26"/>
        <v>4</v>
      </c>
      <c r="E117" t="str">
        <f t="shared" si="16"/>
        <v>abril</v>
      </c>
      <c r="F117">
        <f t="shared" si="27"/>
        <v>26</v>
      </c>
      <c r="G117">
        <f t="shared" si="28"/>
        <v>1</v>
      </c>
      <c r="H117" t="str">
        <f t="shared" si="19"/>
        <v>domingo</v>
      </c>
      <c r="I117" s="2">
        <f t="shared" si="20"/>
        <v>1</v>
      </c>
      <c r="J117">
        <f>COUNTIF(Feriados!$A$2:$A$155,B117)</f>
        <v>0</v>
      </c>
      <c r="K117">
        <f t="shared" si="21"/>
        <v>0</v>
      </c>
      <c r="L117">
        <f t="shared" si="22"/>
        <v>0</v>
      </c>
      <c r="M117">
        <f t="shared" si="23"/>
        <v>0</v>
      </c>
      <c r="N117" t="str">
        <f>IF(K117=0,"NULL",Q117)</f>
        <v>NULL</v>
      </c>
      <c r="O117" s="4">
        <f t="shared" si="25"/>
        <v>42119</v>
      </c>
      <c r="Q117">
        <f>IF(L117=1,0,Q116)+K117</f>
        <v>16</v>
      </c>
      <c r="R117" t="str">
        <f t="shared" si="24"/>
        <v>(42120, '2015-04-26', 2015, 4, 'abril', 26, 1, 'domingo', 1, 0, 0, 0, 0, NULL, '2015-04-25'),</v>
      </c>
    </row>
    <row r="118" spans="1:18" x14ac:dyDescent="0.25">
      <c r="A118" s="2">
        <f t="shared" si="13"/>
        <v>42121</v>
      </c>
      <c r="B118" s="4">
        <v>42121</v>
      </c>
      <c r="C118">
        <f t="shared" si="14"/>
        <v>2015</v>
      </c>
      <c r="D118">
        <f t="shared" si="26"/>
        <v>4</v>
      </c>
      <c r="E118" t="str">
        <f t="shared" si="16"/>
        <v>abril</v>
      </c>
      <c r="F118">
        <f t="shared" si="27"/>
        <v>27</v>
      </c>
      <c r="G118">
        <f t="shared" si="28"/>
        <v>2</v>
      </c>
      <c r="H118" t="str">
        <f t="shared" si="19"/>
        <v>segunda-feira</v>
      </c>
      <c r="I118" s="2">
        <f t="shared" si="20"/>
        <v>0</v>
      </c>
      <c r="J118">
        <f>COUNTIF(Feriados!$A$2:$A$155,B118)</f>
        <v>0</v>
      </c>
      <c r="K118">
        <f t="shared" si="21"/>
        <v>1</v>
      </c>
      <c r="L118">
        <f t="shared" si="22"/>
        <v>0</v>
      </c>
      <c r="M118">
        <f t="shared" si="23"/>
        <v>0</v>
      </c>
      <c r="N118">
        <f>IF(K118=0,"NULL",Q118)</f>
        <v>17</v>
      </c>
      <c r="O118" s="4">
        <f t="shared" si="25"/>
        <v>42119</v>
      </c>
      <c r="Q118">
        <f>IF(L118=1,0,Q117)+K118</f>
        <v>17</v>
      </c>
      <c r="R118" t="str">
        <f t="shared" si="24"/>
        <v>(42121, '2015-04-27', 2015, 4, 'abril', 27, 2, 'segunda-feira', 0, 0, 1, 0, 0, 17, '2015-04-25'),</v>
      </c>
    </row>
    <row r="119" spans="1:18" x14ac:dyDescent="0.25">
      <c r="A119" s="2">
        <f t="shared" si="13"/>
        <v>42122</v>
      </c>
      <c r="B119" s="4">
        <v>42122</v>
      </c>
      <c r="C119">
        <f t="shared" si="14"/>
        <v>2015</v>
      </c>
      <c r="D119">
        <f t="shared" si="26"/>
        <v>4</v>
      </c>
      <c r="E119" t="str">
        <f t="shared" si="16"/>
        <v>abril</v>
      </c>
      <c r="F119">
        <f t="shared" si="27"/>
        <v>28</v>
      </c>
      <c r="G119">
        <f t="shared" si="28"/>
        <v>3</v>
      </c>
      <c r="H119" t="str">
        <f t="shared" si="19"/>
        <v>terça-feira</v>
      </c>
      <c r="I119" s="2">
        <f t="shared" si="20"/>
        <v>0</v>
      </c>
      <c r="J119">
        <f>COUNTIF(Feriados!$A$2:$A$155,B119)</f>
        <v>0</v>
      </c>
      <c r="K119">
        <f t="shared" si="21"/>
        <v>1</v>
      </c>
      <c r="L119">
        <f t="shared" si="22"/>
        <v>0</v>
      </c>
      <c r="M119">
        <f t="shared" si="23"/>
        <v>0</v>
      </c>
      <c r="N119">
        <f>IF(K119=0,"NULL",Q119)</f>
        <v>18</v>
      </c>
      <c r="O119" s="4">
        <f t="shared" si="25"/>
        <v>42122</v>
      </c>
      <c r="Q119">
        <f>IF(L119=1,0,Q118)+K119</f>
        <v>18</v>
      </c>
      <c r="R119" t="str">
        <f t="shared" si="24"/>
        <v>(42122, '2015-04-28', 2015, 4, 'abril', 28, 3, 'terça-feira', 0, 0, 1, 0, 0, 18, '2015-04-28'),</v>
      </c>
    </row>
    <row r="120" spans="1:18" x14ac:dyDescent="0.25">
      <c r="A120" s="2">
        <f t="shared" si="13"/>
        <v>42123</v>
      </c>
      <c r="B120" s="4">
        <v>42123</v>
      </c>
      <c r="C120">
        <f t="shared" si="14"/>
        <v>2015</v>
      </c>
      <c r="D120">
        <f t="shared" si="26"/>
        <v>4</v>
      </c>
      <c r="E120" t="str">
        <f t="shared" si="16"/>
        <v>abril</v>
      </c>
      <c r="F120">
        <f t="shared" si="27"/>
        <v>29</v>
      </c>
      <c r="G120">
        <f t="shared" si="28"/>
        <v>4</v>
      </c>
      <c r="H120" t="str">
        <f t="shared" si="19"/>
        <v>quarta-feira</v>
      </c>
      <c r="I120" s="2">
        <f t="shared" si="20"/>
        <v>0</v>
      </c>
      <c r="J120">
        <f>COUNTIF(Feriados!$A$2:$A$155,B120)</f>
        <v>0</v>
      </c>
      <c r="K120">
        <f t="shared" si="21"/>
        <v>1</v>
      </c>
      <c r="L120">
        <f t="shared" si="22"/>
        <v>0</v>
      </c>
      <c r="M120">
        <f t="shared" si="23"/>
        <v>0</v>
      </c>
      <c r="N120">
        <f>IF(K120=0,"NULL",Q120)</f>
        <v>19</v>
      </c>
      <c r="O120" s="4">
        <f t="shared" si="25"/>
        <v>42123</v>
      </c>
      <c r="Q120">
        <f>IF(L120=1,0,Q119)+K120</f>
        <v>19</v>
      </c>
      <c r="R120" t="str">
        <f t="shared" si="24"/>
        <v>(42123, '2015-04-29', 2015, 4, 'abril', 29, 4, 'quarta-feira', 0, 0, 1, 0, 0, 19, '2015-04-29'),</v>
      </c>
    </row>
    <row r="121" spans="1:18" x14ac:dyDescent="0.25">
      <c r="A121" s="2">
        <f t="shared" si="13"/>
        <v>42124</v>
      </c>
      <c r="B121" s="4">
        <v>42124</v>
      </c>
      <c r="C121">
        <f t="shared" si="14"/>
        <v>2015</v>
      </c>
      <c r="D121">
        <f t="shared" si="26"/>
        <v>4</v>
      </c>
      <c r="E121" t="str">
        <f t="shared" si="16"/>
        <v>abril</v>
      </c>
      <c r="F121">
        <f t="shared" si="27"/>
        <v>30</v>
      </c>
      <c r="G121">
        <f t="shared" si="28"/>
        <v>5</v>
      </c>
      <c r="H121" t="str">
        <f t="shared" si="19"/>
        <v>quinta-feira</v>
      </c>
      <c r="I121" s="2">
        <f t="shared" si="20"/>
        <v>0</v>
      </c>
      <c r="J121">
        <f>COUNTIF(Feriados!$A$2:$A$155,B121)</f>
        <v>0</v>
      </c>
      <c r="K121">
        <f t="shared" si="21"/>
        <v>1</v>
      </c>
      <c r="L121">
        <f t="shared" si="22"/>
        <v>0</v>
      </c>
      <c r="M121">
        <f t="shared" si="23"/>
        <v>1</v>
      </c>
      <c r="N121">
        <f>IF(K121=0,"NULL",Q121)</f>
        <v>20</v>
      </c>
      <c r="O121" s="4">
        <f t="shared" si="25"/>
        <v>42124</v>
      </c>
      <c r="Q121">
        <f>IF(L121=1,0,Q120)+K121</f>
        <v>20</v>
      </c>
      <c r="R121" t="str">
        <f t="shared" si="24"/>
        <v>(42124, '2015-04-30', 2015, 4, 'abril', 30, 5, 'quinta-feira', 0, 0, 1, 0, 1, 20, '2015-04-30'),</v>
      </c>
    </row>
    <row r="122" spans="1:18" x14ac:dyDescent="0.25">
      <c r="A122" s="2">
        <f t="shared" si="13"/>
        <v>42125</v>
      </c>
      <c r="B122" s="4">
        <v>42125</v>
      </c>
      <c r="C122">
        <f t="shared" si="14"/>
        <v>2015</v>
      </c>
      <c r="D122">
        <f t="shared" si="26"/>
        <v>5</v>
      </c>
      <c r="E122" t="str">
        <f t="shared" si="16"/>
        <v>maio</v>
      </c>
      <c r="F122">
        <f t="shared" si="27"/>
        <v>1</v>
      </c>
      <c r="G122">
        <f t="shared" si="28"/>
        <v>6</v>
      </c>
      <c r="H122" t="str">
        <f t="shared" si="19"/>
        <v>sexta-feira</v>
      </c>
      <c r="I122" s="2">
        <f t="shared" si="20"/>
        <v>0</v>
      </c>
      <c r="J122">
        <f>COUNTIF(Feriados!$A$2:$A$155,B122)</f>
        <v>1</v>
      </c>
      <c r="K122">
        <f t="shared" si="21"/>
        <v>0</v>
      </c>
      <c r="L122">
        <f t="shared" si="22"/>
        <v>1</v>
      </c>
      <c r="M122">
        <f t="shared" si="23"/>
        <v>0</v>
      </c>
      <c r="N122" t="str">
        <f>IF(K122=0,"NULL",Q122)</f>
        <v>NULL</v>
      </c>
      <c r="O122" s="4">
        <f t="shared" si="25"/>
        <v>42125</v>
      </c>
      <c r="Q122">
        <f>IF(L122=1,0,Q121)+K122</f>
        <v>0</v>
      </c>
      <c r="R122" t="str">
        <f t="shared" si="24"/>
        <v>(42125, '2015-05-01', 2015, 5, 'maio', 1, 6, 'sexta-feira', 0, 1, 0, 1, 0, NULL, '2015-05-01'),</v>
      </c>
    </row>
    <row r="123" spans="1:18" x14ac:dyDescent="0.25">
      <c r="A123" s="2">
        <f t="shared" si="13"/>
        <v>42126</v>
      </c>
      <c r="B123" s="4">
        <v>42126</v>
      </c>
      <c r="C123">
        <f t="shared" si="14"/>
        <v>2015</v>
      </c>
      <c r="D123">
        <f t="shared" si="26"/>
        <v>5</v>
      </c>
      <c r="E123" t="str">
        <f t="shared" si="16"/>
        <v>maio</v>
      </c>
      <c r="F123">
        <f t="shared" si="27"/>
        <v>2</v>
      </c>
      <c r="G123">
        <f t="shared" si="28"/>
        <v>7</v>
      </c>
      <c r="H123" t="str">
        <f t="shared" si="19"/>
        <v>sábado</v>
      </c>
      <c r="I123" s="2">
        <f t="shared" si="20"/>
        <v>1</v>
      </c>
      <c r="J123">
        <f>COUNTIF(Feriados!$A$2:$A$155,B123)</f>
        <v>0</v>
      </c>
      <c r="K123">
        <f t="shared" si="21"/>
        <v>0</v>
      </c>
      <c r="L123">
        <f t="shared" si="22"/>
        <v>0</v>
      </c>
      <c r="M123">
        <f t="shared" si="23"/>
        <v>0</v>
      </c>
      <c r="N123" t="str">
        <f>IF(K123=0,"NULL",Q123)</f>
        <v>NULL</v>
      </c>
      <c r="O123" s="4">
        <f t="shared" si="25"/>
        <v>42125</v>
      </c>
      <c r="Q123">
        <f>IF(L123=1,0,Q122)+K123</f>
        <v>0</v>
      </c>
      <c r="R123" t="str">
        <f t="shared" si="24"/>
        <v>(42126, '2015-05-02', 2015, 5, 'maio', 2, 7, 'sábado', 1, 0, 0, 0, 0, NULL, '2015-05-01'),</v>
      </c>
    </row>
    <row r="124" spans="1:18" x14ac:dyDescent="0.25">
      <c r="A124" s="2">
        <f t="shared" si="13"/>
        <v>42127</v>
      </c>
      <c r="B124" s="4">
        <v>42127</v>
      </c>
      <c r="C124">
        <f t="shared" si="14"/>
        <v>2015</v>
      </c>
      <c r="D124">
        <f t="shared" si="26"/>
        <v>5</v>
      </c>
      <c r="E124" t="str">
        <f t="shared" si="16"/>
        <v>maio</v>
      </c>
      <c r="F124">
        <f t="shared" si="27"/>
        <v>3</v>
      </c>
      <c r="G124">
        <f t="shared" si="28"/>
        <v>1</v>
      </c>
      <c r="H124" t="str">
        <f t="shared" si="19"/>
        <v>domingo</v>
      </c>
      <c r="I124" s="2">
        <f t="shared" si="20"/>
        <v>1</v>
      </c>
      <c r="J124">
        <f>COUNTIF(Feriados!$A$2:$A$155,B124)</f>
        <v>0</v>
      </c>
      <c r="K124">
        <f t="shared" si="21"/>
        <v>0</v>
      </c>
      <c r="L124">
        <f t="shared" si="22"/>
        <v>0</v>
      </c>
      <c r="M124">
        <f t="shared" si="23"/>
        <v>0</v>
      </c>
      <c r="N124" t="str">
        <f>IF(K124=0,"NULL",Q124)</f>
        <v>NULL</v>
      </c>
      <c r="O124" s="4">
        <f t="shared" si="25"/>
        <v>42125</v>
      </c>
      <c r="Q124">
        <f>IF(L124=1,0,Q123)+K124</f>
        <v>0</v>
      </c>
      <c r="R124" t="str">
        <f t="shared" si="24"/>
        <v>(42127, '2015-05-03', 2015, 5, 'maio', 3, 1, 'domingo', 1, 0, 0, 0, 0, NULL, '2015-05-01'),</v>
      </c>
    </row>
    <row r="125" spans="1:18" x14ac:dyDescent="0.25">
      <c r="A125" s="2">
        <f t="shared" si="13"/>
        <v>42128</v>
      </c>
      <c r="B125" s="4">
        <v>42128</v>
      </c>
      <c r="C125">
        <f t="shared" si="14"/>
        <v>2015</v>
      </c>
      <c r="D125">
        <f t="shared" si="26"/>
        <v>5</v>
      </c>
      <c r="E125" t="str">
        <f t="shared" si="16"/>
        <v>maio</v>
      </c>
      <c r="F125">
        <f t="shared" si="27"/>
        <v>4</v>
      </c>
      <c r="G125">
        <f t="shared" si="28"/>
        <v>2</v>
      </c>
      <c r="H125" t="str">
        <f t="shared" si="19"/>
        <v>segunda-feira</v>
      </c>
      <c r="I125" s="2">
        <f t="shared" si="20"/>
        <v>0</v>
      </c>
      <c r="J125">
        <f>COUNTIF(Feriados!$A$2:$A$155,B125)</f>
        <v>0</v>
      </c>
      <c r="K125">
        <f t="shared" si="21"/>
        <v>1</v>
      </c>
      <c r="L125">
        <f t="shared" si="22"/>
        <v>0</v>
      </c>
      <c r="M125">
        <f t="shared" si="23"/>
        <v>0</v>
      </c>
      <c r="N125">
        <f>IF(K125=0,"NULL",Q125)</f>
        <v>1</v>
      </c>
      <c r="O125" s="4">
        <f t="shared" si="25"/>
        <v>42125</v>
      </c>
      <c r="Q125">
        <f>IF(L125=1,0,Q124)+K125</f>
        <v>1</v>
      </c>
      <c r="R125" t="str">
        <f t="shared" si="24"/>
        <v>(42128, '2015-05-04', 2015, 5, 'maio', 4, 2, 'segunda-feira', 0, 0, 1, 0, 0, 1, '2015-05-01'),</v>
      </c>
    </row>
    <row r="126" spans="1:18" x14ac:dyDescent="0.25">
      <c r="A126" s="2">
        <f t="shared" si="13"/>
        <v>42129</v>
      </c>
      <c r="B126" s="4">
        <v>42129</v>
      </c>
      <c r="C126">
        <f t="shared" si="14"/>
        <v>2015</v>
      </c>
      <c r="D126">
        <f t="shared" si="26"/>
        <v>5</v>
      </c>
      <c r="E126" t="str">
        <f t="shared" si="16"/>
        <v>maio</v>
      </c>
      <c r="F126">
        <f t="shared" si="27"/>
        <v>5</v>
      </c>
      <c r="G126">
        <f t="shared" si="28"/>
        <v>3</v>
      </c>
      <c r="H126" t="str">
        <f t="shared" si="19"/>
        <v>terça-feira</v>
      </c>
      <c r="I126" s="2">
        <f t="shared" si="20"/>
        <v>0</v>
      </c>
      <c r="J126">
        <f>COUNTIF(Feriados!$A$2:$A$155,B126)</f>
        <v>0</v>
      </c>
      <c r="K126">
        <f t="shared" si="21"/>
        <v>1</v>
      </c>
      <c r="L126">
        <f t="shared" si="22"/>
        <v>0</v>
      </c>
      <c r="M126">
        <f t="shared" si="23"/>
        <v>0</v>
      </c>
      <c r="N126">
        <f>IF(K126=0,"NULL",Q126)</f>
        <v>2</v>
      </c>
      <c r="O126" s="4">
        <f t="shared" si="25"/>
        <v>42129</v>
      </c>
      <c r="Q126">
        <f>IF(L126=1,0,Q125)+K126</f>
        <v>2</v>
      </c>
      <c r="R126" t="str">
        <f t="shared" si="24"/>
        <v>(42129, '2015-05-05', 2015, 5, 'maio', 5, 3, 'terça-feira', 0, 0, 1, 0, 0, 2, '2015-05-05'),</v>
      </c>
    </row>
    <row r="127" spans="1:18" x14ac:dyDescent="0.25">
      <c r="A127" s="2">
        <f t="shared" si="13"/>
        <v>42130</v>
      </c>
      <c r="B127" s="4">
        <v>42130</v>
      </c>
      <c r="C127">
        <f t="shared" si="14"/>
        <v>2015</v>
      </c>
      <c r="D127">
        <f t="shared" si="26"/>
        <v>5</v>
      </c>
      <c r="E127" t="str">
        <f t="shared" si="16"/>
        <v>maio</v>
      </c>
      <c r="F127">
        <f t="shared" si="27"/>
        <v>6</v>
      </c>
      <c r="G127">
        <f t="shared" si="28"/>
        <v>4</v>
      </c>
      <c r="H127" t="str">
        <f t="shared" si="19"/>
        <v>quarta-feira</v>
      </c>
      <c r="I127" s="2">
        <f t="shared" si="20"/>
        <v>0</v>
      </c>
      <c r="J127">
        <f>COUNTIF(Feriados!$A$2:$A$155,B127)</f>
        <v>0</v>
      </c>
      <c r="K127">
        <f t="shared" si="21"/>
        <v>1</v>
      </c>
      <c r="L127">
        <f t="shared" si="22"/>
        <v>0</v>
      </c>
      <c r="M127">
        <f t="shared" si="23"/>
        <v>0</v>
      </c>
      <c r="N127">
        <f>IF(K127=0,"NULL",Q127)</f>
        <v>3</v>
      </c>
      <c r="O127" s="4">
        <f t="shared" si="25"/>
        <v>42130</v>
      </c>
      <c r="Q127">
        <f>IF(L127=1,0,Q126)+K127</f>
        <v>3</v>
      </c>
      <c r="R127" t="str">
        <f t="shared" si="24"/>
        <v>(42130, '2015-05-06', 2015, 5, 'maio', 6, 4, 'quarta-feira', 0, 0, 1, 0, 0, 3, '2015-05-06'),</v>
      </c>
    </row>
    <row r="128" spans="1:18" x14ac:dyDescent="0.25">
      <c r="A128" s="2">
        <f t="shared" si="13"/>
        <v>42131</v>
      </c>
      <c r="B128" s="4">
        <v>42131</v>
      </c>
      <c r="C128">
        <f t="shared" si="14"/>
        <v>2015</v>
      </c>
      <c r="D128">
        <f t="shared" si="26"/>
        <v>5</v>
      </c>
      <c r="E128" t="str">
        <f t="shared" si="16"/>
        <v>maio</v>
      </c>
      <c r="F128">
        <f t="shared" si="27"/>
        <v>7</v>
      </c>
      <c r="G128">
        <f t="shared" si="28"/>
        <v>5</v>
      </c>
      <c r="H128" t="str">
        <f t="shared" si="19"/>
        <v>quinta-feira</v>
      </c>
      <c r="I128" s="2">
        <f t="shared" si="20"/>
        <v>0</v>
      </c>
      <c r="J128">
        <f>COUNTIF(Feriados!$A$2:$A$155,B128)</f>
        <v>0</v>
      </c>
      <c r="K128">
        <f t="shared" si="21"/>
        <v>1</v>
      </c>
      <c r="L128">
        <f t="shared" si="22"/>
        <v>0</v>
      </c>
      <c r="M128">
        <f t="shared" si="23"/>
        <v>0</v>
      </c>
      <c r="N128">
        <f>IF(K128=0,"NULL",Q128)</f>
        <v>4</v>
      </c>
      <c r="O128" s="4">
        <f t="shared" si="25"/>
        <v>42131</v>
      </c>
      <c r="Q128">
        <f>IF(L128=1,0,Q127)+K128</f>
        <v>4</v>
      </c>
      <c r="R128" t="str">
        <f t="shared" si="24"/>
        <v>(42131, '2015-05-07', 2015, 5, 'maio', 7, 5, 'quinta-feira', 0, 0, 1, 0, 0, 4, '2015-05-07'),</v>
      </c>
    </row>
    <row r="129" spans="1:18" x14ac:dyDescent="0.25">
      <c r="A129" s="2">
        <f t="shared" si="13"/>
        <v>42132</v>
      </c>
      <c r="B129" s="4">
        <v>42132</v>
      </c>
      <c r="C129">
        <f t="shared" si="14"/>
        <v>2015</v>
      </c>
      <c r="D129">
        <f t="shared" si="26"/>
        <v>5</v>
      </c>
      <c r="E129" t="str">
        <f t="shared" si="16"/>
        <v>maio</v>
      </c>
      <c r="F129">
        <f t="shared" si="27"/>
        <v>8</v>
      </c>
      <c r="G129">
        <f t="shared" si="28"/>
        <v>6</v>
      </c>
      <c r="H129" t="str">
        <f t="shared" si="19"/>
        <v>sexta-feira</v>
      </c>
      <c r="I129" s="2">
        <f t="shared" si="20"/>
        <v>0</v>
      </c>
      <c r="J129">
        <f>COUNTIF(Feriados!$A$2:$A$155,B129)</f>
        <v>0</v>
      </c>
      <c r="K129">
        <f t="shared" si="21"/>
        <v>1</v>
      </c>
      <c r="L129">
        <f t="shared" si="22"/>
        <v>0</v>
      </c>
      <c r="M129">
        <f t="shared" si="23"/>
        <v>0</v>
      </c>
      <c r="N129">
        <f>IF(K129=0,"NULL",Q129)</f>
        <v>5</v>
      </c>
      <c r="O129" s="4">
        <f t="shared" si="25"/>
        <v>42132</v>
      </c>
      <c r="Q129">
        <f>IF(L129=1,0,Q128)+K129</f>
        <v>5</v>
      </c>
      <c r="R129" t="str">
        <f t="shared" si="24"/>
        <v>(42132, '2015-05-08', 2015, 5, 'maio', 8, 6, 'sexta-feira', 0, 0, 1, 0, 0, 5, '2015-05-08'),</v>
      </c>
    </row>
    <row r="130" spans="1:18" x14ac:dyDescent="0.25">
      <c r="A130" s="2">
        <f t="shared" si="13"/>
        <v>42133</v>
      </c>
      <c r="B130" s="4">
        <v>42133</v>
      </c>
      <c r="C130">
        <f t="shared" si="14"/>
        <v>2015</v>
      </c>
      <c r="D130">
        <f t="shared" si="26"/>
        <v>5</v>
      </c>
      <c r="E130" t="str">
        <f t="shared" si="16"/>
        <v>maio</v>
      </c>
      <c r="F130">
        <f t="shared" si="27"/>
        <v>9</v>
      </c>
      <c r="G130">
        <f t="shared" si="28"/>
        <v>7</v>
      </c>
      <c r="H130" t="str">
        <f t="shared" si="19"/>
        <v>sábado</v>
      </c>
      <c r="I130" s="2">
        <f t="shared" si="20"/>
        <v>1</v>
      </c>
      <c r="J130">
        <f>COUNTIF(Feriados!$A$2:$A$155,B130)</f>
        <v>0</v>
      </c>
      <c r="K130">
        <f t="shared" si="21"/>
        <v>0</v>
      </c>
      <c r="L130">
        <f t="shared" si="22"/>
        <v>0</v>
      </c>
      <c r="M130">
        <f t="shared" si="23"/>
        <v>0</v>
      </c>
      <c r="N130" t="str">
        <f>IF(K130=0,"NULL",Q130)</f>
        <v>NULL</v>
      </c>
      <c r="O130" s="4">
        <f t="shared" si="25"/>
        <v>42133</v>
      </c>
      <c r="Q130">
        <f>IF(L130=1,0,Q129)+K130</f>
        <v>5</v>
      </c>
      <c r="R130" t="str">
        <f t="shared" si="24"/>
        <v>(42133, '2015-05-09', 2015, 5, 'maio', 9, 7, 'sábado', 1, 0, 0, 0, 0, NULL, '2015-05-09'),</v>
      </c>
    </row>
    <row r="131" spans="1:18" x14ac:dyDescent="0.25">
      <c r="A131" s="2">
        <f t="shared" ref="A131:A194" si="29">B131</f>
        <v>42134</v>
      </c>
      <c r="B131" s="4">
        <v>42134</v>
      </c>
      <c r="C131">
        <f t="shared" ref="C131:C194" si="30">YEAR(B131)</f>
        <v>2015</v>
      </c>
      <c r="D131">
        <f t="shared" si="26"/>
        <v>5</v>
      </c>
      <c r="E131" t="str">
        <f t="shared" ref="E131:E194" si="31">TEXT(B131,"mmmm")</f>
        <v>maio</v>
      </c>
      <c r="F131">
        <f t="shared" si="27"/>
        <v>10</v>
      </c>
      <c r="G131">
        <f t="shared" si="28"/>
        <v>1</v>
      </c>
      <c r="H131" t="str">
        <f t="shared" ref="H131:H194" si="32">TEXT(B131,"dddd")</f>
        <v>domingo</v>
      </c>
      <c r="I131" s="2">
        <f t="shared" ref="I131:I194" si="33">IF(OR(G131=1,G131=7),1,0)</f>
        <v>1</v>
      </c>
      <c r="J131">
        <f>COUNTIF(Feriados!$A$2:$A$155,B131)</f>
        <v>0</v>
      </c>
      <c r="K131">
        <f t="shared" ref="K131:K194" si="34">IF(OR(I131=1,J131=1),0,1)</f>
        <v>0</v>
      </c>
      <c r="L131">
        <f t="shared" ref="L131:L194" si="35">IF(F131=1,1,0)</f>
        <v>0</v>
      </c>
      <c r="M131">
        <f t="shared" ref="M131:M194" si="36">IF(OR(L132=1,L132=""),1,0)</f>
        <v>0</v>
      </c>
      <c r="N131" t="str">
        <f>IF(K131=0,"NULL",Q131)</f>
        <v>NULL</v>
      </c>
      <c r="O131" s="4">
        <f t="shared" si="25"/>
        <v>42133</v>
      </c>
      <c r="Q131">
        <f>IF(L131=1,0,Q130)+K131</f>
        <v>5</v>
      </c>
      <c r="R131" t="str">
        <f t="shared" ref="R131:R194" si="37">"("&amp;A131&amp;", '"&amp;TEXT(B131,"aaaa-mm-dd")&amp;"', "&amp;C131&amp;", "&amp;D131&amp;", '"&amp;E131&amp;"', "&amp;F131&amp;", "&amp;G131&amp;", '"&amp;H131&amp;"', "&amp;I131&amp;", "&amp;J131&amp;", "&amp;K131&amp;", "&amp;L131&amp;", "&amp;M131&amp;", "&amp;N131&amp;", '"&amp;TEXT(O131,"aaaa-mm-dd")&amp;"'),"</f>
        <v>(42134, '2015-05-10', 2015, 5, 'maio', 10, 1, 'domingo', 1, 0, 0, 0, 0, NULL, '2015-05-09'),</v>
      </c>
    </row>
    <row r="132" spans="1:18" x14ac:dyDescent="0.25">
      <c r="A132" s="2">
        <f t="shared" si="29"/>
        <v>42135</v>
      </c>
      <c r="B132" s="4">
        <v>42135</v>
      </c>
      <c r="C132">
        <f t="shared" si="30"/>
        <v>2015</v>
      </c>
      <c r="D132">
        <f t="shared" si="26"/>
        <v>5</v>
      </c>
      <c r="E132" t="str">
        <f t="shared" si="31"/>
        <v>maio</v>
      </c>
      <c r="F132">
        <f t="shared" si="27"/>
        <v>11</v>
      </c>
      <c r="G132">
        <f t="shared" si="28"/>
        <v>2</v>
      </c>
      <c r="H132" t="str">
        <f t="shared" si="32"/>
        <v>segunda-feira</v>
      </c>
      <c r="I132" s="2">
        <f t="shared" si="33"/>
        <v>0</v>
      </c>
      <c r="J132">
        <f>COUNTIF(Feriados!$A$2:$A$155,B132)</f>
        <v>0</v>
      </c>
      <c r="K132">
        <f t="shared" si="34"/>
        <v>1</v>
      </c>
      <c r="L132">
        <f t="shared" si="35"/>
        <v>0</v>
      </c>
      <c r="M132">
        <f t="shared" si="36"/>
        <v>0</v>
      </c>
      <c r="N132">
        <f>IF(K132=0,"NULL",Q132)</f>
        <v>6</v>
      </c>
      <c r="O132" s="4">
        <f t="shared" ref="O132:O195" si="38">IF(K131=0,O131,B132)</f>
        <v>42133</v>
      </c>
      <c r="Q132">
        <f>IF(L132=1,0,Q131)+K132</f>
        <v>6</v>
      </c>
      <c r="R132" t="str">
        <f t="shared" si="37"/>
        <v>(42135, '2015-05-11', 2015, 5, 'maio', 11, 2, 'segunda-feira', 0, 0, 1, 0, 0, 6, '2015-05-09'),</v>
      </c>
    </row>
    <row r="133" spans="1:18" x14ac:dyDescent="0.25">
      <c r="A133" s="2">
        <f t="shared" si="29"/>
        <v>42136</v>
      </c>
      <c r="B133" s="4">
        <v>42136</v>
      </c>
      <c r="C133">
        <f t="shared" si="30"/>
        <v>2015</v>
      </c>
      <c r="D133">
        <f t="shared" si="26"/>
        <v>5</v>
      </c>
      <c r="E133" t="str">
        <f t="shared" si="31"/>
        <v>maio</v>
      </c>
      <c r="F133">
        <f t="shared" si="27"/>
        <v>12</v>
      </c>
      <c r="G133">
        <f t="shared" si="28"/>
        <v>3</v>
      </c>
      <c r="H133" t="str">
        <f t="shared" si="32"/>
        <v>terça-feira</v>
      </c>
      <c r="I133" s="2">
        <f t="shared" si="33"/>
        <v>0</v>
      </c>
      <c r="J133">
        <f>COUNTIF(Feriados!$A$2:$A$155,B133)</f>
        <v>0</v>
      </c>
      <c r="K133">
        <f t="shared" si="34"/>
        <v>1</v>
      </c>
      <c r="L133">
        <f t="shared" si="35"/>
        <v>0</v>
      </c>
      <c r="M133">
        <f t="shared" si="36"/>
        <v>0</v>
      </c>
      <c r="N133">
        <f>IF(K133=0,"NULL",Q133)</f>
        <v>7</v>
      </c>
      <c r="O133" s="4">
        <f t="shared" si="38"/>
        <v>42136</v>
      </c>
      <c r="Q133">
        <f>IF(L133=1,0,Q132)+K133</f>
        <v>7</v>
      </c>
      <c r="R133" t="str">
        <f t="shared" si="37"/>
        <v>(42136, '2015-05-12', 2015, 5, 'maio', 12, 3, 'terça-feira', 0, 0, 1, 0, 0, 7, '2015-05-12'),</v>
      </c>
    </row>
    <row r="134" spans="1:18" x14ac:dyDescent="0.25">
      <c r="A134" s="2">
        <f t="shared" si="29"/>
        <v>42137</v>
      </c>
      <c r="B134" s="4">
        <v>42137</v>
      </c>
      <c r="C134">
        <f t="shared" si="30"/>
        <v>2015</v>
      </c>
      <c r="D134">
        <f t="shared" si="26"/>
        <v>5</v>
      </c>
      <c r="E134" t="str">
        <f t="shared" si="31"/>
        <v>maio</v>
      </c>
      <c r="F134">
        <f t="shared" si="27"/>
        <v>13</v>
      </c>
      <c r="G134">
        <f t="shared" si="28"/>
        <v>4</v>
      </c>
      <c r="H134" t="str">
        <f t="shared" si="32"/>
        <v>quarta-feira</v>
      </c>
      <c r="I134" s="2">
        <f t="shared" si="33"/>
        <v>0</v>
      </c>
      <c r="J134">
        <f>COUNTIF(Feriados!$A$2:$A$155,B134)</f>
        <v>0</v>
      </c>
      <c r="K134">
        <f t="shared" si="34"/>
        <v>1</v>
      </c>
      <c r="L134">
        <f t="shared" si="35"/>
        <v>0</v>
      </c>
      <c r="M134">
        <f t="shared" si="36"/>
        <v>0</v>
      </c>
      <c r="N134">
        <f>IF(K134=0,"NULL",Q134)</f>
        <v>8</v>
      </c>
      <c r="O134" s="4">
        <f t="shared" si="38"/>
        <v>42137</v>
      </c>
      <c r="Q134">
        <f>IF(L134=1,0,Q133)+K134</f>
        <v>8</v>
      </c>
      <c r="R134" t="str">
        <f t="shared" si="37"/>
        <v>(42137, '2015-05-13', 2015, 5, 'maio', 13, 4, 'quarta-feira', 0, 0, 1, 0, 0, 8, '2015-05-13'),</v>
      </c>
    </row>
    <row r="135" spans="1:18" x14ac:dyDescent="0.25">
      <c r="A135" s="2">
        <f t="shared" si="29"/>
        <v>42138</v>
      </c>
      <c r="B135" s="4">
        <v>42138</v>
      </c>
      <c r="C135">
        <f t="shared" si="30"/>
        <v>2015</v>
      </c>
      <c r="D135">
        <f t="shared" si="26"/>
        <v>5</v>
      </c>
      <c r="E135" t="str">
        <f t="shared" si="31"/>
        <v>maio</v>
      </c>
      <c r="F135">
        <f t="shared" si="27"/>
        <v>14</v>
      </c>
      <c r="G135">
        <f t="shared" si="28"/>
        <v>5</v>
      </c>
      <c r="H135" t="str">
        <f t="shared" si="32"/>
        <v>quinta-feira</v>
      </c>
      <c r="I135" s="2">
        <f t="shared" si="33"/>
        <v>0</v>
      </c>
      <c r="J135">
        <f>COUNTIF(Feriados!$A$2:$A$155,B135)</f>
        <v>0</v>
      </c>
      <c r="K135">
        <f t="shared" si="34"/>
        <v>1</v>
      </c>
      <c r="L135">
        <f t="shared" si="35"/>
        <v>0</v>
      </c>
      <c r="M135">
        <f t="shared" si="36"/>
        <v>0</v>
      </c>
      <c r="N135">
        <f>IF(K135=0,"NULL",Q135)</f>
        <v>9</v>
      </c>
      <c r="O135" s="4">
        <f t="shared" si="38"/>
        <v>42138</v>
      </c>
      <c r="Q135">
        <f>IF(L135=1,0,Q134)+K135</f>
        <v>9</v>
      </c>
      <c r="R135" t="str">
        <f t="shared" si="37"/>
        <v>(42138, '2015-05-14', 2015, 5, 'maio', 14, 5, 'quinta-feira', 0, 0, 1, 0, 0, 9, '2015-05-14'),</v>
      </c>
    </row>
    <row r="136" spans="1:18" x14ac:dyDescent="0.25">
      <c r="A136" s="2">
        <f t="shared" si="29"/>
        <v>42139</v>
      </c>
      <c r="B136" s="4">
        <v>42139</v>
      </c>
      <c r="C136">
        <f t="shared" si="30"/>
        <v>2015</v>
      </c>
      <c r="D136">
        <f t="shared" si="26"/>
        <v>5</v>
      </c>
      <c r="E136" t="str">
        <f t="shared" si="31"/>
        <v>maio</v>
      </c>
      <c r="F136">
        <f t="shared" si="27"/>
        <v>15</v>
      </c>
      <c r="G136">
        <f t="shared" si="28"/>
        <v>6</v>
      </c>
      <c r="H136" t="str">
        <f t="shared" si="32"/>
        <v>sexta-feira</v>
      </c>
      <c r="I136" s="2">
        <f t="shared" si="33"/>
        <v>0</v>
      </c>
      <c r="J136">
        <f>COUNTIF(Feriados!$A$2:$A$155,B136)</f>
        <v>0</v>
      </c>
      <c r="K136">
        <f t="shared" si="34"/>
        <v>1</v>
      </c>
      <c r="L136">
        <f t="shared" si="35"/>
        <v>0</v>
      </c>
      <c r="M136">
        <f t="shared" si="36"/>
        <v>0</v>
      </c>
      <c r="N136">
        <f>IF(K136=0,"NULL",Q136)</f>
        <v>10</v>
      </c>
      <c r="O136" s="4">
        <f t="shared" si="38"/>
        <v>42139</v>
      </c>
      <c r="Q136">
        <f>IF(L136=1,0,Q135)+K136</f>
        <v>10</v>
      </c>
      <c r="R136" t="str">
        <f t="shared" si="37"/>
        <v>(42139, '2015-05-15', 2015, 5, 'maio', 15, 6, 'sexta-feira', 0, 0, 1, 0, 0, 10, '2015-05-15'),</v>
      </c>
    </row>
    <row r="137" spans="1:18" x14ac:dyDescent="0.25">
      <c r="A137" s="2">
        <f t="shared" si="29"/>
        <v>42140</v>
      </c>
      <c r="B137" s="4">
        <v>42140</v>
      </c>
      <c r="C137">
        <f t="shared" si="30"/>
        <v>2015</v>
      </c>
      <c r="D137">
        <f t="shared" si="26"/>
        <v>5</v>
      </c>
      <c r="E137" t="str">
        <f t="shared" si="31"/>
        <v>maio</v>
      </c>
      <c r="F137">
        <f t="shared" si="27"/>
        <v>16</v>
      </c>
      <c r="G137">
        <f t="shared" si="28"/>
        <v>7</v>
      </c>
      <c r="H137" t="str">
        <f t="shared" si="32"/>
        <v>sábado</v>
      </c>
      <c r="I137" s="2">
        <f t="shared" si="33"/>
        <v>1</v>
      </c>
      <c r="J137">
        <f>COUNTIF(Feriados!$A$2:$A$155,B137)</f>
        <v>0</v>
      </c>
      <c r="K137">
        <f t="shared" si="34"/>
        <v>0</v>
      </c>
      <c r="L137">
        <f t="shared" si="35"/>
        <v>0</v>
      </c>
      <c r="M137">
        <f t="shared" si="36"/>
        <v>0</v>
      </c>
      <c r="N137" t="str">
        <f>IF(K137=0,"NULL",Q137)</f>
        <v>NULL</v>
      </c>
      <c r="O137" s="4">
        <f t="shared" si="38"/>
        <v>42140</v>
      </c>
      <c r="Q137">
        <f>IF(L137=1,0,Q136)+K137</f>
        <v>10</v>
      </c>
      <c r="R137" t="str">
        <f t="shared" si="37"/>
        <v>(42140, '2015-05-16', 2015, 5, 'maio', 16, 7, 'sábado', 1, 0, 0, 0, 0, NULL, '2015-05-16'),</v>
      </c>
    </row>
    <row r="138" spans="1:18" x14ac:dyDescent="0.25">
      <c r="A138" s="2">
        <f t="shared" si="29"/>
        <v>42141</v>
      </c>
      <c r="B138" s="4">
        <v>42141</v>
      </c>
      <c r="C138">
        <f t="shared" si="30"/>
        <v>2015</v>
      </c>
      <c r="D138">
        <f t="shared" si="26"/>
        <v>5</v>
      </c>
      <c r="E138" t="str">
        <f t="shared" si="31"/>
        <v>maio</v>
      </c>
      <c r="F138">
        <f t="shared" si="27"/>
        <v>17</v>
      </c>
      <c r="G138">
        <f t="shared" si="28"/>
        <v>1</v>
      </c>
      <c r="H138" t="str">
        <f t="shared" si="32"/>
        <v>domingo</v>
      </c>
      <c r="I138" s="2">
        <f t="shared" si="33"/>
        <v>1</v>
      </c>
      <c r="J138">
        <f>COUNTIF(Feriados!$A$2:$A$155,B138)</f>
        <v>0</v>
      </c>
      <c r="K138">
        <f t="shared" si="34"/>
        <v>0</v>
      </c>
      <c r="L138">
        <f t="shared" si="35"/>
        <v>0</v>
      </c>
      <c r="M138">
        <f t="shared" si="36"/>
        <v>0</v>
      </c>
      <c r="N138" t="str">
        <f>IF(K138=0,"NULL",Q138)</f>
        <v>NULL</v>
      </c>
      <c r="O138" s="4">
        <f t="shared" si="38"/>
        <v>42140</v>
      </c>
      <c r="Q138">
        <f>IF(L138=1,0,Q137)+K138</f>
        <v>10</v>
      </c>
      <c r="R138" t="str">
        <f t="shared" si="37"/>
        <v>(42141, '2015-05-17', 2015, 5, 'maio', 17, 1, 'domingo', 1, 0, 0, 0, 0, NULL, '2015-05-16'),</v>
      </c>
    </row>
    <row r="139" spans="1:18" x14ac:dyDescent="0.25">
      <c r="A139" s="2">
        <f t="shared" si="29"/>
        <v>42142</v>
      </c>
      <c r="B139" s="4">
        <v>42142</v>
      </c>
      <c r="C139">
        <f t="shared" si="30"/>
        <v>2015</v>
      </c>
      <c r="D139">
        <f t="shared" si="26"/>
        <v>5</v>
      </c>
      <c r="E139" t="str">
        <f t="shared" si="31"/>
        <v>maio</v>
      </c>
      <c r="F139">
        <f t="shared" si="27"/>
        <v>18</v>
      </c>
      <c r="G139">
        <f t="shared" si="28"/>
        <v>2</v>
      </c>
      <c r="H139" t="str">
        <f t="shared" si="32"/>
        <v>segunda-feira</v>
      </c>
      <c r="I139" s="2">
        <f t="shared" si="33"/>
        <v>0</v>
      </c>
      <c r="J139">
        <f>COUNTIF(Feriados!$A$2:$A$155,B139)</f>
        <v>0</v>
      </c>
      <c r="K139">
        <f t="shared" si="34"/>
        <v>1</v>
      </c>
      <c r="L139">
        <f t="shared" si="35"/>
        <v>0</v>
      </c>
      <c r="M139">
        <f t="shared" si="36"/>
        <v>0</v>
      </c>
      <c r="N139">
        <f>IF(K139=0,"NULL",Q139)</f>
        <v>11</v>
      </c>
      <c r="O139" s="4">
        <f t="shared" si="38"/>
        <v>42140</v>
      </c>
      <c r="Q139">
        <f>IF(L139=1,0,Q138)+K139</f>
        <v>11</v>
      </c>
      <c r="R139" t="str">
        <f t="shared" si="37"/>
        <v>(42142, '2015-05-18', 2015, 5, 'maio', 18, 2, 'segunda-feira', 0, 0, 1, 0, 0, 11, '2015-05-16'),</v>
      </c>
    </row>
    <row r="140" spans="1:18" x14ac:dyDescent="0.25">
      <c r="A140" s="2">
        <f t="shared" si="29"/>
        <v>42143</v>
      </c>
      <c r="B140" s="4">
        <v>42143</v>
      </c>
      <c r="C140">
        <f t="shared" si="30"/>
        <v>2015</v>
      </c>
      <c r="D140">
        <f t="shared" si="26"/>
        <v>5</v>
      </c>
      <c r="E140" t="str">
        <f t="shared" si="31"/>
        <v>maio</v>
      </c>
      <c r="F140">
        <f t="shared" si="27"/>
        <v>19</v>
      </c>
      <c r="G140">
        <f t="shared" si="28"/>
        <v>3</v>
      </c>
      <c r="H140" t="str">
        <f t="shared" si="32"/>
        <v>terça-feira</v>
      </c>
      <c r="I140" s="2">
        <f t="shared" si="33"/>
        <v>0</v>
      </c>
      <c r="J140">
        <f>COUNTIF(Feriados!$A$2:$A$155,B140)</f>
        <v>0</v>
      </c>
      <c r="K140">
        <f t="shared" si="34"/>
        <v>1</v>
      </c>
      <c r="L140">
        <f t="shared" si="35"/>
        <v>0</v>
      </c>
      <c r="M140">
        <f t="shared" si="36"/>
        <v>0</v>
      </c>
      <c r="N140">
        <f>IF(K140=0,"NULL",Q140)</f>
        <v>12</v>
      </c>
      <c r="O140" s="4">
        <f t="shared" si="38"/>
        <v>42143</v>
      </c>
      <c r="Q140">
        <f>IF(L140=1,0,Q139)+K140</f>
        <v>12</v>
      </c>
      <c r="R140" t="str">
        <f t="shared" si="37"/>
        <v>(42143, '2015-05-19', 2015, 5, 'maio', 19, 3, 'terça-feira', 0, 0, 1, 0, 0, 12, '2015-05-19'),</v>
      </c>
    </row>
    <row r="141" spans="1:18" x14ac:dyDescent="0.25">
      <c r="A141" s="2">
        <f t="shared" si="29"/>
        <v>42144</v>
      </c>
      <c r="B141" s="4">
        <v>42144</v>
      </c>
      <c r="C141">
        <f t="shared" si="30"/>
        <v>2015</v>
      </c>
      <c r="D141">
        <f t="shared" si="26"/>
        <v>5</v>
      </c>
      <c r="E141" t="str">
        <f t="shared" si="31"/>
        <v>maio</v>
      </c>
      <c r="F141">
        <f t="shared" si="27"/>
        <v>20</v>
      </c>
      <c r="G141">
        <f t="shared" si="28"/>
        <v>4</v>
      </c>
      <c r="H141" t="str">
        <f t="shared" si="32"/>
        <v>quarta-feira</v>
      </c>
      <c r="I141" s="2">
        <f t="shared" si="33"/>
        <v>0</v>
      </c>
      <c r="J141">
        <f>COUNTIF(Feriados!$A$2:$A$155,B141)</f>
        <v>0</v>
      </c>
      <c r="K141">
        <f t="shared" si="34"/>
        <v>1</v>
      </c>
      <c r="L141">
        <f t="shared" si="35"/>
        <v>0</v>
      </c>
      <c r="M141">
        <f t="shared" si="36"/>
        <v>0</v>
      </c>
      <c r="N141">
        <f>IF(K141=0,"NULL",Q141)</f>
        <v>13</v>
      </c>
      <c r="O141" s="4">
        <f t="shared" si="38"/>
        <v>42144</v>
      </c>
      <c r="Q141">
        <f>IF(L141=1,0,Q140)+K141</f>
        <v>13</v>
      </c>
      <c r="R141" t="str">
        <f t="shared" si="37"/>
        <v>(42144, '2015-05-20', 2015, 5, 'maio', 20, 4, 'quarta-feira', 0, 0, 1, 0, 0, 13, '2015-05-20'),</v>
      </c>
    </row>
    <row r="142" spans="1:18" x14ac:dyDescent="0.25">
      <c r="A142" s="2">
        <f t="shared" si="29"/>
        <v>42145</v>
      </c>
      <c r="B142" s="4">
        <v>42145</v>
      </c>
      <c r="C142">
        <f t="shared" si="30"/>
        <v>2015</v>
      </c>
      <c r="D142">
        <f t="shared" si="26"/>
        <v>5</v>
      </c>
      <c r="E142" t="str">
        <f t="shared" si="31"/>
        <v>maio</v>
      </c>
      <c r="F142">
        <f t="shared" si="27"/>
        <v>21</v>
      </c>
      <c r="G142">
        <f t="shared" si="28"/>
        <v>5</v>
      </c>
      <c r="H142" t="str">
        <f t="shared" si="32"/>
        <v>quinta-feira</v>
      </c>
      <c r="I142" s="2">
        <f t="shared" si="33"/>
        <v>0</v>
      </c>
      <c r="J142">
        <f>COUNTIF(Feriados!$A$2:$A$155,B142)</f>
        <v>0</v>
      </c>
      <c r="K142">
        <f t="shared" si="34"/>
        <v>1</v>
      </c>
      <c r="L142">
        <f t="shared" si="35"/>
        <v>0</v>
      </c>
      <c r="M142">
        <f t="shared" si="36"/>
        <v>0</v>
      </c>
      <c r="N142">
        <f>IF(K142=0,"NULL",Q142)</f>
        <v>14</v>
      </c>
      <c r="O142" s="4">
        <f t="shared" si="38"/>
        <v>42145</v>
      </c>
      <c r="Q142">
        <f>IF(L142=1,0,Q141)+K142</f>
        <v>14</v>
      </c>
      <c r="R142" t="str">
        <f t="shared" si="37"/>
        <v>(42145, '2015-05-21', 2015, 5, 'maio', 21, 5, 'quinta-feira', 0, 0, 1, 0, 0, 14, '2015-05-21'),</v>
      </c>
    </row>
    <row r="143" spans="1:18" x14ac:dyDescent="0.25">
      <c r="A143" s="2">
        <f t="shared" si="29"/>
        <v>42146</v>
      </c>
      <c r="B143" s="4">
        <v>42146</v>
      </c>
      <c r="C143">
        <f t="shared" si="30"/>
        <v>2015</v>
      </c>
      <c r="D143">
        <f t="shared" si="26"/>
        <v>5</v>
      </c>
      <c r="E143" t="str">
        <f t="shared" si="31"/>
        <v>maio</v>
      </c>
      <c r="F143">
        <f t="shared" si="27"/>
        <v>22</v>
      </c>
      <c r="G143">
        <f t="shared" si="28"/>
        <v>6</v>
      </c>
      <c r="H143" t="str">
        <f t="shared" si="32"/>
        <v>sexta-feira</v>
      </c>
      <c r="I143" s="2">
        <f t="shared" si="33"/>
        <v>0</v>
      </c>
      <c r="J143">
        <f>COUNTIF(Feriados!$A$2:$A$155,B143)</f>
        <v>0</v>
      </c>
      <c r="K143">
        <f t="shared" si="34"/>
        <v>1</v>
      </c>
      <c r="L143">
        <f t="shared" si="35"/>
        <v>0</v>
      </c>
      <c r="M143">
        <f t="shared" si="36"/>
        <v>0</v>
      </c>
      <c r="N143">
        <f>IF(K143=0,"NULL",Q143)</f>
        <v>15</v>
      </c>
      <c r="O143" s="4">
        <f t="shared" si="38"/>
        <v>42146</v>
      </c>
      <c r="Q143">
        <f>IF(L143=1,0,Q142)+K143</f>
        <v>15</v>
      </c>
      <c r="R143" t="str">
        <f t="shared" si="37"/>
        <v>(42146, '2015-05-22', 2015, 5, 'maio', 22, 6, 'sexta-feira', 0, 0, 1, 0, 0, 15, '2015-05-22'),</v>
      </c>
    </row>
    <row r="144" spans="1:18" x14ac:dyDescent="0.25">
      <c r="A144" s="2">
        <f t="shared" si="29"/>
        <v>42147</v>
      </c>
      <c r="B144" s="4">
        <v>42147</v>
      </c>
      <c r="C144">
        <f t="shared" si="30"/>
        <v>2015</v>
      </c>
      <c r="D144">
        <f t="shared" si="26"/>
        <v>5</v>
      </c>
      <c r="E144" t="str">
        <f t="shared" si="31"/>
        <v>maio</v>
      </c>
      <c r="F144">
        <f t="shared" si="27"/>
        <v>23</v>
      </c>
      <c r="G144">
        <f t="shared" si="28"/>
        <v>7</v>
      </c>
      <c r="H144" t="str">
        <f t="shared" si="32"/>
        <v>sábado</v>
      </c>
      <c r="I144" s="2">
        <f t="shared" si="33"/>
        <v>1</v>
      </c>
      <c r="J144">
        <f>COUNTIF(Feriados!$A$2:$A$155,B144)</f>
        <v>0</v>
      </c>
      <c r="K144">
        <f t="shared" si="34"/>
        <v>0</v>
      </c>
      <c r="L144">
        <f t="shared" si="35"/>
        <v>0</v>
      </c>
      <c r="M144">
        <f t="shared" si="36"/>
        <v>0</v>
      </c>
      <c r="N144" t="str">
        <f>IF(K144=0,"NULL",Q144)</f>
        <v>NULL</v>
      </c>
      <c r="O144" s="4">
        <f t="shared" si="38"/>
        <v>42147</v>
      </c>
      <c r="Q144">
        <f>IF(L144=1,0,Q143)+K144</f>
        <v>15</v>
      </c>
      <c r="R144" t="str">
        <f t="shared" si="37"/>
        <v>(42147, '2015-05-23', 2015, 5, 'maio', 23, 7, 'sábado', 1, 0, 0, 0, 0, NULL, '2015-05-23'),</v>
      </c>
    </row>
    <row r="145" spans="1:18" x14ac:dyDescent="0.25">
      <c r="A145" s="2">
        <f t="shared" si="29"/>
        <v>42148</v>
      </c>
      <c r="B145" s="4">
        <v>42148</v>
      </c>
      <c r="C145">
        <f t="shared" si="30"/>
        <v>2015</v>
      </c>
      <c r="D145">
        <f t="shared" si="26"/>
        <v>5</v>
      </c>
      <c r="E145" t="str">
        <f t="shared" si="31"/>
        <v>maio</v>
      </c>
      <c r="F145">
        <f t="shared" si="27"/>
        <v>24</v>
      </c>
      <c r="G145">
        <f t="shared" si="28"/>
        <v>1</v>
      </c>
      <c r="H145" t="str">
        <f t="shared" si="32"/>
        <v>domingo</v>
      </c>
      <c r="I145" s="2">
        <f t="shared" si="33"/>
        <v>1</v>
      </c>
      <c r="J145">
        <f>COUNTIF(Feriados!$A$2:$A$155,B145)</f>
        <v>0</v>
      </c>
      <c r="K145">
        <f t="shared" si="34"/>
        <v>0</v>
      </c>
      <c r="L145">
        <f t="shared" si="35"/>
        <v>0</v>
      </c>
      <c r="M145">
        <f t="shared" si="36"/>
        <v>0</v>
      </c>
      <c r="N145" t="str">
        <f>IF(K145=0,"NULL",Q145)</f>
        <v>NULL</v>
      </c>
      <c r="O145" s="4">
        <f t="shared" si="38"/>
        <v>42147</v>
      </c>
      <c r="Q145">
        <f>IF(L145=1,0,Q144)+K145</f>
        <v>15</v>
      </c>
      <c r="R145" t="str">
        <f t="shared" si="37"/>
        <v>(42148, '2015-05-24', 2015, 5, 'maio', 24, 1, 'domingo', 1, 0, 0, 0, 0, NULL, '2015-05-23'),</v>
      </c>
    </row>
    <row r="146" spans="1:18" x14ac:dyDescent="0.25">
      <c r="A146" s="2">
        <f t="shared" si="29"/>
        <v>42149</v>
      </c>
      <c r="B146" s="4">
        <v>42149</v>
      </c>
      <c r="C146">
        <f t="shared" si="30"/>
        <v>2015</v>
      </c>
      <c r="D146">
        <f t="shared" si="26"/>
        <v>5</v>
      </c>
      <c r="E146" t="str">
        <f t="shared" si="31"/>
        <v>maio</v>
      </c>
      <c r="F146">
        <f t="shared" si="27"/>
        <v>25</v>
      </c>
      <c r="G146">
        <f t="shared" si="28"/>
        <v>2</v>
      </c>
      <c r="H146" t="str">
        <f t="shared" si="32"/>
        <v>segunda-feira</v>
      </c>
      <c r="I146" s="2">
        <f t="shared" si="33"/>
        <v>0</v>
      </c>
      <c r="J146">
        <f>COUNTIF(Feriados!$A$2:$A$155,B146)</f>
        <v>0</v>
      </c>
      <c r="K146">
        <f t="shared" si="34"/>
        <v>1</v>
      </c>
      <c r="L146">
        <f t="shared" si="35"/>
        <v>0</v>
      </c>
      <c r="M146">
        <f t="shared" si="36"/>
        <v>0</v>
      </c>
      <c r="N146">
        <f>IF(K146=0,"NULL",Q146)</f>
        <v>16</v>
      </c>
      <c r="O146" s="4">
        <f t="shared" si="38"/>
        <v>42147</v>
      </c>
      <c r="Q146">
        <f>IF(L146=1,0,Q145)+K146</f>
        <v>16</v>
      </c>
      <c r="R146" t="str">
        <f t="shared" si="37"/>
        <v>(42149, '2015-05-25', 2015, 5, 'maio', 25, 2, 'segunda-feira', 0, 0, 1, 0, 0, 16, '2015-05-23'),</v>
      </c>
    </row>
    <row r="147" spans="1:18" x14ac:dyDescent="0.25">
      <c r="A147" s="2">
        <f t="shared" si="29"/>
        <v>42150</v>
      </c>
      <c r="B147" s="4">
        <v>42150</v>
      </c>
      <c r="C147">
        <f t="shared" si="30"/>
        <v>2015</v>
      </c>
      <c r="D147">
        <f t="shared" si="26"/>
        <v>5</v>
      </c>
      <c r="E147" t="str">
        <f t="shared" si="31"/>
        <v>maio</v>
      </c>
      <c r="F147">
        <f t="shared" si="27"/>
        <v>26</v>
      </c>
      <c r="G147">
        <f t="shared" si="28"/>
        <v>3</v>
      </c>
      <c r="H147" t="str">
        <f t="shared" si="32"/>
        <v>terça-feira</v>
      </c>
      <c r="I147" s="2">
        <f t="shared" si="33"/>
        <v>0</v>
      </c>
      <c r="J147">
        <f>COUNTIF(Feriados!$A$2:$A$155,B147)</f>
        <v>0</v>
      </c>
      <c r="K147">
        <f t="shared" si="34"/>
        <v>1</v>
      </c>
      <c r="L147">
        <f t="shared" si="35"/>
        <v>0</v>
      </c>
      <c r="M147">
        <f t="shared" si="36"/>
        <v>0</v>
      </c>
      <c r="N147">
        <f>IF(K147=0,"NULL",Q147)</f>
        <v>17</v>
      </c>
      <c r="O147" s="4">
        <f t="shared" si="38"/>
        <v>42150</v>
      </c>
      <c r="Q147">
        <f>IF(L147=1,0,Q146)+K147</f>
        <v>17</v>
      </c>
      <c r="R147" t="str">
        <f t="shared" si="37"/>
        <v>(42150, '2015-05-26', 2015, 5, 'maio', 26, 3, 'terça-feira', 0, 0, 1, 0, 0, 17, '2015-05-26'),</v>
      </c>
    </row>
    <row r="148" spans="1:18" x14ac:dyDescent="0.25">
      <c r="A148" s="2">
        <f t="shared" si="29"/>
        <v>42151</v>
      </c>
      <c r="B148" s="4">
        <v>42151</v>
      </c>
      <c r="C148">
        <f t="shared" si="30"/>
        <v>2015</v>
      </c>
      <c r="D148">
        <f t="shared" si="26"/>
        <v>5</v>
      </c>
      <c r="E148" t="str">
        <f t="shared" si="31"/>
        <v>maio</v>
      </c>
      <c r="F148">
        <f t="shared" si="27"/>
        <v>27</v>
      </c>
      <c r="G148">
        <f t="shared" si="28"/>
        <v>4</v>
      </c>
      <c r="H148" t="str">
        <f t="shared" si="32"/>
        <v>quarta-feira</v>
      </c>
      <c r="I148" s="2">
        <f t="shared" si="33"/>
        <v>0</v>
      </c>
      <c r="J148">
        <f>COUNTIF(Feriados!$A$2:$A$155,B148)</f>
        <v>0</v>
      </c>
      <c r="K148">
        <f t="shared" si="34"/>
        <v>1</v>
      </c>
      <c r="L148">
        <f t="shared" si="35"/>
        <v>0</v>
      </c>
      <c r="M148">
        <f t="shared" si="36"/>
        <v>0</v>
      </c>
      <c r="N148">
        <f>IF(K148=0,"NULL",Q148)</f>
        <v>18</v>
      </c>
      <c r="O148" s="4">
        <f t="shared" si="38"/>
        <v>42151</v>
      </c>
      <c r="Q148">
        <f>IF(L148=1,0,Q147)+K148</f>
        <v>18</v>
      </c>
      <c r="R148" t="str">
        <f t="shared" si="37"/>
        <v>(42151, '2015-05-27', 2015, 5, 'maio', 27, 4, 'quarta-feira', 0, 0, 1, 0, 0, 18, '2015-05-27'),</v>
      </c>
    </row>
    <row r="149" spans="1:18" x14ac:dyDescent="0.25">
      <c r="A149" s="2">
        <f t="shared" si="29"/>
        <v>42152</v>
      </c>
      <c r="B149" s="4">
        <v>42152</v>
      </c>
      <c r="C149">
        <f t="shared" si="30"/>
        <v>2015</v>
      </c>
      <c r="D149">
        <f t="shared" si="26"/>
        <v>5</v>
      </c>
      <c r="E149" t="str">
        <f t="shared" si="31"/>
        <v>maio</v>
      </c>
      <c r="F149">
        <f t="shared" si="27"/>
        <v>28</v>
      </c>
      <c r="G149">
        <f t="shared" si="28"/>
        <v>5</v>
      </c>
      <c r="H149" t="str">
        <f t="shared" si="32"/>
        <v>quinta-feira</v>
      </c>
      <c r="I149" s="2">
        <f t="shared" si="33"/>
        <v>0</v>
      </c>
      <c r="J149">
        <f>COUNTIF(Feriados!$A$2:$A$155,B149)</f>
        <v>0</v>
      </c>
      <c r="K149">
        <f t="shared" si="34"/>
        <v>1</v>
      </c>
      <c r="L149">
        <f t="shared" si="35"/>
        <v>0</v>
      </c>
      <c r="M149">
        <f t="shared" si="36"/>
        <v>0</v>
      </c>
      <c r="N149">
        <f>IF(K149=0,"NULL",Q149)</f>
        <v>19</v>
      </c>
      <c r="O149" s="4">
        <f t="shared" si="38"/>
        <v>42152</v>
      </c>
      <c r="Q149">
        <f>IF(L149=1,0,Q148)+K149</f>
        <v>19</v>
      </c>
      <c r="R149" t="str">
        <f t="shared" si="37"/>
        <v>(42152, '2015-05-28', 2015, 5, 'maio', 28, 5, 'quinta-feira', 0, 0, 1, 0, 0, 19, '2015-05-28'),</v>
      </c>
    </row>
    <row r="150" spans="1:18" x14ac:dyDescent="0.25">
      <c r="A150" s="2">
        <f t="shared" si="29"/>
        <v>42153</v>
      </c>
      <c r="B150" s="4">
        <v>42153</v>
      </c>
      <c r="C150">
        <f t="shared" si="30"/>
        <v>2015</v>
      </c>
      <c r="D150">
        <f t="shared" si="26"/>
        <v>5</v>
      </c>
      <c r="E150" t="str">
        <f t="shared" si="31"/>
        <v>maio</v>
      </c>
      <c r="F150">
        <f t="shared" si="27"/>
        <v>29</v>
      </c>
      <c r="G150">
        <f t="shared" si="28"/>
        <v>6</v>
      </c>
      <c r="H150" t="str">
        <f t="shared" si="32"/>
        <v>sexta-feira</v>
      </c>
      <c r="I150" s="2">
        <f t="shared" si="33"/>
        <v>0</v>
      </c>
      <c r="J150">
        <f>COUNTIF(Feriados!$A$2:$A$155,B150)</f>
        <v>0</v>
      </c>
      <c r="K150">
        <f t="shared" si="34"/>
        <v>1</v>
      </c>
      <c r="L150">
        <f t="shared" si="35"/>
        <v>0</v>
      </c>
      <c r="M150">
        <f t="shared" si="36"/>
        <v>0</v>
      </c>
      <c r="N150">
        <f>IF(K150=0,"NULL",Q150)</f>
        <v>20</v>
      </c>
      <c r="O150" s="4">
        <f t="shared" si="38"/>
        <v>42153</v>
      </c>
      <c r="Q150">
        <f>IF(L150=1,0,Q149)+K150</f>
        <v>20</v>
      </c>
      <c r="R150" t="str">
        <f t="shared" si="37"/>
        <v>(42153, '2015-05-29', 2015, 5, 'maio', 29, 6, 'sexta-feira', 0, 0, 1, 0, 0, 20, '2015-05-29'),</v>
      </c>
    </row>
    <row r="151" spans="1:18" x14ac:dyDescent="0.25">
      <c r="A151" s="2">
        <f t="shared" si="29"/>
        <v>42154</v>
      </c>
      <c r="B151" s="4">
        <v>42154</v>
      </c>
      <c r="C151">
        <f t="shared" si="30"/>
        <v>2015</v>
      </c>
      <c r="D151">
        <f t="shared" si="26"/>
        <v>5</v>
      </c>
      <c r="E151" t="str">
        <f t="shared" si="31"/>
        <v>maio</v>
      </c>
      <c r="F151">
        <f t="shared" si="27"/>
        <v>30</v>
      </c>
      <c r="G151">
        <f t="shared" si="28"/>
        <v>7</v>
      </c>
      <c r="H151" t="str">
        <f t="shared" si="32"/>
        <v>sábado</v>
      </c>
      <c r="I151" s="2">
        <f t="shared" si="33"/>
        <v>1</v>
      </c>
      <c r="J151">
        <f>COUNTIF(Feriados!$A$2:$A$155,B151)</f>
        <v>0</v>
      </c>
      <c r="K151">
        <f t="shared" si="34"/>
        <v>0</v>
      </c>
      <c r="L151">
        <f t="shared" si="35"/>
        <v>0</v>
      </c>
      <c r="M151">
        <f t="shared" si="36"/>
        <v>0</v>
      </c>
      <c r="N151" t="str">
        <f>IF(K151=0,"NULL",Q151)</f>
        <v>NULL</v>
      </c>
      <c r="O151" s="4">
        <f t="shared" si="38"/>
        <v>42154</v>
      </c>
      <c r="Q151">
        <f>IF(L151=1,0,Q150)+K151</f>
        <v>20</v>
      </c>
      <c r="R151" t="str">
        <f t="shared" si="37"/>
        <v>(42154, '2015-05-30', 2015, 5, 'maio', 30, 7, 'sábado', 1, 0, 0, 0, 0, NULL, '2015-05-30'),</v>
      </c>
    </row>
    <row r="152" spans="1:18" x14ac:dyDescent="0.25">
      <c r="A152" s="2">
        <f t="shared" si="29"/>
        <v>42155</v>
      </c>
      <c r="B152" s="4">
        <v>42155</v>
      </c>
      <c r="C152">
        <f t="shared" si="30"/>
        <v>2015</v>
      </c>
      <c r="D152">
        <f t="shared" si="26"/>
        <v>5</v>
      </c>
      <c r="E152" t="str">
        <f t="shared" si="31"/>
        <v>maio</v>
      </c>
      <c r="F152">
        <f t="shared" si="27"/>
        <v>31</v>
      </c>
      <c r="G152">
        <f t="shared" si="28"/>
        <v>1</v>
      </c>
      <c r="H152" t="str">
        <f t="shared" si="32"/>
        <v>domingo</v>
      </c>
      <c r="I152" s="2">
        <f t="shared" si="33"/>
        <v>1</v>
      </c>
      <c r="J152">
        <f>COUNTIF(Feriados!$A$2:$A$155,B152)</f>
        <v>0</v>
      </c>
      <c r="K152">
        <f t="shared" si="34"/>
        <v>0</v>
      </c>
      <c r="L152">
        <f t="shared" si="35"/>
        <v>0</v>
      </c>
      <c r="M152">
        <f t="shared" si="36"/>
        <v>1</v>
      </c>
      <c r="N152" t="str">
        <f>IF(K152=0,"NULL",Q152)</f>
        <v>NULL</v>
      </c>
      <c r="O152" s="4">
        <f t="shared" si="38"/>
        <v>42154</v>
      </c>
      <c r="Q152">
        <f>IF(L152=1,0,Q151)+K152</f>
        <v>20</v>
      </c>
      <c r="R152" t="str">
        <f t="shared" si="37"/>
        <v>(42155, '2015-05-31', 2015, 5, 'maio', 31, 1, 'domingo', 1, 0, 0, 0, 1, NULL, '2015-05-30'),</v>
      </c>
    </row>
    <row r="153" spans="1:18" x14ac:dyDescent="0.25">
      <c r="A153" s="2">
        <f t="shared" si="29"/>
        <v>42156</v>
      </c>
      <c r="B153" s="4">
        <v>42156</v>
      </c>
      <c r="C153">
        <f t="shared" si="30"/>
        <v>2015</v>
      </c>
      <c r="D153">
        <f t="shared" si="26"/>
        <v>6</v>
      </c>
      <c r="E153" t="str">
        <f t="shared" si="31"/>
        <v>junho</v>
      </c>
      <c r="F153">
        <f t="shared" si="27"/>
        <v>1</v>
      </c>
      <c r="G153">
        <f t="shared" si="28"/>
        <v>2</v>
      </c>
      <c r="H153" t="str">
        <f t="shared" si="32"/>
        <v>segunda-feira</v>
      </c>
      <c r="I153" s="2">
        <f t="shared" si="33"/>
        <v>0</v>
      </c>
      <c r="J153">
        <f>COUNTIF(Feriados!$A$2:$A$155,B153)</f>
        <v>0</v>
      </c>
      <c r="K153">
        <f t="shared" si="34"/>
        <v>1</v>
      </c>
      <c r="L153">
        <f t="shared" si="35"/>
        <v>1</v>
      </c>
      <c r="M153">
        <f t="shared" si="36"/>
        <v>0</v>
      </c>
      <c r="N153">
        <f>IF(K153=0,"NULL",Q153)</f>
        <v>1</v>
      </c>
      <c r="O153" s="4">
        <f t="shared" si="38"/>
        <v>42154</v>
      </c>
      <c r="Q153">
        <f>IF(L153=1,0,Q152)+K153</f>
        <v>1</v>
      </c>
      <c r="R153" t="str">
        <f t="shared" si="37"/>
        <v>(42156, '2015-06-01', 2015, 6, 'junho', 1, 2, 'segunda-feira', 0, 0, 1, 1, 0, 1, '2015-05-30'),</v>
      </c>
    </row>
    <row r="154" spans="1:18" x14ac:dyDescent="0.25">
      <c r="A154" s="2">
        <f t="shared" si="29"/>
        <v>42157</v>
      </c>
      <c r="B154" s="4">
        <v>42157</v>
      </c>
      <c r="C154">
        <f t="shared" si="30"/>
        <v>2015</v>
      </c>
      <c r="D154">
        <f t="shared" si="26"/>
        <v>6</v>
      </c>
      <c r="E154" t="str">
        <f t="shared" si="31"/>
        <v>junho</v>
      </c>
      <c r="F154">
        <f t="shared" si="27"/>
        <v>2</v>
      </c>
      <c r="G154">
        <f t="shared" si="28"/>
        <v>3</v>
      </c>
      <c r="H154" t="str">
        <f t="shared" si="32"/>
        <v>terça-feira</v>
      </c>
      <c r="I154" s="2">
        <f t="shared" si="33"/>
        <v>0</v>
      </c>
      <c r="J154">
        <f>COUNTIF(Feriados!$A$2:$A$155,B154)</f>
        <v>0</v>
      </c>
      <c r="K154">
        <f t="shared" si="34"/>
        <v>1</v>
      </c>
      <c r="L154">
        <f t="shared" si="35"/>
        <v>0</v>
      </c>
      <c r="M154">
        <f t="shared" si="36"/>
        <v>0</v>
      </c>
      <c r="N154">
        <f>IF(K154=0,"NULL",Q154)</f>
        <v>2</v>
      </c>
      <c r="O154" s="4">
        <f t="shared" si="38"/>
        <v>42157</v>
      </c>
      <c r="Q154">
        <f>IF(L154=1,0,Q153)+K154</f>
        <v>2</v>
      </c>
      <c r="R154" t="str">
        <f t="shared" si="37"/>
        <v>(42157, '2015-06-02', 2015, 6, 'junho', 2, 3, 'terça-feira', 0, 0, 1, 0, 0, 2, '2015-06-02'),</v>
      </c>
    </row>
    <row r="155" spans="1:18" x14ac:dyDescent="0.25">
      <c r="A155" s="2">
        <f t="shared" si="29"/>
        <v>42158</v>
      </c>
      <c r="B155" s="4">
        <v>42158</v>
      </c>
      <c r="C155">
        <f t="shared" si="30"/>
        <v>2015</v>
      </c>
      <c r="D155">
        <f t="shared" si="26"/>
        <v>6</v>
      </c>
      <c r="E155" t="str">
        <f t="shared" si="31"/>
        <v>junho</v>
      </c>
      <c r="F155">
        <f t="shared" si="27"/>
        <v>3</v>
      </c>
      <c r="G155">
        <f t="shared" si="28"/>
        <v>4</v>
      </c>
      <c r="H155" t="str">
        <f t="shared" si="32"/>
        <v>quarta-feira</v>
      </c>
      <c r="I155" s="2">
        <f t="shared" si="33"/>
        <v>0</v>
      </c>
      <c r="J155">
        <f>COUNTIF(Feriados!$A$2:$A$155,B155)</f>
        <v>0</v>
      </c>
      <c r="K155">
        <f t="shared" si="34"/>
        <v>1</v>
      </c>
      <c r="L155">
        <f t="shared" si="35"/>
        <v>0</v>
      </c>
      <c r="M155">
        <f t="shared" si="36"/>
        <v>0</v>
      </c>
      <c r="N155">
        <f>IF(K155=0,"NULL",Q155)</f>
        <v>3</v>
      </c>
      <c r="O155" s="4">
        <f t="shared" si="38"/>
        <v>42158</v>
      </c>
      <c r="Q155">
        <f>IF(L155=1,0,Q154)+K155</f>
        <v>3</v>
      </c>
      <c r="R155" t="str">
        <f t="shared" si="37"/>
        <v>(42158, '2015-06-03', 2015, 6, 'junho', 3, 4, 'quarta-feira', 0, 0, 1, 0, 0, 3, '2015-06-03'),</v>
      </c>
    </row>
    <row r="156" spans="1:18" x14ac:dyDescent="0.25">
      <c r="A156" s="2">
        <f t="shared" si="29"/>
        <v>42159</v>
      </c>
      <c r="B156" s="4">
        <v>42159</v>
      </c>
      <c r="C156">
        <f t="shared" si="30"/>
        <v>2015</v>
      </c>
      <c r="D156">
        <f t="shared" si="26"/>
        <v>6</v>
      </c>
      <c r="E156" t="str">
        <f t="shared" si="31"/>
        <v>junho</v>
      </c>
      <c r="F156">
        <f t="shared" si="27"/>
        <v>4</v>
      </c>
      <c r="G156">
        <f t="shared" si="28"/>
        <v>5</v>
      </c>
      <c r="H156" t="str">
        <f t="shared" si="32"/>
        <v>quinta-feira</v>
      </c>
      <c r="I156" s="2">
        <f t="shared" si="33"/>
        <v>0</v>
      </c>
      <c r="J156">
        <f>COUNTIF(Feriados!$A$2:$A$155,B156)</f>
        <v>0</v>
      </c>
      <c r="K156">
        <f t="shared" si="34"/>
        <v>1</v>
      </c>
      <c r="L156">
        <f t="shared" si="35"/>
        <v>0</v>
      </c>
      <c r="M156">
        <f t="shared" si="36"/>
        <v>0</v>
      </c>
      <c r="N156">
        <f>IF(K156=0,"NULL",Q156)</f>
        <v>4</v>
      </c>
      <c r="O156" s="4">
        <f t="shared" si="38"/>
        <v>42159</v>
      </c>
      <c r="Q156">
        <f>IF(L156=1,0,Q155)+K156</f>
        <v>4</v>
      </c>
      <c r="R156" t="str">
        <f t="shared" si="37"/>
        <v>(42159, '2015-06-04', 2015, 6, 'junho', 4, 5, 'quinta-feira', 0, 0, 1, 0, 0, 4, '2015-06-04'),</v>
      </c>
    </row>
    <row r="157" spans="1:18" x14ac:dyDescent="0.25">
      <c r="A157" s="2">
        <f t="shared" si="29"/>
        <v>42160</v>
      </c>
      <c r="B157" s="4">
        <v>42160</v>
      </c>
      <c r="C157">
        <f t="shared" si="30"/>
        <v>2015</v>
      </c>
      <c r="D157">
        <f t="shared" si="26"/>
        <v>6</v>
      </c>
      <c r="E157" t="str">
        <f t="shared" si="31"/>
        <v>junho</v>
      </c>
      <c r="F157">
        <f t="shared" si="27"/>
        <v>5</v>
      </c>
      <c r="G157">
        <f t="shared" si="28"/>
        <v>6</v>
      </c>
      <c r="H157" t="str">
        <f t="shared" si="32"/>
        <v>sexta-feira</v>
      </c>
      <c r="I157" s="2">
        <f t="shared" si="33"/>
        <v>0</v>
      </c>
      <c r="J157">
        <f>COUNTIF(Feriados!$A$2:$A$155,B157)</f>
        <v>0</v>
      </c>
      <c r="K157">
        <f t="shared" si="34"/>
        <v>1</v>
      </c>
      <c r="L157">
        <f t="shared" si="35"/>
        <v>0</v>
      </c>
      <c r="M157">
        <f t="shared" si="36"/>
        <v>0</v>
      </c>
      <c r="N157">
        <f>IF(K157=0,"NULL",Q157)</f>
        <v>5</v>
      </c>
      <c r="O157" s="4">
        <f t="shared" si="38"/>
        <v>42160</v>
      </c>
      <c r="Q157">
        <f>IF(L157=1,0,Q156)+K157</f>
        <v>5</v>
      </c>
      <c r="R157" t="str">
        <f t="shared" si="37"/>
        <v>(42160, '2015-06-05', 2015, 6, 'junho', 5, 6, 'sexta-feira', 0, 0, 1, 0, 0, 5, '2015-06-05'),</v>
      </c>
    </row>
    <row r="158" spans="1:18" x14ac:dyDescent="0.25">
      <c r="A158" s="2">
        <f t="shared" si="29"/>
        <v>42161</v>
      </c>
      <c r="B158" s="4">
        <v>42161</v>
      </c>
      <c r="C158">
        <f t="shared" si="30"/>
        <v>2015</v>
      </c>
      <c r="D158">
        <f t="shared" si="26"/>
        <v>6</v>
      </c>
      <c r="E158" t="str">
        <f t="shared" si="31"/>
        <v>junho</v>
      </c>
      <c r="F158">
        <f t="shared" si="27"/>
        <v>6</v>
      </c>
      <c r="G158">
        <f t="shared" si="28"/>
        <v>7</v>
      </c>
      <c r="H158" t="str">
        <f t="shared" si="32"/>
        <v>sábado</v>
      </c>
      <c r="I158" s="2">
        <f t="shared" si="33"/>
        <v>1</v>
      </c>
      <c r="J158">
        <f>COUNTIF(Feriados!$A$2:$A$155,B158)</f>
        <v>0</v>
      </c>
      <c r="K158">
        <f t="shared" si="34"/>
        <v>0</v>
      </c>
      <c r="L158">
        <f t="shared" si="35"/>
        <v>0</v>
      </c>
      <c r="M158">
        <f t="shared" si="36"/>
        <v>0</v>
      </c>
      <c r="N158" t="str">
        <f>IF(K158=0,"NULL",Q158)</f>
        <v>NULL</v>
      </c>
      <c r="O158" s="4">
        <f t="shared" si="38"/>
        <v>42161</v>
      </c>
      <c r="Q158">
        <f>IF(L158=1,0,Q157)+K158</f>
        <v>5</v>
      </c>
      <c r="R158" t="str">
        <f t="shared" si="37"/>
        <v>(42161, '2015-06-06', 2015, 6, 'junho', 6, 7, 'sábado', 1, 0, 0, 0, 0, NULL, '2015-06-06'),</v>
      </c>
    </row>
    <row r="159" spans="1:18" x14ac:dyDescent="0.25">
      <c r="A159" s="2">
        <f t="shared" si="29"/>
        <v>42162</v>
      </c>
      <c r="B159" s="4">
        <v>42162</v>
      </c>
      <c r="C159">
        <f t="shared" si="30"/>
        <v>2015</v>
      </c>
      <c r="D159">
        <f t="shared" si="26"/>
        <v>6</v>
      </c>
      <c r="E159" t="str">
        <f t="shared" si="31"/>
        <v>junho</v>
      </c>
      <c r="F159">
        <f t="shared" si="27"/>
        <v>7</v>
      </c>
      <c r="G159">
        <f t="shared" si="28"/>
        <v>1</v>
      </c>
      <c r="H159" t="str">
        <f t="shared" si="32"/>
        <v>domingo</v>
      </c>
      <c r="I159" s="2">
        <f t="shared" si="33"/>
        <v>1</v>
      </c>
      <c r="J159">
        <f>COUNTIF(Feriados!$A$2:$A$155,B159)</f>
        <v>0</v>
      </c>
      <c r="K159">
        <f t="shared" si="34"/>
        <v>0</v>
      </c>
      <c r="L159">
        <f t="shared" si="35"/>
        <v>0</v>
      </c>
      <c r="M159">
        <f t="shared" si="36"/>
        <v>0</v>
      </c>
      <c r="N159" t="str">
        <f>IF(K159=0,"NULL",Q159)</f>
        <v>NULL</v>
      </c>
      <c r="O159" s="4">
        <f t="shared" si="38"/>
        <v>42161</v>
      </c>
      <c r="Q159">
        <f>IF(L159=1,0,Q158)+K159</f>
        <v>5</v>
      </c>
      <c r="R159" t="str">
        <f t="shared" si="37"/>
        <v>(42162, '2015-06-07', 2015, 6, 'junho', 7, 1, 'domingo', 1, 0, 0, 0, 0, NULL, '2015-06-06'),</v>
      </c>
    </row>
    <row r="160" spans="1:18" x14ac:dyDescent="0.25">
      <c r="A160" s="2">
        <f t="shared" si="29"/>
        <v>42163</v>
      </c>
      <c r="B160" s="4">
        <v>42163</v>
      </c>
      <c r="C160">
        <f t="shared" si="30"/>
        <v>2015</v>
      </c>
      <c r="D160">
        <f t="shared" si="26"/>
        <v>6</v>
      </c>
      <c r="E160" t="str">
        <f t="shared" si="31"/>
        <v>junho</v>
      </c>
      <c r="F160">
        <f t="shared" si="27"/>
        <v>8</v>
      </c>
      <c r="G160">
        <f t="shared" si="28"/>
        <v>2</v>
      </c>
      <c r="H160" t="str">
        <f t="shared" si="32"/>
        <v>segunda-feira</v>
      </c>
      <c r="I160" s="2">
        <f t="shared" si="33"/>
        <v>0</v>
      </c>
      <c r="J160">
        <f>COUNTIF(Feriados!$A$2:$A$155,B160)</f>
        <v>0</v>
      </c>
      <c r="K160">
        <f t="shared" si="34"/>
        <v>1</v>
      </c>
      <c r="L160">
        <f t="shared" si="35"/>
        <v>0</v>
      </c>
      <c r="M160">
        <f t="shared" si="36"/>
        <v>0</v>
      </c>
      <c r="N160">
        <f>IF(K160=0,"NULL",Q160)</f>
        <v>6</v>
      </c>
      <c r="O160" s="4">
        <f t="shared" si="38"/>
        <v>42161</v>
      </c>
      <c r="Q160">
        <f>IF(L160=1,0,Q159)+K160</f>
        <v>6</v>
      </c>
      <c r="R160" t="str">
        <f t="shared" si="37"/>
        <v>(42163, '2015-06-08', 2015, 6, 'junho', 8, 2, 'segunda-feira', 0, 0, 1, 0, 0, 6, '2015-06-06'),</v>
      </c>
    </row>
    <row r="161" spans="1:18" x14ac:dyDescent="0.25">
      <c r="A161" s="2">
        <f t="shared" si="29"/>
        <v>42164</v>
      </c>
      <c r="B161" s="4">
        <v>42164</v>
      </c>
      <c r="C161">
        <f t="shared" si="30"/>
        <v>2015</v>
      </c>
      <c r="D161">
        <f t="shared" si="26"/>
        <v>6</v>
      </c>
      <c r="E161" t="str">
        <f t="shared" si="31"/>
        <v>junho</v>
      </c>
      <c r="F161">
        <f t="shared" si="27"/>
        <v>9</v>
      </c>
      <c r="G161">
        <f t="shared" si="28"/>
        <v>3</v>
      </c>
      <c r="H161" t="str">
        <f t="shared" si="32"/>
        <v>terça-feira</v>
      </c>
      <c r="I161" s="2">
        <f t="shared" si="33"/>
        <v>0</v>
      </c>
      <c r="J161">
        <f>COUNTIF(Feriados!$A$2:$A$155,B161)</f>
        <v>0</v>
      </c>
      <c r="K161">
        <f t="shared" si="34"/>
        <v>1</v>
      </c>
      <c r="L161">
        <f t="shared" si="35"/>
        <v>0</v>
      </c>
      <c r="M161">
        <f t="shared" si="36"/>
        <v>0</v>
      </c>
      <c r="N161">
        <f>IF(K161=0,"NULL",Q161)</f>
        <v>7</v>
      </c>
      <c r="O161" s="4">
        <f t="shared" si="38"/>
        <v>42164</v>
      </c>
      <c r="Q161">
        <f>IF(L161=1,0,Q160)+K161</f>
        <v>7</v>
      </c>
      <c r="R161" t="str">
        <f t="shared" si="37"/>
        <v>(42164, '2015-06-09', 2015, 6, 'junho', 9, 3, 'terça-feira', 0, 0, 1, 0, 0, 7, '2015-06-09'),</v>
      </c>
    </row>
    <row r="162" spans="1:18" x14ac:dyDescent="0.25">
      <c r="A162" s="2">
        <f t="shared" si="29"/>
        <v>42165</v>
      </c>
      <c r="B162" s="4">
        <v>42165</v>
      </c>
      <c r="C162">
        <f t="shared" si="30"/>
        <v>2015</v>
      </c>
      <c r="D162">
        <f t="shared" si="26"/>
        <v>6</v>
      </c>
      <c r="E162" t="str">
        <f t="shared" si="31"/>
        <v>junho</v>
      </c>
      <c r="F162">
        <f t="shared" si="27"/>
        <v>10</v>
      </c>
      <c r="G162">
        <f t="shared" si="28"/>
        <v>4</v>
      </c>
      <c r="H162" t="str">
        <f t="shared" si="32"/>
        <v>quarta-feira</v>
      </c>
      <c r="I162" s="2">
        <f t="shared" si="33"/>
        <v>0</v>
      </c>
      <c r="J162">
        <f>COUNTIF(Feriados!$A$2:$A$155,B162)</f>
        <v>0</v>
      </c>
      <c r="K162">
        <f t="shared" si="34"/>
        <v>1</v>
      </c>
      <c r="L162">
        <f t="shared" si="35"/>
        <v>0</v>
      </c>
      <c r="M162">
        <f t="shared" si="36"/>
        <v>0</v>
      </c>
      <c r="N162">
        <f>IF(K162=0,"NULL",Q162)</f>
        <v>8</v>
      </c>
      <c r="O162" s="4">
        <f t="shared" si="38"/>
        <v>42165</v>
      </c>
      <c r="Q162">
        <f>IF(L162=1,0,Q161)+K162</f>
        <v>8</v>
      </c>
      <c r="R162" t="str">
        <f t="shared" si="37"/>
        <v>(42165, '2015-06-10', 2015, 6, 'junho', 10, 4, 'quarta-feira', 0, 0, 1, 0, 0, 8, '2015-06-10'),</v>
      </c>
    </row>
    <row r="163" spans="1:18" x14ac:dyDescent="0.25">
      <c r="A163" s="2">
        <f t="shared" si="29"/>
        <v>42166</v>
      </c>
      <c r="B163" s="4">
        <v>42166</v>
      </c>
      <c r="C163">
        <f t="shared" si="30"/>
        <v>2015</v>
      </c>
      <c r="D163">
        <f t="shared" si="26"/>
        <v>6</v>
      </c>
      <c r="E163" t="str">
        <f t="shared" si="31"/>
        <v>junho</v>
      </c>
      <c r="F163">
        <f t="shared" si="27"/>
        <v>11</v>
      </c>
      <c r="G163">
        <f t="shared" si="28"/>
        <v>5</v>
      </c>
      <c r="H163" t="str">
        <f t="shared" si="32"/>
        <v>quinta-feira</v>
      </c>
      <c r="I163" s="2">
        <f t="shared" si="33"/>
        <v>0</v>
      </c>
      <c r="J163">
        <f>COUNTIF(Feriados!$A$2:$A$155,B163)</f>
        <v>0</v>
      </c>
      <c r="K163">
        <f t="shared" si="34"/>
        <v>1</v>
      </c>
      <c r="L163">
        <f t="shared" si="35"/>
        <v>0</v>
      </c>
      <c r="M163">
        <f t="shared" si="36"/>
        <v>0</v>
      </c>
      <c r="N163">
        <f>IF(K163=0,"NULL",Q163)</f>
        <v>9</v>
      </c>
      <c r="O163" s="4">
        <f t="shared" si="38"/>
        <v>42166</v>
      </c>
      <c r="Q163">
        <f>IF(L163=1,0,Q162)+K163</f>
        <v>9</v>
      </c>
      <c r="R163" t="str">
        <f t="shared" si="37"/>
        <v>(42166, '2015-06-11', 2015, 6, 'junho', 11, 5, 'quinta-feira', 0, 0, 1, 0, 0, 9, '2015-06-11'),</v>
      </c>
    </row>
    <row r="164" spans="1:18" x14ac:dyDescent="0.25">
      <c r="A164" s="2">
        <f t="shared" si="29"/>
        <v>42167</v>
      </c>
      <c r="B164" s="4">
        <v>42167</v>
      </c>
      <c r="C164">
        <f t="shared" si="30"/>
        <v>2015</v>
      </c>
      <c r="D164">
        <f t="shared" si="26"/>
        <v>6</v>
      </c>
      <c r="E164" t="str">
        <f t="shared" si="31"/>
        <v>junho</v>
      </c>
      <c r="F164">
        <f t="shared" si="27"/>
        <v>12</v>
      </c>
      <c r="G164">
        <f t="shared" si="28"/>
        <v>6</v>
      </c>
      <c r="H164" t="str">
        <f t="shared" si="32"/>
        <v>sexta-feira</v>
      </c>
      <c r="I164" s="2">
        <f t="shared" si="33"/>
        <v>0</v>
      </c>
      <c r="J164">
        <f>COUNTIF(Feriados!$A$2:$A$155,B164)</f>
        <v>0</v>
      </c>
      <c r="K164">
        <f t="shared" si="34"/>
        <v>1</v>
      </c>
      <c r="L164">
        <f t="shared" si="35"/>
        <v>0</v>
      </c>
      <c r="M164">
        <f t="shared" si="36"/>
        <v>0</v>
      </c>
      <c r="N164">
        <f>IF(K164=0,"NULL",Q164)</f>
        <v>10</v>
      </c>
      <c r="O164" s="4">
        <f t="shared" si="38"/>
        <v>42167</v>
      </c>
      <c r="Q164">
        <f>IF(L164=1,0,Q163)+K164</f>
        <v>10</v>
      </c>
      <c r="R164" t="str">
        <f t="shared" si="37"/>
        <v>(42167, '2015-06-12', 2015, 6, 'junho', 12, 6, 'sexta-feira', 0, 0, 1, 0, 0, 10, '2015-06-12'),</v>
      </c>
    </row>
    <row r="165" spans="1:18" x14ac:dyDescent="0.25">
      <c r="A165" s="2">
        <f t="shared" si="29"/>
        <v>42168</v>
      </c>
      <c r="B165" s="4">
        <v>42168</v>
      </c>
      <c r="C165">
        <f t="shared" si="30"/>
        <v>2015</v>
      </c>
      <c r="D165">
        <f t="shared" si="26"/>
        <v>6</v>
      </c>
      <c r="E165" t="str">
        <f t="shared" si="31"/>
        <v>junho</v>
      </c>
      <c r="F165">
        <f t="shared" si="27"/>
        <v>13</v>
      </c>
      <c r="G165">
        <f t="shared" si="28"/>
        <v>7</v>
      </c>
      <c r="H165" t="str">
        <f t="shared" si="32"/>
        <v>sábado</v>
      </c>
      <c r="I165" s="2">
        <f t="shared" si="33"/>
        <v>1</v>
      </c>
      <c r="J165">
        <f>COUNTIF(Feriados!$A$2:$A$155,B165)</f>
        <v>0</v>
      </c>
      <c r="K165">
        <f t="shared" si="34"/>
        <v>0</v>
      </c>
      <c r="L165">
        <f t="shared" si="35"/>
        <v>0</v>
      </c>
      <c r="M165">
        <f t="shared" si="36"/>
        <v>0</v>
      </c>
      <c r="N165" t="str">
        <f>IF(K165=0,"NULL",Q165)</f>
        <v>NULL</v>
      </c>
      <c r="O165" s="4">
        <f t="shared" si="38"/>
        <v>42168</v>
      </c>
      <c r="Q165">
        <f>IF(L165=1,0,Q164)+K165</f>
        <v>10</v>
      </c>
      <c r="R165" t="str">
        <f t="shared" si="37"/>
        <v>(42168, '2015-06-13', 2015, 6, 'junho', 13, 7, 'sábado', 1, 0, 0, 0, 0, NULL, '2015-06-13'),</v>
      </c>
    </row>
    <row r="166" spans="1:18" x14ac:dyDescent="0.25">
      <c r="A166" s="2">
        <f t="shared" si="29"/>
        <v>42169</v>
      </c>
      <c r="B166" s="4">
        <v>42169</v>
      </c>
      <c r="C166">
        <f t="shared" si="30"/>
        <v>2015</v>
      </c>
      <c r="D166">
        <f t="shared" si="26"/>
        <v>6</v>
      </c>
      <c r="E166" t="str">
        <f t="shared" si="31"/>
        <v>junho</v>
      </c>
      <c r="F166">
        <f t="shared" si="27"/>
        <v>14</v>
      </c>
      <c r="G166">
        <f t="shared" si="28"/>
        <v>1</v>
      </c>
      <c r="H166" t="str">
        <f t="shared" si="32"/>
        <v>domingo</v>
      </c>
      <c r="I166" s="2">
        <f t="shared" si="33"/>
        <v>1</v>
      </c>
      <c r="J166">
        <f>COUNTIF(Feriados!$A$2:$A$155,B166)</f>
        <v>0</v>
      </c>
      <c r="K166">
        <f t="shared" si="34"/>
        <v>0</v>
      </c>
      <c r="L166">
        <f t="shared" si="35"/>
        <v>0</v>
      </c>
      <c r="M166">
        <f t="shared" si="36"/>
        <v>0</v>
      </c>
      <c r="N166" t="str">
        <f>IF(K166=0,"NULL",Q166)</f>
        <v>NULL</v>
      </c>
      <c r="O166" s="4">
        <f t="shared" si="38"/>
        <v>42168</v>
      </c>
      <c r="Q166">
        <f>IF(L166=1,0,Q165)+K166</f>
        <v>10</v>
      </c>
      <c r="R166" t="str">
        <f t="shared" si="37"/>
        <v>(42169, '2015-06-14', 2015, 6, 'junho', 14, 1, 'domingo', 1, 0, 0, 0, 0, NULL, '2015-06-13'),</v>
      </c>
    </row>
    <row r="167" spans="1:18" x14ac:dyDescent="0.25">
      <c r="A167" s="2">
        <f t="shared" si="29"/>
        <v>42170</v>
      </c>
      <c r="B167" s="4">
        <v>42170</v>
      </c>
      <c r="C167">
        <f t="shared" si="30"/>
        <v>2015</v>
      </c>
      <c r="D167">
        <f t="shared" si="26"/>
        <v>6</v>
      </c>
      <c r="E167" t="str">
        <f t="shared" si="31"/>
        <v>junho</v>
      </c>
      <c r="F167">
        <f t="shared" si="27"/>
        <v>15</v>
      </c>
      <c r="G167">
        <f t="shared" si="28"/>
        <v>2</v>
      </c>
      <c r="H167" t="str">
        <f t="shared" si="32"/>
        <v>segunda-feira</v>
      </c>
      <c r="I167" s="2">
        <f t="shared" si="33"/>
        <v>0</v>
      </c>
      <c r="J167">
        <f>COUNTIF(Feriados!$A$2:$A$155,B167)</f>
        <v>0</v>
      </c>
      <c r="K167">
        <f t="shared" si="34"/>
        <v>1</v>
      </c>
      <c r="L167">
        <f t="shared" si="35"/>
        <v>0</v>
      </c>
      <c r="M167">
        <f t="shared" si="36"/>
        <v>0</v>
      </c>
      <c r="N167">
        <f>IF(K167=0,"NULL",Q167)</f>
        <v>11</v>
      </c>
      <c r="O167" s="4">
        <f t="shared" si="38"/>
        <v>42168</v>
      </c>
      <c r="Q167">
        <f>IF(L167=1,0,Q166)+K167</f>
        <v>11</v>
      </c>
      <c r="R167" t="str">
        <f t="shared" si="37"/>
        <v>(42170, '2015-06-15', 2015, 6, 'junho', 15, 2, 'segunda-feira', 0, 0, 1, 0, 0, 11, '2015-06-13'),</v>
      </c>
    </row>
    <row r="168" spans="1:18" x14ac:dyDescent="0.25">
      <c r="A168" s="2">
        <f t="shared" si="29"/>
        <v>42171</v>
      </c>
      <c r="B168" s="4">
        <v>42171</v>
      </c>
      <c r="C168">
        <f t="shared" si="30"/>
        <v>2015</v>
      </c>
      <c r="D168">
        <f t="shared" si="26"/>
        <v>6</v>
      </c>
      <c r="E168" t="str">
        <f t="shared" si="31"/>
        <v>junho</v>
      </c>
      <c r="F168">
        <f t="shared" si="27"/>
        <v>16</v>
      </c>
      <c r="G168">
        <f t="shared" si="28"/>
        <v>3</v>
      </c>
      <c r="H168" t="str">
        <f t="shared" si="32"/>
        <v>terça-feira</v>
      </c>
      <c r="I168" s="2">
        <f t="shared" si="33"/>
        <v>0</v>
      </c>
      <c r="J168">
        <f>COUNTIF(Feriados!$A$2:$A$155,B168)</f>
        <v>0</v>
      </c>
      <c r="K168">
        <f t="shared" si="34"/>
        <v>1</v>
      </c>
      <c r="L168">
        <f t="shared" si="35"/>
        <v>0</v>
      </c>
      <c r="M168">
        <f t="shared" si="36"/>
        <v>0</v>
      </c>
      <c r="N168">
        <f>IF(K168=0,"NULL",Q168)</f>
        <v>12</v>
      </c>
      <c r="O168" s="4">
        <f t="shared" si="38"/>
        <v>42171</v>
      </c>
      <c r="Q168">
        <f>IF(L168=1,0,Q167)+K168</f>
        <v>12</v>
      </c>
      <c r="R168" t="str">
        <f t="shared" si="37"/>
        <v>(42171, '2015-06-16', 2015, 6, 'junho', 16, 3, 'terça-feira', 0, 0, 1, 0, 0, 12, '2015-06-16'),</v>
      </c>
    </row>
    <row r="169" spans="1:18" x14ac:dyDescent="0.25">
      <c r="A169" s="2">
        <f t="shared" si="29"/>
        <v>42172</v>
      </c>
      <c r="B169" s="4">
        <v>42172</v>
      </c>
      <c r="C169">
        <f t="shared" si="30"/>
        <v>2015</v>
      </c>
      <c r="D169">
        <f t="shared" si="26"/>
        <v>6</v>
      </c>
      <c r="E169" t="str">
        <f t="shared" si="31"/>
        <v>junho</v>
      </c>
      <c r="F169">
        <f t="shared" si="27"/>
        <v>17</v>
      </c>
      <c r="G169">
        <f t="shared" si="28"/>
        <v>4</v>
      </c>
      <c r="H169" t="str">
        <f t="shared" si="32"/>
        <v>quarta-feira</v>
      </c>
      <c r="I169" s="2">
        <f t="shared" si="33"/>
        <v>0</v>
      </c>
      <c r="J169">
        <f>COUNTIF(Feriados!$A$2:$A$155,B169)</f>
        <v>0</v>
      </c>
      <c r="K169">
        <f t="shared" si="34"/>
        <v>1</v>
      </c>
      <c r="L169">
        <f t="shared" si="35"/>
        <v>0</v>
      </c>
      <c r="M169">
        <f t="shared" si="36"/>
        <v>0</v>
      </c>
      <c r="N169">
        <f>IF(K169=0,"NULL",Q169)</f>
        <v>13</v>
      </c>
      <c r="O169" s="4">
        <f t="shared" si="38"/>
        <v>42172</v>
      </c>
      <c r="Q169">
        <f>IF(L169=1,0,Q168)+K169</f>
        <v>13</v>
      </c>
      <c r="R169" t="str">
        <f t="shared" si="37"/>
        <v>(42172, '2015-06-17', 2015, 6, 'junho', 17, 4, 'quarta-feira', 0, 0, 1, 0, 0, 13, '2015-06-17'),</v>
      </c>
    </row>
    <row r="170" spans="1:18" x14ac:dyDescent="0.25">
      <c r="A170" s="2">
        <f t="shared" si="29"/>
        <v>42173</v>
      </c>
      <c r="B170" s="4">
        <v>42173</v>
      </c>
      <c r="C170">
        <f t="shared" si="30"/>
        <v>2015</v>
      </c>
      <c r="D170">
        <f t="shared" si="26"/>
        <v>6</v>
      </c>
      <c r="E170" t="str">
        <f t="shared" si="31"/>
        <v>junho</v>
      </c>
      <c r="F170">
        <f t="shared" si="27"/>
        <v>18</v>
      </c>
      <c r="G170">
        <f t="shared" si="28"/>
        <v>5</v>
      </c>
      <c r="H170" t="str">
        <f t="shared" si="32"/>
        <v>quinta-feira</v>
      </c>
      <c r="I170" s="2">
        <f t="shared" si="33"/>
        <v>0</v>
      </c>
      <c r="J170">
        <f>COUNTIF(Feriados!$A$2:$A$155,B170)</f>
        <v>0</v>
      </c>
      <c r="K170">
        <f t="shared" si="34"/>
        <v>1</v>
      </c>
      <c r="L170">
        <f t="shared" si="35"/>
        <v>0</v>
      </c>
      <c r="M170">
        <f t="shared" si="36"/>
        <v>0</v>
      </c>
      <c r="N170">
        <f>IF(K170=0,"NULL",Q170)</f>
        <v>14</v>
      </c>
      <c r="O170" s="4">
        <f t="shared" si="38"/>
        <v>42173</v>
      </c>
      <c r="Q170">
        <f>IF(L170=1,0,Q169)+K170</f>
        <v>14</v>
      </c>
      <c r="R170" t="str">
        <f t="shared" si="37"/>
        <v>(42173, '2015-06-18', 2015, 6, 'junho', 18, 5, 'quinta-feira', 0, 0, 1, 0, 0, 14, '2015-06-18'),</v>
      </c>
    </row>
    <row r="171" spans="1:18" x14ac:dyDescent="0.25">
      <c r="A171" s="2">
        <f t="shared" si="29"/>
        <v>42174</v>
      </c>
      <c r="B171" s="4">
        <v>42174</v>
      </c>
      <c r="C171">
        <f t="shared" si="30"/>
        <v>2015</v>
      </c>
      <c r="D171">
        <f t="shared" si="26"/>
        <v>6</v>
      </c>
      <c r="E171" t="str">
        <f t="shared" si="31"/>
        <v>junho</v>
      </c>
      <c r="F171">
        <f t="shared" si="27"/>
        <v>19</v>
      </c>
      <c r="G171">
        <f t="shared" si="28"/>
        <v>6</v>
      </c>
      <c r="H171" t="str">
        <f t="shared" si="32"/>
        <v>sexta-feira</v>
      </c>
      <c r="I171" s="2">
        <f t="shared" si="33"/>
        <v>0</v>
      </c>
      <c r="J171">
        <f>COUNTIF(Feriados!$A$2:$A$155,B171)</f>
        <v>0</v>
      </c>
      <c r="K171">
        <f t="shared" si="34"/>
        <v>1</v>
      </c>
      <c r="L171">
        <f t="shared" si="35"/>
        <v>0</v>
      </c>
      <c r="M171">
        <f t="shared" si="36"/>
        <v>0</v>
      </c>
      <c r="N171">
        <f>IF(K171=0,"NULL",Q171)</f>
        <v>15</v>
      </c>
      <c r="O171" s="4">
        <f t="shared" si="38"/>
        <v>42174</v>
      </c>
      <c r="Q171">
        <f>IF(L171=1,0,Q170)+K171</f>
        <v>15</v>
      </c>
      <c r="R171" t="str">
        <f t="shared" si="37"/>
        <v>(42174, '2015-06-19', 2015, 6, 'junho', 19, 6, 'sexta-feira', 0, 0, 1, 0, 0, 15, '2015-06-19'),</v>
      </c>
    </row>
    <row r="172" spans="1:18" x14ac:dyDescent="0.25">
      <c r="A172" s="2">
        <f t="shared" si="29"/>
        <v>42175</v>
      </c>
      <c r="B172" s="4">
        <v>42175</v>
      </c>
      <c r="C172">
        <f t="shared" si="30"/>
        <v>2015</v>
      </c>
      <c r="D172">
        <f t="shared" si="26"/>
        <v>6</v>
      </c>
      <c r="E172" t="str">
        <f t="shared" si="31"/>
        <v>junho</v>
      </c>
      <c r="F172">
        <f t="shared" si="27"/>
        <v>20</v>
      </c>
      <c r="G172">
        <f t="shared" si="28"/>
        <v>7</v>
      </c>
      <c r="H172" t="str">
        <f t="shared" si="32"/>
        <v>sábado</v>
      </c>
      <c r="I172" s="2">
        <f t="shared" si="33"/>
        <v>1</v>
      </c>
      <c r="J172">
        <f>COUNTIF(Feriados!$A$2:$A$155,B172)</f>
        <v>0</v>
      </c>
      <c r="K172">
        <f t="shared" si="34"/>
        <v>0</v>
      </c>
      <c r="L172">
        <f t="shared" si="35"/>
        <v>0</v>
      </c>
      <c r="M172">
        <f t="shared" si="36"/>
        <v>0</v>
      </c>
      <c r="N172" t="str">
        <f>IF(K172=0,"NULL",Q172)</f>
        <v>NULL</v>
      </c>
      <c r="O172" s="4">
        <f t="shared" si="38"/>
        <v>42175</v>
      </c>
      <c r="Q172">
        <f>IF(L172=1,0,Q171)+K172</f>
        <v>15</v>
      </c>
      <c r="R172" t="str">
        <f t="shared" si="37"/>
        <v>(42175, '2015-06-20', 2015, 6, 'junho', 20, 7, 'sábado', 1, 0, 0, 0, 0, NULL, '2015-06-20'),</v>
      </c>
    </row>
    <row r="173" spans="1:18" x14ac:dyDescent="0.25">
      <c r="A173" s="2">
        <f t="shared" si="29"/>
        <v>42176</v>
      </c>
      <c r="B173" s="4">
        <v>42176</v>
      </c>
      <c r="C173">
        <f t="shared" si="30"/>
        <v>2015</v>
      </c>
      <c r="D173">
        <f t="shared" si="26"/>
        <v>6</v>
      </c>
      <c r="E173" t="str">
        <f t="shared" si="31"/>
        <v>junho</v>
      </c>
      <c r="F173">
        <f t="shared" si="27"/>
        <v>21</v>
      </c>
      <c r="G173">
        <f t="shared" si="28"/>
        <v>1</v>
      </c>
      <c r="H173" t="str">
        <f t="shared" si="32"/>
        <v>domingo</v>
      </c>
      <c r="I173" s="2">
        <f t="shared" si="33"/>
        <v>1</v>
      </c>
      <c r="J173">
        <f>COUNTIF(Feriados!$A$2:$A$155,B173)</f>
        <v>0</v>
      </c>
      <c r="K173">
        <f t="shared" si="34"/>
        <v>0</v>
      </c>
      <c r="L173">
        <f t="shared" si="35"/>
        <v>0</v>
      </c>
      <c r="M173">
        <f t="shared" si="36"/>
        <v>0</v>
      </c>
      <c r="N173" t="str">
        <f>IF(K173=0,"NULL",Q173)</f>
        <v>NULL</v>
      </c>
      <c r="O173" s="4">
        <f t="shared" si="38"/>
        <v>42175</v>
      </c>
      <c r="Q173">
        <f>IF(L173=1,0,Q172)+K173</f>
        <v>15</v>
      </c>
      <c r="R173" t="str">
        <f t="shared" si="37"/>
        <v>(42176, '2015-06-21', 2015, 6, 'junho', 21, 1, 'domingo', 1, 0, 0, 0, 0, NULL, '2015-06-20'),</v>
      </c>
    </row>
    <row r="174" spans="1:18" x14ac:dyDescent="0.25">
      <c r="A174" s="2">
        <f t="shared" si="29"/>
        <v>42177</v>
      </c>
      <c r="B174" s="4">
        <v>42177</v>
      </c>
      <c r="C174">
        <f t="shared" si="30"/>
        <v>2015</v>
      </c>
      <c r="D174">
        <f t="shared" ref="D174:D237" si="39">MONTH(B174)</f>
        <v>6</v>
      </c>
      <c r="E174" t="str">
        <f t="shared" si="31"/>
        <v>junho</v>
      </c>
      <c r="F174">
        <f t="shared" ref="F174:F237" si="40">DAY(B174)</f>
        <v>22</v>
      </c>
      <c r="G174">
        <f t="shared" ref="G174:G237" si="41">WEEKDAY(B174)</f>
        <v>2</v>
      </c>
      <c r="H174" t="str">
        <f t="shared" si="32"/>
        <v>segunda-feira</v>
      </c>
      <c r="I174" s="2">
        <f t="shared" si="33"/>
        <v>0</v>
      </c>
      <c r="J174">
        <f>COUNTIF(Feriados!$A$2:$A$155,B174)</f>
        <v>0</v>
      </c>
      <c r="K174">
        <f t="shared" si="34"/>
        <v>1</v>
      </c>
      <c r="L174">
        <f t="shared" si="35"/>
        <v>0</v>
      </c>
      <c r="M174">
        <f t="shared" si="36"/>
        <v>0</v>
      </c>
      <c r="N174">
        <f>IF(K174=0,"NULL",Q174)</f>
        <v>16</v>
      </c>
      <c r="O174" s="4">
        <f t="shared" si="38"/>
        <v>42175</v>
      </c>
      <c r="Q174">
        <f>IF(L174=1,0,Q173)+K174</f>
        <v>16</v>
      </c>
      <c r="R174" t="str">
        <f t="shared" si="37"/>
        <v>(42177, '2015-06-22', 2015, 6, 'junho', 22, 2, 'segunda-feira', 0, 0, 1, 0, 0, 16, '2015-06-20'),</v>
      </c>
    </row>
    <row r="175" spans="1:18" x14ac:dyDescent="0.25">
      <c r="A175" s="2">
        <f t="shared" si="29"/>
        <v>42178</v>
      </c>
      <c r="B175" s="4">
        <v>42178</v>
      </c>
      <c r="C175">
        <f t="shared" si="30"/>
        <v>2015</v>
      </c>
      <c r="D175">
        <f t="shared" si="39"/>
        <v>6</v>
      </c>
      <c r="E175" t="str">
        <f t="shared" si="31"/>
        <v>junho</v>
      </c>
      <c r="F175">
        <f t="shared" si="40"/>
        <v>23</v>
      </c>
      <c r="G175">
        <f t="shared" si="41"/>
        <v>3</v>
      </c>
      <c r="H175" t="str">
        <f t="shared" si="32"/>
        <v>terça-feira</v>
      </c>
      <c r="I175" s="2">
        <f t="shared" si="33"/>
        <v>0</v>
      </c>
      <c r="J175">
        <f>COUNTIF(Feriados!$A$2:$A$155,B175)</f>
        <v>0</v>
      </c>
      <c r="K175">
        <f t="shared" si="34"/>
        <v>1</v>
      </c>
      <c r="L175">
        <f t="shared" si="35"/>
        <v>0</v>
      </c>
      <c r="M175">
        <f t="shared" si="36"/>
        <v>0</v>
      </c>
      <c r="N175">
        <f>IF(K175=0,"NULL",Q175)</f>
        <v>17</v>
      </c>
      <c r="O175" s="4">
        <f t="shared" si="38"/>
        <v>42178</v>
      </c>
      <c r="Q175">
        <f>IF(L175=1,0,Q174)+K175</f>
        <v>17</v>
      </c>
      <c r="R175" t="str">
        <f t="shared" si="37"/>
        <v>(42178, '2015-06-23', 2015, 6, 'junho', 23, 3, 'terça-feira', 0, 0, 1, 0, 0, 17, '2015-06-23'),</v>
      </c>
    </row>
    <row r="176" spans="1:18" x14ac:dyDescent="0.25">
      <c r="A176" s="2">
        <f t="shared" si="29"/>
        <v>42179</v>
      </c>
      <c r="B176" s="4">
        <v>42179</v>
      </c>
      <c r="C176">
        <f t="shared" si="30"/>
        <v>2015</v>
      </c>
      <c r="D176">
        <f t="shared" si="39"/>
        <v>6</v>
      </c>
      <c r="E176" t="str">
        <f t="shared" si="31"/>
        <v>junho</v>
      </c>
      <c r="F176">
        <f t="shared" si="40"/>
        <v>24</v>
      </c>
      <c r="G176">
        <f t="shared" si="41"/>
        <v>4</v>
      </c>
      <c r="H176" t="str">
        <f t="shared" si="32"/>
        <v>quarta-feira</v>
      </c>
      <c r="I176" s="2">
        <f t="shared" si="33"/>
        <v>0</v>
      </c>
      <c r="J176">
        <f>COUNTIF(Feriados!$A$2:$A$155,B176)</f>
        <v>0</v>
      </c>
      <c r="K176">
        <f t="shared" si="34"/>
        <v>1</v>
      </c>
      <c r="L176">
        <f t="shared" si="35"/>
        <v>0</v>
      </c>
      <c r="M176">
        <f t="shared" si="36"/>
        <v>0</v>
      </c>
      <c r="N176">
        <f>IF(K176=0,"NULL",Q176)</f>
        <v>18</v>
      </c>
      <c r="O176" s="4">
        <f t="shared" si="38"/>
        <v>42179</v>
      </c>
      <c r="Q176">
        <f>IF(L176=1,0,Q175)+K176</f>
        <v>18</v>
      </c>
      <c r="R176" t="str">
        <f t="shared" si="37"/>
        <v>(42179, '2015-06-24', 2015, 6, 'junho', 24, 4, 'quarta-feira', 0, 0, 1, 0, 0, 18, '2015-06-24'),</v>
      </c>
    </row>
    <row r="177" spans="1:18" x14ac:dyDescent="0.25">
      <c r="A177" s="2">
        <f t="shared" si="29"/>
        <v>42180</v>
      </c>
      <c r="B177" s="4">
        <v>42180</v>
      </c>
      <c r="C177">
        <f t="shared" si="30"/>
        <v>2015</v>
      </c>
      <c r="D177">
        <f t="shared" si="39"/>
        <v>6</v>
      </c>
      <c r="E177" t="str">
        <f t="shared" si="31"/>
        <v>junho</v>
      </c>
      <c r="F177">
        <f t="shared" si="40"/>
        <v>25</v>
      </c>
      <c r="G177">
        <f t="shared" si="41"/>
        <v>5</v>
      </c>
      <c r="H177" t="str">
        <f t="shared" si="32"/>
        <v>quinta-feira</v>
      </c>
      <c r="I177" s="2">
        <f t="shared" si="33"/>
        <v>0</v>
      </c>
      <c r="J177">
        <f>COUNTIF(Feriados!$A$2:$A$155,B177)</f>
        <v>0</v>
      </c>
      <c r="K177">
        <f t="shared" si="34"/>
        <v>1</v>
      </c>
      <c r="L177">
        <f t="shared" si="35"/>
        <v>0</v>
      </c>
      <c r="M177">
        <f t="shared" si="36"/>
        <v>0</v>
      </c>
      <c r="N177">
        <f>IF(K177=0,"NULL",Q177)</f>
        <v>19</v>
      </c>
      <c r="O177" s="4">
        <f t="shared" si="38"/>
        <v>42180</v>
      </c>
      <c r="Q177">
        <f>IF(L177=1,0,Q176)+K177</f>
        <v>19</v>
      </c>
      <c r="R177" t="str">
        <f t="shared" si="37"/>
        <v>(42180, '2015-06-25', 2015, 6, 'junho', 25, 5, 'quinta-feira', 0, 0, 1, 0, 0, 19, '2015-06-25'),</v>
      </c>
    </row>
    <row r="178" spans="1:18" x14ac:dyDescent="0.25">
      <c r="A178" s="2">
        <f t="shared" si="29"/>
        <v>42181</v>
      </c>
      <c r="B178" s="4">
        <v>42181</v>
      </c>
      <c r="C178">
        <f t="shared" si="30"/>
        <v>2015</v>
      </c>
      <c r="D178">
        <f t="shared" si="39"/>
        <v>6</v>
      </c>
      <c r="E178" t="str">
        <f t="shared" si="31"/>
        <v>junho</v>
      </c>
      <c r="F178">
        <f t="shared" si="40"/>
        <v>26</v>
      </c>
      <c r="G178">
        <f t="shared" si="41"/>
        <v>6</v>
      </c>
      <c r="H178" t="str">
        <f t="shared" si="32"/>
        <v>sexta-feira</v>
      </c>
      <c r="I178" s="2">
        <f t="shared" si="33"/>
        <v>0</v>
      </c>
      <c r="J178">
        <f>COUNTIF(Feriados!$A$2:$A$155,B178)</f>
        <v>0</v>
      </c>
      <c r="K178">
        <f t="shared" si="34"/>
        <v>1</v>
      </c>
      <c r="L178">
        <f t="shared" si="35"/>
        <v>0</v>
      </c>
      <c r="M178">
        <f t="shared" si="36"/>
        <v>0</v>
      </c>
      <c r="N178">
        <f>IF(K178=0,"NULL",Q178)</f>
        <v>20</v>
      </c>
      <c r="O178" s="4">
        <f t="shared" si="38"/>
        <v>42181</v>
      </c>
      <c r="Q178">
        <f>IF(L178=1,0,Q177)+K178</f>
        <v>20</v>
      </c>
      <c r="R178" t="str">
        <f t="shared" si="37"/>
        <v>(42181, '2015-06-26', 2015, 6, 'junho', 26, 6, 'sexta-feira', 0, 0, 1, 0, 0, 20, '2015-06-26'),</v>
      </c>
    </row>
    <row r="179" spans="1:18" x14ac:dyDescent="0.25">
      <c r="A179" s="2">
        <f t="shared" si="29"/>
        <v>42182</v>
      </c>
      <c r="B179" s="4">
        <v>42182</v>
      </c>
      <c r="C179">
        <f t="shared" si="30"/>
        <v>2015</v>
      </c>
      <c r="D179">
        <f t="shared" si="39"/>
        <v>6</v>
      </c>
      <c r="E179" t="str">
        <f t="shared" si="31"/>
        <v>junho</v>
      </c>
      <c r="F179">
        <f t="shared" si="40"/>
        <v>27</v>
      </c>
      <c r="G179">
        <f t="shared" si="41"/>
        <v>7</v>
      </c>
      <c r="H179" t="str">
        <f t="shared" si="32"/>
        <v>sábado</v>
      </c>
      <c r="I179" s="2">
        <f t="shared" si="33"/>
        <v>1</v>
      </c>
      <c r="J179">
        <f>COUNTIF(Feriados!$A$2:$A$155,B179)</f>
        <v>0</v>
      </c>
      <c r="K179">
        <f t="shared" si="34"/>
        <v>0</v>
      </c>
      <c r="L179">
        <f t="shared" si="35"/>
        <v>0</v>
      </c>
      <c r="M179">
        <f t="shared" si="36"/>
        <v>0</v>
      </c>
      <c r="N179" t="str">
        <f>IF(K179=0,"NULL",Q179)</f>
        <v>NULL</v>
      </c>
      <c r="O179" s="4">
        <f t="shared" si="38"/>
        <v>42182</v>
      </c>
      <c r="Q179">
        <f>IF(L179=1,0,Q178)+K179</f>
        <v>20</v>
      </c>
      <c r="R179" t="str">
        <f t="shared" si="37"/>
        <v>(42182, '2015-06-27', 2015, 6, 'junho', 27, 7, 'sábado', 1, 0, 0, 0, 0, NULL, '2015-06-27'),</v>
      </c>
    </row>
    <row r="180" spans="1:18" x14ac:dyDescent="0.25">
      <c r="A180" s="2">
        <f t="shared" si="29"/>
        <v>42183</v>
      </c>
      <c r="B180" s="4">
        <v>42183</v>
      </c>
      <c r="C180">
        <f t="shared" si="30"/>
        <v>2015</v>
      </c>
      <c r="D180">
        <f t="shared" si="39"/>
        <v>6</v>
      </c>
      <c r="E180" t="str">
        <f t="shared" si="31"/>
        <v>junho</v>
      </c>
      <c r="F180">
        <f t="shared" si="40"/>
        <v>28</v>
      </c>
      <c r="G180">
        <f t="shared" si="41"/>
        <v>1</v>
      </c>
      <c r="H180" t="str">
        <f t="shared" si="32"/>
        <v>domingo</v>
      </c>
      <c r="I180" s="2">
        <f t="shared" si="33"/>
        <v>1</v>
      </c>
      <c r="J180">
        <f>COUNTIF(Feriados!$A$2:$A$155,B180)</f>
        <v>0</v>
      </c>
      <c r="K180">
        <f t="shared" si="34"/>
        <v>0</v>
      </c>
      <c r="L180">
        <f t="shared" si="35"/>
        <v>0</v>
      </c>
      <c r="M180">
        <f t="shared" si="36"/>
        <v>0</v>
      </c>
      <c r="N180" t="str">
        <f>IF(K180=0,"NULL",Q180)</f>
        <v>NULL</v>
      </c>
      <c r="O180" s="4">
        <f t="shared" si="38"/>
        <v>42182</v>
      </c>
      <c r="Q180">
        <f>IF(L180=1,0,Q179)+K180</f>
        <v>20</v>
      </c>
      <c r="R180" t="str">
        <f t="shared" si="37"/>
        <v>(42183, '2015-06-28', 2015, 6, 'junho', 28, 1, 'domingo', 1, 0, 0, 0, 0, NULL, '2015-06-27'),</v>
      </c>
    </row>
    <row r="181" spans="1:18" x14ac:dyDescent="0.25">
      <c r="A181" s="2">
        <f t="shared" si="29"/>
        <v>42184</v>
      </c>
      <c r="B181" s="4">
        <v>42184</v>
      </c>
      <c r="C181">
        <f t="shared" si="30"/>
        <v>2015</v>
      </c>
      <c r="D181">
        <f t="shared" si="39"/>
        <v>6</v>
      </c>
      <c r="E181" t="str">
        <f t="shared" si="31"/>
        <v>junho</v>
      </c>
      <c r="F181">
        <f t="shared" si="40"/>
        <v>29</v>
      </c>
      <c r="G181">
        <f t="shared" si="41"/>
        <v>2</v>
      </c>
      <c r="H181" t="str">
        <f t="shared" si="32"/>
        <v>segunda-feira</v>
      </c>
      <c r="I181" s="2">
        <f t="shared" si="33"/>
        <v>0</v>
      </c>
      <c r="J181">
        <f>COUNTIF(Feriados!$A$2:$A$155,B181)</f>
        <v>0</v>
      </c>
      <c r="K181">
        <f t="shared" si="34"/>
        <v>1</v>
      </c>
      <c r="L181">
        <f t="shared" si="35"/>
        <v>0</v>
      </c>
      <c r="M181">
        <f t="shared" si="36"/>
        <v>0</v>
      </c>
      <c r="N181">
        <f>IF(K181=0,"NULL",Q181)</f>
        <v>21</v>
      </c>
      <c r="O181" s="4">
        <f t="shared" si="38"/>
        <v>42182</v>
      </c>
      <c r="Q181">
        <f>IF(L181=1,0,Q180)+K181</f>
        <v>21</v>
      </c>
      <c r="R181" t="str">
        <f t="shared" si="37"/>
        <v>(42184, '2015-06-29', 2015, 6, 'junho', 29, 2, 'segunda-feira', 0, 0, 1, 0, 0, 21, '2015-06-27'),</v>
      </c>
    </row>
    <row r="182" spans="1:18" x14ac:dyDescent="0.25">
      <c r="A182" s="2">
        <f t="shared" si="29"/>
        <v>42185</v>
      </c>
      <c r="B182" s="4">
        <v>42185</v>
      </c>
      <c r="C182">
        <f t="shared" si="30"/>
        <v>2015</v>
      </c>
      <c r="D182">
        <f t="shared" si="39"/>
        <v>6</v>
      </c>
      <c r="E182" t="str">
        <f t="shared" si="31"/>
        <v>junho</v>
      </c>
      <c r="F182">
        <f t="shared" si="40"/>
        <v>30</v>
      </c>
      <c r="G182">
        <f t="shared" si="41"/>
        <v>3</v>
      </c>
      <c r="H182" t="str">
        <f t="shared" si="32"/>
        <v>terça-feira</v>
      </c>
      <c r="I182" s="2">
        <f t="shared" si="33"/>
        <v>0</v>
      </c>
      <c r="J182">
        <f>COUNTIF(Feriados!$A$2:$A$155,B182)</f>
        <v>0</v>
      </c>
      <c r="K182">
        <f t="shared" si="34"/>
        <v>1</v>
      </c>
      <c r="L182">
        <f t="shared" si="35"/>
        <v>0</v>
      </c>
      <c r="M182">
        <f t="shared" si="36"/>
        <v>1</v>
      </c>
      <c r="N182">
        <f>IF(K182=0,"NULL",Q182)</f>
        <v>22</v>
      </c>
      <c r="O182" s="4">
        <f t="shared" si="38"/>
        <v>42185</v>
      </c>
      <c r="Q182">
        <f>IF(L182=1,0,Q181)+K182</f>
        <v>22</v>
      </c>
      <c r="R182" t="str">
        <f t="shared" si="37"/>
        <v>(42185, '2015-06-30', 2015, 6, 'junho', 30, 3, 'terça-feira', 0, 0, 1, 0, 1, 22, '2015-06-30'),</v>
      </c>
    </row>
    <row r="183" spans="1:18" x14ac:dyDescent="0.25">
      <c r="A183" s="2">
        <f t="shared" si="29"/>
        <v>42186</v>
      </c>
      <c r="B183" s="4">
        <v>42186</v>
      </c>
      <c r="C183">
        <f t="shared" si="30"/>
        <v>2015</v>
      </c>
      <c r="D183">
        <f t="shared" si="39"/>
        <v>7</v>
      </c>
      <c r="E183" t="str">
        <f t="shared" si="31"/>
        <v>julho</v>
      </c>
      <c r="F183">
        <f t="shared" si="40"/>
        <v>1</v>
      </c>
      <c r="G183">
        <f t="shared" si="41"/>
        <v>4</v>
      </c>
      <c r="H183" t="str">
        <f t="shared" si="32"/>
        <v>quarta-feira</v>
      </c>
      <c r="I183" s="2">
        <f t="shared" si="33"/>
        <v>0</v>
      </c>
      <c r="J183">
        <f>COUNTIF(Feriados!$A$2:$A$155,B183)</f>
        <v>0</v>
      </c>
      <c r="K183">
        <f t="shared" si="34"/>
        <v>1</v>
      </c>
      <c r="L183">
        <f t="shared" si="35"/>
        <v>1</v>
      </c>
      <c r="M183">
        <f t="shared" si="36"/>
        <v>0</v>
      </c>
      <c r="N183">
        <f>IF(K183=0,"NULL",Q183)</f>
        <v>1</v>
      </c>
      <c r="O183" s="4">
        <f t="shared" si="38"/>
        <v>42186</v>
      </c>
      <c r="Q183">
        <f>IF(L183=1,0,Q182)+K183</f>
        <v>1</v>
      </c>
      <c r="R183" t="str">
        <f t="shared" si="37"/>
        <v>(42186, '2015-07-01', 2015, 7, 'julho', 1, 4, 'quarta-feira', 0, 0, 1, 1, 0, 1, '2015-07-01'),</v>
      </c>
    </row>
    <row r="184" spans="1:18" x14ac:dyDescent="0.25">
      <c r="A184" s="2">
        <f t="shared" si="29"/>
        <v>42187</v>
      </c>
      <c r="B184" s="4">
        <v>42187</v>
      </c>
      <c r="C184">
        <f t="shared" si="30"/>
        <v>2015</v>
      </c>
      <c r="D184">
        <f t="shared" si="39"/>
        <v>7</v>
      </c>
      <c r="E184" t="str">
        <f t="shared" si="31"/>
        <v>julho</v>
      </c>
      <c r="F184">
        <f t="shared" si="40"/>
        <v>2</v>
      </c>
      <c r="G184">
        <f t="shared" si="41"/>
        <v>5</v>
      </c>
      <c r="H184" t="str">
        <f t="shared" si="32"/>
        <v>quinta-feira</v>
      </c>
      <c r="I184" s="2">
        <f t="shared" si="33"/>
        <v>0</v>
      </c>
      <c r="J184">
        <f>COUNTIF(Feriados!$A$2:$A$155,B184)</f>
        <v>0</v>
      </c>
      <c r="K184">
        <f t="shared" si="34"/>
        <v>1</v>
      </c>
      <c r="L184">
        <f t="shared" si="35"/>
        <v>0</v>
      </c>
      <c r="M184">
        <f t="shared" si="36"/>
        <v>0</v>
      </c>
      <c r="N184">
        <f>IF(K184=0,"NULL",Q184)</f>
        <v>2</v>
      </c>
      <c r="O184" s="4">
        <f t="shared" si="38"/>
        <v>42187</v>
      </c>
      <c r="Q184">
        <f>IF(L184=1,0,Q183)+K184</f>
        <v>2</v>
      </c>
      <c r="R184" t="str">
        <f t="shared" si="37"/>
        <v>(42187, '2015-07-02', 2015, 7, 'julho', 2, 5, 'quinta-feira', 0, 0, 1, 0, 0, 2, '2015-07-02'),</v>
      </c>
    </row>
    <row r="185" spans="1:18" x14ac:dyDescent="0.25">
      <c r="A185" s="2">
        <f t="shared" si="29"/>
        <v>42188</v>
      </c>
      <c r="B185" s="4">
        <v>42188</v>
      </c>
      <c r="C185">
        <f t="shared" si="30"/>
        <v>2015</v>
      </c>
      <c r="D185">
        <f t="shared" si="39"/>
        <v>7</v>
      </c>
      <c r="E185" t="str">
        <f t="shared" si="31"/>
        <v>julho</v>
      </c>
      <c r="F185">
        <f t="shared" si="40"/>
        <v>3</v>
      </c>
      <c r="G185">
        <f t="shared" si="41"/>
        <v>6</v>
      </c>
      <c r="H185" t="str">
        <f t="shared" si="32"/>
        <v>sexta-feira</v>
      </c>
      <c r="I185" s="2">
        <f t="shared" si="33"/>
        <v>0</v>
      </c>
      <c r="J185">
        <f>COUNTIF(Feriados!$A$2:$A$155,B185)</f>
        <v>0</v>
      </c>
      <c r="K185">
        <f t="shared" si="34"/>
        <v>1</v>
      </c>
      <c r="L185">
        <f t="shared" si="35"/>
        <v>0</v>
      </c>
      <c r="M185">
        <f t="shared" si="36"/>
        <v>0</v>
      </c>
      <c r="N185">
        <f>IF(K185=0,"NULL",Q185)</f>
        <v>3</v>
      </c>
      <c r="O185" s="4">
        <f t="shared" si="38"/>
        <v>42188</v>
      </c>
      <c r="Q185">
        <f>IF(L185=1,0,Q184)+K185</f>
        <v>3</v>
      </c>
      <c r="R185" t="str">
        <f t="shared" si="37"/>
        <v>(42188, '2015-07-03', 2015, 7, 'julho', 3, 6, 'sexta-feira', 0, 0, 1, 0, 0, 3, '2015-07-03'),</v>
      </c>
    </row>
    <row r="186" spans="1:18" x14ac:dyDescent="0.25">
      <c r="A186" s="2">
        <f t="shared" si="29"/>
        <v>42189</v>
      </c>
      <c r="B186" s="4">
        <v>42189</v>
      </c>
      <c r="C186">
        <f t="shared" si="30"/>
        <v>2015</v>
      </c>
      <c r="D186">
        <f t="shared" si="39"/>
        <v>7</v>
      </c>
      <c r="E186" t="str">
        <f t="shared" si="31"/>
        <v>julho</v>
      </c>
      <c r="F186">
        <f t="shared" si="40"/>
        <v>4</v>
      </c>
      <c r="G186">
        <f t="shared" si="41"/>
        <v>7</v>
      </c>
      <c r="H186" t="str">
        <f t="shared" si="32"/>
        <v>sábado</v>
      </c>
      <c r="I186" s="2">
        <f t="shared" si="33"/>
        <v>1</v>
      </c>
      <c r="J186">
        <f>COUNTIF(Feriados!$A$2:$A$155,B186)</f>
        <v>1</v>
      </c>
      <c r="K186">
        <f t="shared" si="34"/>
        <v>0</v>
      </c>
      <c r="L186">
        <f t="shared" si="35"/>
        <v>0</v>
      </c>
      <c r="M186">
        <f t="shared" si="36"/>
        <v>0</v>
      </c>
      <c r="N186" t="str">
        <f>IF(K186=0,"NULL",Q186)</f>
        <v>NULL</v>
      </c>
      <c r="O186" s="4">
        <f t="shared" si="38"/>
        <v>42189</v>
      </c>
      <c r="Q186">
        <f>IF(L186=1,0,Q185)+K186</f>
        <v>3</v>
      </c>
      <c r="R186" t="str">
        <f t="shared" si="37"/>
        <v>(42189, '2015-07-04', 2015, 7, 'julho', 4, 7, 'sábado', 1, 1, 0, 0, 0, NULL, '2015-07-04'),</v>
      </c>
    </row>
    <row r="187" spans="1:18" x14ac:dyDescent="0.25">
      <c r="A187" s="2">
        <f t="shared" si="29"/>
        <v>42190</v>
      </c>
      <c r="B187" s="4">
        <v>42190</v>
      </c>
      <c r="C187">
        <f t="shared" si="30"/>
        <v>2015</v>
      </c>
      <c r="D187">
        <f t="shared" si="39"/>
        <v>7</v>
      </c>
      <c r="E187" t="str">
        <f t="shared" si="31"/>
        <v>julho</v>
      </c>
      <c r="F187">
        <f t="shared" si="40"/>
        <v>5</v>
      </c>
      <c r="G187">
        <f t="shared" si="41"/>
        <v>1</v>
      </c>
      <c r="H187" t="str">
        <f t="shared" si="32"/>
        <v>domingo</v>
      </c>
      <c r="I187" s="2">
        <f t="shared" si="33"/>
        <v>1</v>
      </c>
      <c r="J187">
        <f>COUNTIF(Feriados!$A$2:$A$155,B187)</f>
        <v>0</v>
      </c>
      <c r="K187">
        <f t="shared" si="34"/>
        <v>0</v>
      </c>
      <c r="L187">
        <f t="shared" si="35"/>
        <v>0</v>
      </c>
      <c r="M187">
        <f t="shared" si="36"/>
        <v>0</v>
      </c>
      <c r="N187" t="str">
        <f>IF(K187=0,"NULL",Q187)</f>
        <v>NULL</v>
      </c>
      <c r="O187" s="4">
        <f t="shared" si="38"/>
        <v>42189</v>
      </c>
      <c r="Q187">
        <f>IF(L187=1,0,Q186)+K187</f>
        <v>3</v>
      </c>
      <c r="R187" t="str">
        <f t="shared" si="37"/>
        <v>(42190, '2015-07-05', 2015, 7, 'julho', 5, 1, 'domingo', 1, 0, 0, 0, 0, NULL, '2015-07-04'),</v>
      </c>
    </row>
    <row r="188" spans="1:18" x14ac:dyDescent="0.25">
      <c r="A188" s="2">
        <f t="shared" si="29"/>
        <v>42191</v>
      </c>
      <c r="B188" s="4">
        <v>42191</v>
      </c>
      <c r="C188">
        <f t="shared" si="30"/>
        <v>2015</v>
      </c>
      <c r="D188">
        <f t="shared" si="39"/>
        <v>7</v>
      </c>
      <c r="E188" t="str">
        <f t="shared" si="31"/>
        <v>julho</v>
      </c>
      <c r="F188">
        <f t="shared" si="40"/>
        <v>6</v>
      </c>
      <c r="G188">
        <f t="shared" si="41"/>
        <v>2</v>
      </c>
      <c r="H188" t="str">
        <f t="shared" si="32"/>
        <v>segunda-feira</v>
      </c>
      <c r="I188" s="2">
        <f t="shared" si="33"/>
        <v>0</v>
      </c>
      <c r="J188">
        <f>COUNTIF(Feriados!$A$2:$A$155,B188)</f>
        <v>0</v>
      </c>
      <c r="K188">
        <f t="shared" si="34"/>
        <v>1</v>
      </c>
      <c r="L188">
        <f t="shared" si="35"/>
        <v>0</v>
      </c>
      <c r="M188">
        <f t="shared" si="36"/>
        <v>0</v>
      </c>
      <c r="N188">
        <f>IF(K188=0,"NULL",Q188)</f>
        <v>4</v>
      </c>
      <c r="O188" s="4">
        <f t="shared" si="38"/>
        <v>42189</v>
      </c>
      <c r="Q188">
        <f>IF(L188=1,0,Q187)+K188</f>
        <v>4</v>
      </c>
      <c r="R188" t="str">
        <f t="shared" si="37"/>
        <v>(42191, '2015-07-06', 2015, 7, 'julho', 6, 2, 'segunda-feira', 0, 0, 1, 0, 0, 4, '2015-07-04'),</v>
      </c>
    </row>
    <row r="189" spans="1:18" x14ac:dyDescent="0.25">
      <c r="A189" s="2">
        <f t="shared" si="29"/>
        <v>42192</v>
      </c>
      <c r="B189" s="4">
        <v>42192</v>
      </c>
      <c r="C189">
        <f t="shared" si="30"/>
        <v>2015</v>
      </c>
      <c r="D189">
        <f t="shared" si="39"/>
        <v>7</v>
      </c>
      <c r="E189" t="str">
        <f t="shared" si="31"/>
        <v>julho</v>
      </c>
      <c r="F189">
        <f t="shared" si="40"/>
        <v>7</v>
      </c>
      <c r="G189">
        <f t="shared" si="41"/>
        <v>3</v>
      </c>
      <c r="H189" t="str">
        <f t="shared" si="32"/>
        <v>terça-feira</v>
      </c>
      <c r="I189" s="2">
        <f t="shared" si="33"/>
        <v>0</v>
      </c>
      <c r="J189">
        <f>COUNTIF(Feriados!$A$2:$A$155,B189)</f>
        <v>0</v>
      </c>
      <c r="K189">
        <f t="shared" si="34"/>
        <v>1</v>
      </c>
      <c r="L189">
        <f t="shared" si="35"/>
        <v>0</v>
      </c>
      <c r="M189">
        <f t="shared" si="36"/>
        <v>0</v>
      </c>
      <c r="N189">
        <f>IF(K189=0,"NULL",Q189)</f>
        <v>5</v>
      </c>
      <c r="O189" s="4">
        <f t="shared" si="38"/>
        <v>42192</v>
      </c>
      <c r="Q189">
        <f>IF(L189=1,0,Q188)+K189</f>
        <v>5</v>
      </c>
      <c r="R189" t="str">
        <f t="shared" si="37"/>
        <v>(42192, '2015-07-07', 2015, 7, 'julho', 7, 3, 'terça-feira', 0, 0, 1, 0, 0, 5, '2015-07-07'),</v>
      </c>
    </row>
    <row r="190" spans="1:18" x14ac:dyDescent="0.25">
      <c r="A190" s="2">
        <f t="shared" si="29"/>
        <v>42193</v>
      </c>
      <c r="B190" s="4">
        <v>42193</v>
      </c>
      <c r="C190">
        <f t="shared" si="30"/>
        <v>2015</v>
      </c>
      <c r="D190">
        <f t="shared" si="39"/>
        <v>7</v>
      </c>
      <c r="E190" t="str">
        <f t="shared" si="31"/>
        <v>julho</v>
      </c>
      <c r="F190">
        <f t="shared" si="40"/>
        <v>8</v>
      </c>
      <c r="G190">
        <f t="shared" si="41"/>
        <v>4</v>
      </c>
      <c r="H190" t="str">
        <f t="shared" si="32"/>
        <v>quarta-feira</v>
      </c>
      <c r="I190" s="2">
        <f t="shared" si="33"/>
        <v>0</v>
      </c>
      <c r="J190">
        <f>COUNTIF(Feriados!$A$2:$A$155,B190)</f>
        <v>0</v>
      </c>
      <c r="K190">
        <f t="shared" si="34"/>
        <v>1</v>
      </c>
      <c r="L190">
        <f t="shared" si="35"/>
        <v>0</v>
      </c>
      <c r="M190">
        <f t="shared" si="36"/>
        <v>0</v>
      </c>
      <c r="N190">
        <f>IF(K190=0,"NULL",Q190)</f>
        <v>6</v>
      </c>
      <c r="O190" s="4">
        <f t="shared" si="38"/>
        <v>42193</v>
      </c>
      <c r="Q190">
        <f>IF(L190=1,0,Q189)+K190</f>
        <v>6</v>
      </c>
      <c r="R190" t="str">
        <f t="shared" si="37"/>
        <v>(42193, '2015-07-08', 2015, 7, 'julho', 8, 4, 'quarta-feira', 0, 0, 1, 0, 0, 6, '2015-07-08'),</v>
      </c>
    </row>
    <row r="191" spans="1:18" x14ac:dyDescent="0.25">
      <c r="A191" s="2">
        <f t="shared" si="29"/>
        <v>42194</v>
      </c>
      <c r="B191" s="4">
        <v>42194</v>
      </c>
      <c r="C191">
        <f t="shared" si="30"/>
        <v>2015</v>
      </c>
      <c r="D191">
        <f t="shared" si="39"/>
        <v>7</v>
      </c>
      <c r="E191" t="str">
        <f t="shared" si="31"/>
        <v>julho</v>
      </c>
      <c r="F191">
        <f t="shared" si="40"/>
        <v>9</v>
      </c>
      <c r="G191">
        <f t="shared" si="41"/>
        <v>5</v>
      </c>
      <c r="H191" t="str">
        <f t="shared" si="32"/>
        <v>quinta-feira</v>
      </c>
      <c r="I191" s="2">
        <f t="shared" si="33"/>
        <v>0</v>
      </c>
      <c r="J191">
        <f>COUNTIF(Feriados!$A$2:$A$155,B191)</f>
        <v>0</v>
      </c>
      <c r="K191">
        <f t="shared" si="34"/>
        <v>1</v>
      </c>
      <c r="L191">
        <f t="shared" si="35"/>
        <v>0</v>
      </c>
      <c r="M191">
        <f t="shared" si="36"/>
        <v>0</v>
      </c>
      <c r="N191">
        <f>IF(K191=0,"NULL",Q191)</f>
        <v>7</v>
      </c>
      <c r="O191" s="4">
        <f t="shared" si="38"/>
        <v>42194</v>
      </c>
      <c r="Q191">
        <f>IF(L191=1,0,Q190)+K191</f>
        <v>7</v>
      </c>
      <c r="R191" t="str">
        <f t="shared" si="37"/>
        <v>(42194, '2015-07-09', 2015, 7, 'julho', 9, 5, 'quinta-feira', 0, 0, 1, 0, 0, 7, '2015-07-09'),</v>
      </c>
    </row>
    <row r="192" spans="1:18" x14ac:dyDescent="0.25">
      <c r="A192" s="2">
        <f t="shared" si="29"/>
        <v>42195</v>
      </c>
      <c r="B192" s="4">
        <v>42195</v>
      </c>
      <c r="C192">
        <f t="shared" si="30"/>
        <v>2015</v>
      </c>
      <c r="D192">
        <f t="shared" si="39"/>
        <v>7</v>
      </c>
      <c r="E192" t="str">
        <f t="shared" si="31"/>
        <v>julho</v>
      </c>
      <c r="F192">
        <f t="shared" si="40"/>
        <v>10</v>
      </c>
      <c r="G192">
        <f t="shared" si="41"/>
        <v>6</v>
      </c>
      <c r="H192" t="str">
        <f t="shared" si="32"/>
        <v>sexta-feira</v>
      </c>
      <c r="I192" s="2">
        <f t="shared" si="33"/>
        <v>0</v>
      </c>
      <c r="J192">
        <f>COUNTIF(Feriados!$A$2:$A$155,B192)</f>
        <v>0</v>
      </c>
      <c r="K192">
        <f t="shared" si="34"/>
        <v>1</v>
      </c>
      <c r="L192">
        <f t="shared" si="35"/>
        <v>0</v>
      </c>
      <c r="M192">
        <f t="shared" si="36"/>
        <v>0</v>
      </c>
      <c r="N192">
        <f>IF(K192=0,"NULL",Q192)</f>
        <v>8</v>
      </c>
      <c r="O192" s="4">
        <f t="shared" si="38"/>
        <v>42195</v>
      </c>
      <c r="Q192">
        <f>IF(L192=1,0,Q191)+K192</f>
        <v>8</v>
      </c>
      <c r="R192" t="str">
        <f t="shared" si="37"/>
        <v>(42195, '2015-07-10', 2015, 7, 'julho', 10, 6, 'sexta-feira', 0, 0, 1, 0, 0, 8, '2015-07-10'),</v>
      </c>
    </row>
    <row r="193" spans="1:18" x14ac:dyDescent="0.25">
      <c r="A193" s="2">
        <f t="shared" si="29"/>
        <v>42196</v>
      </c>
      <c r="B193" s="4">
        <v>42196</v>
      </c>
      <c r="C193">
        <f t="shared" si="30"/>
        <v>2015</v>
      </c>
      <c r="D193">
        <f t="shared" si="39"/>
        <v>7</v>
      </c>
      <c r="E193" t="str">
        <f t="shared" si="31"/>
        <v>julho</v>
      </c>
      <c r="F193">
        <f t="shared" si="40"/>
        <v>11</v>
      </c>
      <c r="G193">
        <f t="shared" si="41"/>
        <v>7</v>
      </c>
      <c r="H193" t="str">
        <f t="shared" si="32"/>
        <v>sábado</v>
      </c>
      <c r="I193" s="2">
        <f t="shared" si="33"/>
        <v>1</v>
      </c>
      <c r="J193">
        <f>COUNTIF(Feriados!$A$2:$A$155,B193)</f>
        <v>0</v>
      </c>
      <c r="K193">
        <f t="shared" si="34"/>
        <v>0</v>
      </c>
      <c r="L193">
        <f t="shared" si="35"/>
        <v>0</v>
      </c>
      <c r="M193">
        <f t="shared" si="36"/>
        <v>0</v>
      </c>
      <c r="N193" t="str">
        <f>IF(K193=0,"NULL",Q193)</f>
        <v>NULL</v>
      </c>
      <c r="O193" s="4">
        <f t="shared" si="38"/>
        <v>42196</v>
      </c>
      <c r="Q193">
        <f>IF(L193=1,0,Q192)+K193</f>
        <v>8</v>
      </c>
      <c r="R193" t="str">
        <f t="shared" si="37"/>
        <v>(42196, '2015-07-11', 2015, 7, 'julho', 11, 7, 'sábado', 1, 0, 0, 0, 0, NULL, '2015-07-11'),</v>
      </c>
    </row>
    <row r="194" spans="1:18" x14ac:dyDescent="0.25">
      <c r="A194" s="2">
        <f t="shared" si="29"/>
        <v>42197</v>
      </c>
      <c r="B194" s="4">
        <v>42197</v>
      </c>
      <c r="C194">
        <f t="shared" si="30"/>
        <v>2015</v>
      </c>
      <c r="D194">
        <f t="shared" si="39"/>
        <v>7</v>
      </c>
      <c r="E194" t="str">
        <f t="shared" si="31"/>
        <v>julho</v>
      </c>
      <c r="F194">
        <f t="shared" si="40"/>
        <v>12</v>
      </c>
      <c r="G194">
        <f t="shared" si="41"/>
        <v>1</v>
      </c>
      <c r="H194" t="str">
        <f t="shared" si="32"/>
        <v>domingo</v>
      </c>
      <c r="I194" s="2">
        <f t="shared" si="33"/>
        <v>1</v>
      </c>
      <c r="J194">
        <f>COUNTIF(Feriados!$A$2:$A$155,B194)</f>
        <v>0</v>
      </c>
      <c r="K194">
        <f t="shared" si="34"/>
        <v>0</v>
      </c>
      <c r="L194">
        <f t="shared" si="35"/>
        <v>0</v>
      </c>
      <c r="M194">
        <f t="shared" si="36"/>
        <v>0</v>
      </c>
      <c r="N194" t="str">
        <f>IF(K194=0,"NULL",Q194)</f>
        <v>NULL</v>
      </c>
      <c r="O194" s="4">
        <f t="shared" si="38"/>
        <v>42196</v>
      </c>
      <c r="Q194">
        <f>IF(L194=1,0,Q193)+K194</f>
        <v>8</v>
      </c>
      <c r="R194" t="str">
        <f t="shared" si="37"/>
        <v>(42197, '2015-07-12', 2015, 7, 'julho', 12, 1, 'domingo', 1, 0, 0, 0, 0, NULL, '2015-07-11'),</v>
      </c>
    </row>
    <row r="195" spans="1:18" x14ac:dyDescent="0.25">
      <c r="A195" s="2">
        <f t="shared" ref="A195:A258" si="42">B195</f>
        <v>42198</v>
      </c>
      <c r="B195" s="4">
        <v>42198</v>
      </c>
      <c r="C195">
        <f t="shared" ref="C195:C258" si="43">YEAR(B195)</f>
        <v>2015</v>
      </c>
      <c r="D195">
        <f t="shared" si="39"/>
        <v>7</v>
      </c>
      <c r="E195" t="str">
        <f t="shared" ref="E195:E258" si="44">TEXT(B195,"mmmm")</f>
        <v>julho</v>
      </c>
      <c r="F195">
        <f t="shared" si="40"/>
        <v>13</v>
      </c>
      <c r="G195">
        <f t="shared" si="41"/>
        <v>2</v>
      </c>
      <c r="H195" t="str">
        <f t="shared" ref="H195:H258" si="45">TEXT(B195,"dddd")</f>
        <v>segunda-feira</v>
      </c>
      <c r="I195" s="2">
        <f t="shared" ref="I195:I258" si="46">IF(OR(G195=1,G195=7),1,0)</f>
        <v>0</v>
      </c>
      <c r="J195">
        <f>COUNTIF(Feriados!$A$2:$A$155,B195)</f>
        <v>0</v>
      </c>
      <c r="K195">
        <f t="shared" ref="K195:K258" si="47">IF(OR(I195=1,J195=1),0,1)</f>
        <v>1</v>
      </c>
      <c r="L195">
        <f t="shared" ref="L195:L258" si="48">IF(F195=1,1,0)</f>
        <v>0</v>
      </c>
      <c r="M195">
        <f t="shared" ref="M195:M258" si="49">IF(OR(L196=1,L196=""),1,0)</f>
        <v>0</v>
      </c>
      <c r="N195">
        <f>IF(K195=0,"NULL",Q195)</f>
        <v>9</v>
      </c>
      <c r="O195" s="4">
        <f t="shared" si="38"/>
        <v>42196</v>
      </c>
      <c r="Q195">
        <f>IF(L195=1,0,Q194)+K195</f>
        <v>9</v>
      </c>
      <c r="R195" t="str">
        <f t="shared" ref="R195:R258" si="50">"("&amp;A195&amp;", '"&amp;TEXT(B195,"aaaa-mm-dd")&amp;"', "&amp;C195&amp;", "&amp;D195&amp;", '"&amp;E195&amp;"', "&amp;F195&amp;", "&amp;G195&amp;", '"&amp;H195&amp;"', "&amp;I195&amp;", "&amp;J195&amp;", "&amp;K195&amp;", "&amp;L195&amp;", "&amp;M195&amp;", "&amp;N195&amp;", '"&amp;TEXT(O195,"aaaa-mm-dd")&amp;"'),"</f>
        <v>(42198, '2015-07-13', 2015, 7, 'julho', 13, 2, 'segunda-feira', 0, 0, 1, 0, 0, 9, '2015-07-11'),</v>
      </c>
    </row>
    <row r="196" spans="1:18" x14ac:dyDescent="0.25">
      <c r="A196" s="2">
        <f t="shared" si="42"/>
        <v>42199</v>
      </c>
      <c r="B196" s="4">
        <v>42199</v>
      </c>
      <c r="C196">
        <f t="shared" si="43"/>
        <v>2015</v>
      </c>
      <c r="D196">
        <f t="shared" si="39"/>
        <v>7</v>
      </c>
      <c r="E196" t="str">
        <f t="shared" si="44"/>
        <v>julho</v>
      </c>
      <c r="F196">
        <f t="shared" si="40"/>
        <v>14</v>
      </c>
      <c r="G196">
        <f t="shared" si="41"/>
        <v>3</v>
      </c>
      <c r="H196" t="str">
        <f t="shared" si="45"/>
        <v>terça-feira</v>
      </c>
      <c r="I196" s="2">
        <f t="shared" si="46"/>
        <v>0</v>
      </c>
      <c r="J196">
        <f>COUNTIF(Feriados!$A$2:$A$155,B196)</f>
        <v>0</v>
      </c>
      <c r="K196">
        <f t="shared" si="47"/>
        <v>1</v>
      </c>
      <c r="L196">
        <f t="shared" si="48"/>
        <v>0</v>
      </c>
      <c r="M196">
        <f t="shared" si="49"/>
        <v>0</v>
      </c>
      <c r="N196">
        <f>IF(K196=0,"NULL",Q196)</f>
        <v>10</v>
      </c>
      <c r="O196" s="4">
        <f t="shared" ref="O196:O259" si="51">IF(K195=0,O195,B196)</f>
        <v>42199</v>
      </c>
      <c r="Q196">
        <f>IF(L196=1,0,Q195)+K196</f>
        <v>10</v>
      </c>
      <c r="R196" t="str">
        <f t="shared" si="50"/>
        <v>(42199, '2015-07-14', 2015, 7, 'julho', 14, 3, 'terça-feira', 0, 0, 1, 0, 0, 10, '2015-07-14'),</v>
      </c>
    </row>
    <row r="197" spans="1:18" x14ac:dyDescent="0.25">
      <c r="A197" s="2">
        <f t="shared" si="42"/>
        <v>42200</v>
      </c>
      <c r="B197" s="4">
        <v>42200</v>
      </c>
      <c r="C197">
        <f t="shared" si="43"/>
        <v>2015</v>
      </c>
      <c r="D197">
        <f t="shared" si="39"/>
        <v>7</v>
      </c>
      <c r="E197" t="str">
        <f t="shared" si="44"/>
        <v>julho</v>
      </c>
      <c r="F197">
        <f t="shared" si="40"/>
        <v>15</v>
      </c>
      <c r="G197">
        <f t="shared" si="41"/>
        <v>4</v>
      </c>
      <c r="H197" t="str">
        <f t="shared" si="45"/>
        <v>quarta-feira</v>
      </c>
      <c r="I197" s="2">
        <f t="shared" si="46"/>
        <v>0</v>
      </c>
      <c r="J197">
        <f>COUNTIF(Feriados!$A$2:$A$155,B197)</f>
        <v>0</v>
      </c>
      <c r="K197">
        <f t="shared" si="47"/>
        <v>1</v>
      </c>
      <c r="L197">
        <f t="shared" si="48"/>
        <v>0</v>
      </c>
      <c r="M197">
        <f t="shared" si="49"/>
        <v>0</v>
      </c>
      <c r="N197">
        <f>IF(K197=0,"NULL",Q197)</f>
        <v>11</v>
      </c>
      <c r="O197" s="4">
        <f t="shared" si="51"/>
        <v>42200</v>
      </c>
      <c r="Q197">
        <f>IF(L197=1,0,Q196)+K197</f>
        <v>11</v>
      </c>
      <c r="R197" t="str">
        <f t="shared" si="50"/>
        <v>(42200, '2015-07-15', 2015, 7, 'julho', 15, 4, 'quarta-feira', 0, 0, 1, 0, 0, 11, '2015-07-15'),</v>
      </c>
    </row>
    <row r="198" spans="1:18" x14ac:dyDescent="0.25">
      <c r="A198" s="2">
        <f t="shared" si="42"/>
        <v>42201</v>
      </c>
      <c r="B198" s="4">
        <v>42201</v>
      </c>
      <c r="C198">
        <f t="shared" si="43"/>
        <v>2015</v>
      </c>
      <c r="D198">
        <f t="shared" si="39"/>
        <v>7</v>
      </c>
      <c r="E198" t="str">
        <f t="shared" si="44"/>
        <v>julho</v>
      </c>
      <c r="F198">
        <f t="shared" si="40"/>
        <v>16</v>
      </c>
      <c r="G198">
        <f t="shared" si="41"/>
        <v>5</v>
      </c>
      <c r="H198" t="str">
        <f t="shared" si="45"/>
        <v>quinta-feira</v>
      </c>
      <c r="I198" s="2">
        <f t="shared" si="46"/>
        <v>0</v>
      </c>
      <c r="J198">
        <f>COUNTIF(Feriados!$A$2:$A$155,B198)</f>
        <v>0</v>
      </c>
      <c r="K198">
        <f t="shared" si="47"/>
        <v>1</v>
      </c>
      <c r="L198">
        <f t="shared" si="48"/>
        <v>0</v>
      </c>
      <c r="M198">
        <f t="shared" si="49"/>
        <v>0</v>
      </c>
      <c r="N198">
        <f>IF(K198=0,"NULL",Q198)</f>
        <v>12</v>
      </c>
      <c r="O198" s="4">
        <f t="shared" si="51"/>
        <v>42201</v>
      </c>
      <c r="Q198">
        <f>IF(L198=1,0,Q197)+K198</f>
        <v>12</v>
      </c>
      <c r="R198" t="str">
        <f t="shared" si="50"/>
        <v>(42201, '2015-07-16', 2015, 7, 'julho', 16, 5, 'quinta-feira', 0, 0, 1, 0, 0, 12, '2015-07-16'),</v>
      </c>
    </row>
    <row r="199" spans="1:18" x14ac:dyDescent="0.25">
      <c r="A199" s="2">
        <f t="shared" si="42"/>
        <v>42202</v>
      </c>
      <c r="B199" s="4">
        <v>42202</v>
      </c>
      <c r="C199">
        <f t="shared" si="43"/>
        <v>2015</v>
      </c>
      <c r="D199">
        <f t="shared" si="39"/>
        <v>7</v>
      </c>
      <c r="E199" t="str">
        <f t="shared" si="44"/>
        <v>julho</v>
      </c>
      <c r="F199">
        <f t="shared" si="40"/>
        <v>17</v>
      </c>
      <c r="G199">
        <f t="shared" si="41"/>
        <v>6</v>
      </c>
      <c r="H199" t="str">
        <f t="shared" si="45"/>
        <v>sexta-feira</v>
      </c>
      <c r="I199" s="2">
        <f t="shared" si="46"/>
        <v>0</v>
      </c>
      <c r="J199">
        <f>COUNTIF(Feriados!$A$2:$A$155,B199)</f>
        <v>0</v>
      </c>
      <c r="K199">
        <f t="shared" si="47"/>
        <v>1</v>
      </c>
      <c r="L199">
        <f t="shared" si="48"/>
        <v>0</v>
      </c>
      <c r="M199">
        <f t="shared" si="49"/>
        <v>0</v>
      </c>
      <c r="N199">
        <f>IF(K199=0,"NULL",Q199)</f>
        <v>13</v>
      </c>
      <c r="O199" s="4">
        <f t="shared" si="51"/>
        <v>42202</v>
      </c>
      <c r="Q199">
        <f>IF(L199=1,0,Q198)+K199</f>
        <v>13</v>
      </c>
      <c r="R199" t="str">
        <f t="shared" si="50"/>
        <v>(42202, '2015-07-17', 2015, 7, 'julho', 17, 6, 'sexta-feira', 0, 0, 1, 0, 0, 13, '2015-07-17'),</v>
      </c>
    </row>
    <row r="200" spans="1:18" x14ac:dyDescent="0.25">
      <c r="A200" s="2">
        <f t="shared" si="42"/>
        <v>42203</v>
      </c>
      <c r="B200" s="4">
        <v>42203</v>
      </c>
      <c r="C200">
        <f t="shared" si="43"/>
        <v>2015</v>
      </c>
      <c r="D200">
        <f t="shared" si="39"/>
        <v>7</v>
      </c>
      <c r="E200" t="str">
        <f t="shared" si="44"/>
        <v>julho</v>
      </c>
      <c r="F200">
        <f t="shared" si="40"/>
        <v>18</v>
      </c>
      <c r="G200">
        <f t="shared" si="41"/>
        <v>7</v>
      </c>
      <c r="H200" t="str">
        <f t="shared" si="45"/>
        <v>sábado</v>
      </c>
      <c r="I200" s="2">
        <f t="shared" si="46"/>
        <v>1</v>
      </c>
      <c r="J200">
        <f>COUNTIF(Feriados!$A$2:$A$155,B200)</f>
        <v>0</v>
      </c>
      <c r="K200">
        <f t="shared" si="47"/>
        <v>0</v>
      </c>
      <c r="L200">
        <f t="shared" si="48"/>
        <v>0</v>
      </c>
      <c r="M200">
        <f t="shared" si="49"/>
        <v>0</v>
      </c>
      <c r="N200" t="str">
        <f>IF(K200=0,"NULL",Q200)</f>
        <v>NULL</v>
      </c>
      <c r="O200" s="4">
        <f t="shared" si="51"/>
        <v>42203</v>
      </c>
      <c r="Q200">
        <f>IF(L200=1,0,Q199)+K200</f>
        <v>13</v>
      </c>
      <c r="R200" t="str">
        <f t="shared" si="50"/>
        <v>(42203, '2015-07-18', 2015, 7, 'julho', 18, 7, 'sábado', 1, 0, 0, 0, 0, NULL, '2015-07-18'),</v>
      </c>
    </row>
    <row r="201" spans="1:18" x14ac:dyDescent="0.25">
      <c r="A201" s="2">
        <f t="shared" si="42"/>
        <v>42204</v>
      </c>
      <c r="B201" s="4">
        <v>42204</v>
      </c>
      <c r="C201">
        <f t="shared" si="43"/>
        <v>2015</v>
      </c>
      <c r="D201">
        <f t="shared" si="39"/>
        <v>7</v>
      </c>
      <c r="E201" t="str">
        <f t="shared" si="44"/>
        <v>julho</v>
      </c>
      <c r="F201">
        <f t="shared" si="40"/>
        <v>19</v>
      </c>
      <c r="G201">
        <f t="shared" si="41"/>
        <v>1</v>
      </c>
      <c r="H201" t="str">
        <f t="shared" si="45"/>
        <v>domingo</v>
      </c>
      <c r="I201" s="2">
        <f t="shared" si="46"/>
        <v>1</v>
      </c>
      <c r="J201">
        <f>COUNTIF(Feriados!$A$2:$A$155,B201)</f>
        <v>0</v>
      </c>
      <c r="K201">
        <f t="shared" si="47"/>
        <v>0</v>
      </c>
      <c r="L201">
        <f t="shared" si="48"/>
        <v>0</v>
      </c>
      <c r="M201">
        <f t="shared" si="49"/>
        <v>0</v>
      </c>
      <c r="N201" t="str">
        <f>IF(K201=0,"NULL",Q201)</f>
        <v>NULL</v>
      </c>
      <c r="O201" s="4">
        <f t="shared" si="51"/>
        <v>42203</v>
      </c>
      <c r="Q201">
        <f>IF(L201=1,0,Q200)+K201</f>
        <v>13</v>
      </c>
      <c r="R201" t="str">
        <f t="shared" si="50"/>
        <v>(42204, '2015-07-19', 2015, 7, 'julho', 19, 1, 'domingo', 1, 0, 0, 0, 0, NULL, '2015-07-18'),</v>
      </c>
    </row>
    <row r="202" spans="1:18" x14ac:dyDescent="0.25">
      <c r="A202" s="2">
        <f t="shared" si="42"/>
        <v>42205</v>
      </c>
      <c r="B202" s="4">
        <v>42205</v>
      </c>
      <c r="C202">
        <f t="shared" si="43"/>
        <v>2015</v>
      </c>
      <c r="D202">
        <f t="shared" si="39"/>
        <v>7</v>
      </c>
      <c r="E202" t="str">
        <f t="shared" si="44"/>
        <v>julho</v>
      </c>
      <c r="F202">
        <f t="shared" si="40"/>
        <v>20</v>
      </c>
      <c r="G202">
        <f t="shared" si="41"/>
        <v>2</v>
      </c>
      <c r="H202" t="str">
        <f t="shared" si="45"/>
        <v>segunda-feira</v>
      </c>
      <c r="I202" s="2">
        <f t="shared" si="46"/>
        <v>0</v>
      </c>
      <c r="J202">
        <f>COUNTIF(Feriados!$A$2:$A$155,B202)</f>
        <v>0</v>
      </c>
      <c r="K202">
        <f t="shared" si="47"/>
        <v>1</v>
      </c>
      <c r="L202">
        <f t="shared" si="48"/>
        <v>0</v>
      </c>
      <c r="M202">
        <f t="shared" si="49"/>
        <v>0</v>
      </c>
      <c r="N202">
        <f>IF(K202=0,"NULL",Q202)</f>
        <v>14</v>
      </c>
      <c r="O202" s="4">
        <f t="shared" si="51"/>
        <v>42203</v>
      </c>
      <c r="Q202">
        <f>IF(L202=1,0,Q201)+K202</f>
        <v>14</v>
      </c>
      <c r="R202" t="str">
        <f t="shared" si="50"/>
        <v>(42205, '2015-07-20', 2015, 7, 'julho', 20, 2, 'segunda-feira', 0, 0, 1, 0, 0, 14, '2015-07-18'),</v>
      </c>
    </row>
    <row r="203" spans="1:18" x14ac:dyDescent="0.25">
      <c r="A203" s="2">
        <f t="shared" si="42"/>
        <v>42206</v>
      </c>
      <c r="B203" s="4">
        <v>42206</v>
      </c>
      <c r="C203">
        <f t="shared" si="43"/>
        <v>2015</v>
      </c>
      <c r="D203">
        <f t="shared" si="39"/>
        <v>7</v>
      </c>
      <c r="E203" t="str">
        <f t="shared" si="44"/>
        <v>julho</v>
      </c>
      <c r="F203">
        <f t="shared" si="40"/>
        <v>21</v>
      </c>
      <c r="G203">
        <f t="shared" si="41"/>
        <v>3</v>
      </c>
      <c r="H203" t="str">
        <f t="shared" si="45"/>
        <v>terça-feira</v>
      </c>
      <c r="I203" s="2">
        <f t="shared" si="46"/>
        <v>0</v>
      </c>
      <c r="J203">
        <f>COUNTIF(Feriados!$A$2:$A$155,B203)</f>
        <v>0</v>
      </c>
      <c r="K203">
        <f t="shared" si="47"/>
        <v>1</v>
      </c>
      <c r="L203">
        <f t="shared" si="48"/>
        <v>0</v>
      </c>
      <c r="M203">
        <f t="shared" si="49"/>
        <v>0</v>
      </c>
      <c r="N203">
        <f>IF(K203=0,"NULL",Q203)</f>
        <v>15</v>
      </c>
      <c r="O203" s="4">
        <f t="shared" si="51"/>
        <v>42206</v>
      </c>
      <c r="Q203">
        <f>IF(L203=1,0,Q202)+K203</f>
        <v>15</v>
      </c>
      <c r="R203" t="str">
        <f t="shared" si="50"/>
        <v>(42206, '2015-07-21', 2015, 7, 'julho', 21, 3, 'terça-feira', 0, 0, 1, 0, 0, 15, '2015-07-21'),</v>
      </c>
    </row>
    <row r="204" spans="1:18" x14ac:dyDescent="0.25">
      <c r="A204" s="2">
        <f t="shared" si="42"/>
        <v>42207</v>
      </c>
      <c r="B204" s="4">
        <v>42207</v>
      </c>
      <c r="C204">
        <f t="shared" si="43"/>
        <v>2015</v>
      </c>
      <c r="D204">
        <f t="shared" si="39"/>
        <v>7</v>
      </c>
      <c r="E204" t="str">
        <f t="shared" si="44"/>
        <v>julho</v>
      </c>
      <c r="F204">
        <f t="shared" si="40"/>
        <v>22</v>
      </c>
      <c r="G204">
        <f t="shared" si="41"/>
        <v>4</v>
      </c>
      <c r="H204" t="str">
        <f t="shared" si="45"/>
        <v>quarta-feira</v>
      </c>
      <c r="I204" s="2">
        <f t="shared" si="46"/>
        <v>0</v>
      </c>
      <c r="J204">
        <f>COUNTIF(Feriados!$A$2:$A$155,B204)</f>
        <v>0</v>
      </c>
      <c r="K204">
        <f t="shared" si="47"/>
        <v>1</v>
      </c>
      <c r="L204">
        <f t="shared" si="48"/>
        <v>0</v>
      </c>
      <c r="M204">
        <f t="shared" si="49"/>
        <v>0</v>
      </c>
      <c r="N204">
        <f>IF(K204=0,"NULL",Q204)</f>
        <v>16</v>
      </c>
      <c r="O204" s="4">
        <f t="shared" si="51"/>
        <v>42207</v>
      </c>
      <c r="Q204">
        <f>IF(L204=1,0,Q203)+K204</f>
        <v>16</v>
      </c>
      <c r="R204" t="str">
        <f t="shared" si="50"/>
        <v>(42207, '2015-07-22', 2015, 7, 'julho', 22, 4, 'quarta-feira', 0, 0, 1, 0, 0, 16, '2015-07-22'),</v>
      </c>
    </row>
    <row r="205" spans="1:18" x14ac:dyDescent="0.25">
      <c r="A205" s="2">
        <f t="shared" si="42"/>
        <v>42208</v>
      </c>
      <c r="B205" s="4">
        <v>42208</v>
      </c>
      <c r="C205">
        <f t="shared" si="43"/>
        <v>2015</v>
      </c>
      <c r="D205">
        <f t="shared" si="39"/>
        <v>7</v>
      </c>
      <c r="E205" t="str">
        <f t="shared" si="44"/>
        <v>julho</v>
      </c>
      <c r="F205">
        <f t="shared" si="40"/>
        <v>23</v>
      </c>
      <c r="G205">
        <f t="shared" si="41"/>
        <v>5</v>
      </c>
      <c r="H205" t="str">
        <f t="shared" si="45"/>
        <v>quinta-feira</v>
      </c>
      <c r="I205" s="2">
        <f t="shared" si="46"/>
        <v>0</v>
      </c>
      <c r="J205">
        <f>COUNTIF(Feriados!$A$2:$A$155,B205)</f>
        <v>0</v>
      </c>
      <c r="K205">
        <f t="shared" si="47"/>
        <v>1</v>
      </c>
      <c r="L205">
        <f t="shared" si="48"/>
        <v>0</v>
      </c>
      <c r="M205">
        <f t="shared" si="49"/>
        <v>0</v>
      </c>
      <c r="N205">
        <f>IF(K205=0,"NULL",Q205)</f>
        <v>17</v>
      </c>
      <c r="O205" s="4">
        <f t="shared" si="51"/>
        <v>42208</v>
      </c>
      <c r="Q205">
        <f>IF(L205=1,0,Q204)+K205</f>
        <v>17</v>
      </c>
      <c r="R205" t="str">
        <f t="shared" si="50"/>
        <v>(42208, '2015-07-23', 2015, 7, 'julho', 23, 5, 'quinta-feira', 0, 0, 1, 0, 0, 17, '2015-07-23'),</v>
      </c>
    </row>
    <row r="206" spans="1:18" x14ac:dyDescent="0.25">
      <c r="A206" s="2">
        <f t="shared" si="42"/>
        <v>42209</v>
      </c>
      <c r="B206" s="4">
        <v>42209</v>
      </c>
      <c r="C206">
        <f t="shared" si="43"/>
        <v>2015</v>
      </c>
      <c r="D206">
        <f t="shared" si="39"/>
        <v>7</v>
      </c>
      <c r="E206" t="str">
        <f t="shared" si="44"/>
        <v>julho</v>
      </c>
      <c r="F206">
        <f t="shared" si="40"/>
        <v>24</v>
      </c>
      <c r="G206">
        <f t="shared" si="41"/>
        <v>6</v>
      </c>
      <c r="H206" t="str">
        <f t="shared" si="45"/>
        <v>sexta-feira</v>
      </c>
      <c r="I206" s="2">
        <f t="shared" si="46"/>
        <v>0</v>
      </c>
      <c r="J206">
        <f>COUNTIF(Feriados!$A$2:$A$155,B206)</f>
        <v>0</v>
      </c>
      <c r="K206">
        <f t="shared" si="47"/>
        <v>1</v>
      </c>
      <c r="L206">
        <f t="shared" si="48"/>
        <v>0</v>
      </c>
      <c r="M206">
        <f t="shared" si="49"/>
        <v>0</v>
      </c>
      <c r="N206">
        <f>IF(K206=0,"NULL",Q206)</f>
        <v>18</v>
      </c>
      <c r="O206" s="4">
        <f t="shared" si="51"/>
        <v>42209</v>
      </c>
      <c r="Q206">
        <f>IF(L206=1,0,Q205)+K206</f>
        <v>18</v>
      </c>
      <c r="R206" t="str">
        <f t="shared" si="50"/>
        <v>(42209, '2015-07-24', 2015, 7, 'julho', 24, 6, 'sexta-feira', 0, 0, 1, 0, 0, 18, '2015-07-24'),</v>
      </c>
    </row>
    <row r="207" spans="1:18" x14ac:dyDescent="0.25">
      <c r="A207" s="2">
        <f t="shared" si="42"/>
        <v>42210</v>
      </c>
      <c r="B207" s="4">
        <v>42210</v>
      </c>
      <c r="C207">
        <f t="shared" si="43"/>
        <v>2015</v>
      </c>
      <c r="D207">
        <f t="shared" si="39"/>
        <v>7</v>
      </c>
      <c r="E207" t="str">
        <f t="shared" si="44"/>
        <v>julho</v>
      </c>
      <c r="F207">
        <f t="shared" si="40"/>
        <v>25</v>
      </c>
      <c r="G207">
        <f t="shared" si="41"/>
        <v>7</v>
      </c>
      <c r="H207" t="str">
        <f t="shared" si="45"/>
        <v>sábado</v>
      </c>
      <c r="I207" s="2">
        <f t="shared" si="46"/>
        <v>1</v>
      </c>
      <c r="J207">
        <f>COUNTIF(Feriados!$A$2:$A$155,B207)</f>
        <v>0</v>
      </c>
      <c r="K207">
        <f t="shared" si="47"/>
        <v>0</v>
      </c>
      <c r="L207">
        <f t="shared" si="48"/>
        <v>0</v>
      </c>
      <c r="M207">
        <f t="shared" si="49"/>
        <v>0</v>
      </c>
      <c r="N207" t="str">
        <f>IF(K207=0,"NULL",Q207)</f>
        <v>NULL</v>
      </c>
      <c r="O207" s="4">
        <f t="shared" si="51"/>
        <v>42210</v>
      </c>
      <c r="Q207">
        <f>IF(L207=1,0,Q206)+K207</f>
        <v>18</v>
      </c>
      <c r="R207" t="str">
        <f t="shared" si="50"/>
        <v>(42210, '2015-07-25', 2015, 7, 'julho', 25, 7, 'sábado', 1, 0, 0, 0, 0, NULL, '2015-07-25'),</v>
      </c>
    </row>
    <row r="208" spans="1:18" x14ac:dyDescent="0.25">
      <c r="A208" s="2">
        <f t="shared" si="42"/>
        <v>42211</v>
      </c>
      <c r="B208" s="4">
        <v>42211</v>
      </c>
      <c r="C208">
        <f t="shared" si="43"/>
        <v>2015</v>
      </c>
      <c r="D208">
        <f t="shared" si="39"/>
        <v>7</v>
      </c>
      <c r="E208" t="str">
        <f t="shared" si="44"/>
        <v>julho</v>
      </c>
      <c r="F208">
        <f t="shared" si="40"/>
        <v>26</v>
      </c>
      <c r="G208">
        <f t="shared" si="41"/>
        <v>1</v>
      </c>
      <c r="H208" t="str">
        <f t="shared" si="45"/>
        <v>domingo</v>
      </c>
      <c r="I208" s="2">
        <f t="shared" si="46"/>
        <v>1</v>
      </c>
      <c r="J208">
        <f>COUNTIF(Feriados!$A$2:$A$155,B208)</f>
        <v>0</v>
      </c>
      <c r="K208">
        <f t="shared" si="47"/>
        <v>0</v>
      </c>
      <c r="L208">
        <f t="shared" si="48"/>
        <v>0</v>
      </c>
      <c r="M208">
        <f t="shared" si="49"/>
        <v>0</v>
      </c>
      <c r="N208" t="str">
        <f>IF(K208=0,"NULL",Q208)</f>
        <v>NULL</v>
      </c>
      <c r="O208" s="4">
        <f t="shared" si="51"/>
        <v>42210</v>
      </c>
      <c r="Q208">
        <f>IF(L208=1,0,Q207)+K208</f>
        <v>18</v>
      </c>
      <c r="R208" t="str">
        <f t="shared" si="50"/>
        <v>(42211, '2015-07-26', 2015, 7, 'julho', 26, 1, 'domingo', 1, 0, 0, 0, 0, NULL, '2015-07-25'),</v>
      </c>
    </row>
    <row r="209" spans="1:18" x14ac:dyDescent="0.25">
      <c r="A209" s="2">
        <f t="shared" si="42"/>
        <v>42212</v>
      </c>
      <c r="B209" s="4">
        <v>42212</v>
      </c>
      <c r="C209">
        <f t="shared" si="43"/>
        <v>2015</v>
      </c>
      <c r="D209">
        <f t="shared" si="39"/>
        <v>7</v>
      </c>
      <c r="E209" t="str">
        <f t="shared" si="44"/>
        <v>julho</v>
      </c>
      <c r="F209">
        <f t="shared" si="40"/>
        <v>27</v>
      </c>
      <c r="G209">
        <f t="shared" si="41"/>
        <v>2</v>
      </c>
      <c r="H209" t="str">
        <f t="shared" si="45"/>
        <v>segunda-feira</v>
      </c>
      <c r="I209" s="2">
        <f t="shared" si="46"/>
        <v>0</v>
      </c>
      <c r="J209">
        <f>COUNTIF(Feriados!$A$2:$A$155,B209)</f>
        <v>0</v>
      </c>
      <c r="K209">
        <f t="shared" si="47"/>
        <v>1</v>
      </c>
      <c r="L209">
        <f t="shared" si="48"/>
        <v>0</v>
      </c>
      <c r="M209">
        <f t="shared" si="49"/>
        <v>0</v>
      </c>
      <c r="N209">
        <f>IF(K209=0,"NULL",Q209)</f>
        <v>19</v>
      </c>
      <c r="O209" s="4">
        <f t="shared" si="51"/>
        <v>42210</v>
      </c>
      <c r="Q209">
        <f>IF(L209=1,0,Q208)+K209</f>
        <v>19</v>
      </c>
      <c r="R209" t="str">
        <f t="shared" si="50"/>
        <v>(42212, '2015-07-27', 2015, 7, 'julho', 27, 2, 'segunda-feira', 0, 0, 1, 0, 0, 19, '2015-07-25'),</v>
      </c>
    </row>
    <row r="210" spans="1:18" x14ac:dyDescent="0.25">
      <c r="A210" s="2">
        <f t="shared" si="42"/>
        <v>42213</v>
      </c>
      <c r="B210" s="4">
        <v>42213</v>
      </c>
      <c r="C210">
        <f t="shared" si="43"/>
        <v>2015</v>
      </c>
      <c r="D210">
        <f t="shared" si="39"/>
        <v>7</v>
      </c>
      <c r="E210" t="str">
        <f t="shared" si="44"/>
        <v>julho</v>
      </c>
      <c r="F210">
        <f t="shared" si="40"/>
        <v>28</v>
      </c>
      <c r="G210">
        <f t="shared" si="41"/>
        <v>3</v>
      </c>
      <c r="H210" t="str">
        <f t="shared" si="45"/>
        <v>terça-feira</v>
      </c>
      <c r="I210" s="2">
        <f t="shared" si="46"/>
        <v>0</v>
      </c>
      <c r="J210">
        <f>COUNTIF(Feriados!$A$2:$A$155,B210)</f>
        <v>0</v>
      </c>
      <c r="K210">
        <f t="shared" si="47"/>
        <v>1</v>
      </c>
      <c r="L210">
        <f t="shared" si="48"/>
        <v>0</v>
      </c>
      <c r="M210">
        <f t="shared" si="49"/>
        <v>0</v>
      </c>
      <c r="N210">
        <f>IF(K210=0,"NULL",Q210)</f>
        <v>20</v>
      </c>
      <c r="O210" s="4">
        <f t="shared" si="51"/>
        <v>42213</v>
      </c>
      <c r="Q210">
        <f>IF(L210=1,0,Q209)+K210</f>
        <v>20</v>
      </c>
      <c r="R210" t="str">
        <f t="shared" si="50"/>
        <v>(42213, '2015-07-28', 2015, 7, 'julho', 28, 3, 'terça-feira', 0, 0, 1, 0, 0, 20, '2015-07-28'),</v>
      </c>
    </row>
    <row r="211" spans="1:18" x14ac:dyDescent="0.25">
      <c r="A211" s="2">
        <f t="shared" si="42"/>
        <v>42214</v>
      </c>
      <c r="B211" s="4">
        <v>42214</v>
      </c>
      <c r="C211">
        <f t="shared" si="43"/>
        <v>2015</v>
      </c>
      <c r="D211">
        <f t="shared" si="39"/>
        <v>7</v>
      </c>
      <c r="E211" t="str">
        <f t="shared" si="44"/>
        <v>julho</v>
      </c>
      <c r="F211">
        <f t="shared" si="40"/>
        <v>29</v>
      </c>
      <c r="G211">
        <f t="shared" si="41"/>
        <v>4</v>
      </c>
      <c r="H211" t="str">
        <f t="shared" si="45"/>
        <v>quarta-feira</v>
      </c>
      <c r="I211" s="2">
        <f t="shared" si="46"/>
        <v>0</v>
      </c>
      <c r="J211">
        <f>COUNTIF(Feriados!$A$2:$A$155,B211)</f>
        <v>0</v>
      </c>
      <c r="K211">
        <f t="shared" si="47"/>
        <v>1</v>
      </c>
      <c r="L211">
        <f t="shared" si="48"/>
        <v>0</v>
      </c>
      <c r="M211">
        <f t="shared" si="49"/>
        <v>0</v>
      </c>
      <c r="N211">
        <f>IF(K211=0,"NULL",Q211)</f>
        <v>21</v>
      </c>
      <c r="O211" s="4">
        <f t="shared" si="51"/>
        <v>42214</v>
      </c>
      <c r="Q211">
        <f>IF(L211=1,0,Q210)+K211</f>
        <v>21</v>
      </c>
      <c r="R211" t="str">
        <f t="shared" si="50"/>
        <v>(42214, '2015-07-29', 2015, 7, 'julho', 29, 4, 'quarta-feira', 0, 0, 1, 0, 0, 21, '2015-07-29'),</v>
      </c>
    </row>
    <row r="212" spans="1:18" x14ac:dyDescent="0.25">
      <c r="A212" s="2">
        <f t="shared" si="42"/>
        <v>42215</v>
      </c>
      <c r="B212" s="4">
        <v>42215</v>
      </c>
      <c r="C212">
        <f t="shared" si="43"/>
        <v>2015</v>
      </c>
      <c r="D212">
        <f t="shared" si="39"/>
        <v>7</v>
      </c>
      <c r="E212" t="str">
        <f t="shared" si="44"/>
        <v>julho</v>
      </c>
      <c r="F212">
        <f t="shared" si="40"/>
        <v>30</v>
      </c>
      <c r="G212">
        <f t="shared" si="41"/>
        <v>5</v>
      </c>
      <c r="H212" t="str">
        <f t="shared" si="45"/>
        <v>quinta-feira</v>
      </c>
      <c r="I212" s="2">
        <f t="shared" si="46"/>
        <v>0</v>
      </c>
      <c r="J212">
        <f>COUNTIF(Feriados!$A$2:$A$155,B212)</f>
        <v>0</v>
      </c>
      <c r="K212">
        <f t="shared" si="47"/>
        <v>1</v>
      </c>
      <c r="L212">
        <f t="shared" si="48"/>
        <v>0</v>
      </c>
      <c r="M212">
        <f t="shared" si="49"/>
        <v>0</v>
      </c>
      <c r="N212">
        <f>IF(K212=0,"NULL",Q212)</f>
        <v>22</v>
      </c>
      <c r="O212" s="4">
        <f t="shared" si="51"/>
        <v>42215</v>
      </c>
      <c r="Q212">
        <f>IF(L212=1,0,Q211)+K212</f>
        <v>22</v>
      </c>
      <c r="R212" t="str">
        <f t="shared" si="50"/>
        <v>(42215, '2015-07-30', 2015, 7, 'julho', 30, 5, 'quinta-feira', 0, 0, 1, 0, 0, 22, '2015-07-30'),</v>
      </c>
    </row>
    <row r="213" spans="1:18" x14ac:dyDescent="0.25">
      <c r="A213" s="2">
        <f t="shared" si="42"/>
        <v>42216</v>
      </c>
      <c r="B213" s="4">
        <v>42216</v>
      </c>
      <c r="C213">
        <f t="shared" si="43"/>
        <v>2015</v>
      </c>
      <c r="D213">
        <f t="shared" si="39"/>
        <v>7</v>
      </c>
      <c r="E213" t="str">
        <f t="shared" si="44"/>
        <v>julho</v>
      </c>
      <c r="F213">
        <f t="shared" si="40"/>
        <v>31</v>
      </c>
      <c r="G213">
        <f t="shared" si="41"/>
        <v>6</v>
      </c>
      <c r="H213" t="str">
        <f t="shared" si="45"/>
        <v>sexta-feira</v>
      </c>
      <c r="I213" s="2">
        <f t="shared" si="46"/>
        <v>0</v>
      </c>
      <c r="J213">
        <f>COUNTIF(Feriados!$A$2:$A$155,B213)</f>
        <v>0</v>
      </c>
      <c r="K213">
        <f t="shared" si="47"/>
        <v>1</v>
      </c>
      <c r="L213">
        <f t="shared" si="48"/>
        <v>0</v>
      </c>
      <c r="M213">
        <f t="shared" si="49"/>
        <v>1</v>
      </c>
      <c r="N213">
        <f>IF(K213=0,"NULL",Q213)</f>
        <v>23</v>
      </c>
      <c r="O213" s="4">
        <f t="shared" si="51"/>
        <v>42216</v>
      </c>
      <c r="Q213">
        <f>IF(L213=1,0,Q212)+K213</f>
        <v>23</v>
      </c>
      <c r="R213" t="str">
        <f t="shared" si="50"/>
        <v>(42216, '2015-07-31', 2015, 7, 'julho', 31, 6, 'sexta-feira', 0, 0, 1, 0, 1, 23, '2015-07-31'),</v>
      </c>
    </row>
    <row r="214" spans="1:18" x14ac:dyDescent="0.25">
      <c r="A214" s="2">
        <f t="shared" si="42"/>
        <v>42217</v>
      </c>
      <c r="B214" s="4">
        <v>42217</v>
      </c>
      <c r="C214">
        <f t="shared" si="43"/>
        <v>2015</v>
      </c>
      <c r="D214">
        <f t="shared" si="39"/>
        <v>8</v>
      </c>
      <c r="E214" t="str">
        <f t="shared" si="44"/>
        <v>agosto</v>
      </c>
      <c r="F214">
        <f t="shared" si="40"/>
        <v>1</v>
      </c>
      <c r="G214">
        <f t="shared" si="41"/>
        <v>7</v>
      </c>
      <c r="H214" t="str">
        <f t="shared" si="45"/>
        <v>sábado</v>
      </c>
      <c r="I214" s="2">
        <f t="shared" si="46"/>
        <v>1</v>
      </c>
      <c r="J214">
        <f>COUNTIF(Feriados!$A$2:$A$155,B214)</f>
        <v>0</v>
      </c>
      <c r="K214">
        <f t="shared" si="47"/>
        <v>0</v>
      </c>
      <c r="L214">
        <f t="shared" si="48"/>
        <v>1</v>
      </c>
      <c r="M214">
        <f t="shared" si="49"/>
        <v>0</v>
      </c>
      <c r="N214" t="str">
        <f>IF(K214=0,"NULL",Q214)</f>
        <v>NULL</v>
      </c>
      <c r="O214" s="4">
        <f t="shared" si="51"/>
        <v>42217</v>
      </c>
      <c r="Q214">
        <f>IF(L214=1,0,Q213)+K214</f>
        <v>0</v>
      </c>
      <c r="R214" t="str">
        <f t="shared" si="50"/>
        <v>(42217, '2015-08-01', 2015, 8, 'agosto', 1, 7, 'sábado', 1, 0, 0, 1, 0, NULL, '2015-08-01'),</v>
      </c>
    </row>
    <row r="215" spans="1:18" x14ac:dyDescent="0.25">
      <c r="A215" s="2">
        <f t="shared" si="42"/>
        <v>42218</v>
      </c>
      <c r="B215" s="4">
        <v>42218</v>
      </c>
      <c r="C215">
        <f t="shared" si="43"/>
        <v>2015</v>
      </c>
      <c r="D215">
        <f t="shared" si="39"/>
        <v>8</v>
      </c>
      <c r="E215" t="str">
        <f t="shared" si="44"/>
        <v>agosto</v>
      </c>
      <c r="F215">
        <f t="shared" si="40"/>
        <v>2</v>
      </c>
      <c r="G215">
        <f t="shared" si="41"/>
        <v>1</v>
      </c>
      <c r="H215" t="str">
        <f t="shared" si="45"/>
        <v>domingo</v>
      </c>
      <c r="I215" s="2">
        <f t="shared" si="46"/>
        <v>1</v>
      </c>
      <c r="J215">
        <f>COUNTIF(Feriados!$A$2:$A$155,B215)</f>
        <v>0</v>
      </c>
      <c r="K215">
        <f t="shared" si="47"/>
        <v>0</v>
      </c>
      <c r="L215">
        <f t="shared" si="48"/>
        <v>0</v>
      </c>
      <c r="M215">
        <f t="shared" si="49"/>
        <v>0</v>
      </c>
      <c r="N215" t="str">
        <f>IF(K215=0,"NULL",Q215)</f>
        <v>NULL</v>
      </c>
      <c r="O215" s="4">
        <f t="shared" si="51"/>
        <v>42217</v>
      </c>
      <c r="Q215">
        <f>IF(L215=1,0,Q214)+K215</f>
        <v>0</v>
      </c>
      <c r="R215" t="str">
        <f t="shared" si="50"/>
        <v>(42218, '2015-08-02', 2015, 8, 'agosto', 2, 1, 'domingo', 1, 0, 0, 0, 0, NULL, '2015-08-01'),</v>
      </c>
    </row>
    <row r="216" spans="1:18" x14ac:dyDescent="0.25">
      <c r="A216" s="2">
        <f t="shared" si="42"/>
        <v>42219</v>
      </c>
      <c r="B216" s="4">
        <v>42219</v>
      </c>
      <c r="C216">
        <f t="shared" si="43"/>
        <v>2015</v>
      </c>
      <c r="D216">
        <f t="shared" si="39"/>
        <v>8</v>
      </c>
      <c r="E216" t="str">
        <f t="shared" si="44"/>
        <v>agosto</v>
      </c>
      <c r="F216">
        <f t="shared" si="40"/>
        <v>3</v>
      </c>
      <c r="G216">
        <f t="shared" si="41"/>
        <v>2</v>
      </c>
      <c r="H216" t="str">
        <f t="shared" si="45"/>
        <v>segunda-feira</v>
      </c>
      <c r="I216" s="2">
        <f t="shared" si="46"/>
        <v>0</v>
      </c>
      <c r="J216">
        <f>COUNTIF(Feriados!$A$2:$A$155,B216)</f>
        <v>0</v>
      </c>
      <c r="K216">
        <f t="shared" si="47"/>
        <v>1</v>
      </c>
      <c r="L216">
        <f t="shared" si="48"/>
        <v>0</v>
      </c>
      <c r="M216">
        <f t="shared" si="49"/>
        <v>0</v>
      </c>
      <c r="N216">
        <f>IF(K216=0,"NULL",Q216)</f>
        <v>1</v>
      </c>
      <c r="O216" s="4">
        <f t="shared" si="51"/>
        <v>42217</v>
      </c>
      <c r="Q216">
        <f>IF(L216=1,0,Q215)+K216</f>
        <v>1</v>
      </c>
      <c r="R216" t="str">
        <f t="shared" si="50"/>
        <v>(42219, '2015-08-03', 2015, 8, 'agosto', 3, 2, 'segunda-feira', 0, 0, 1, 0, 0, 1, '2015-08-01'),</v>
      </c>
    </row>
    <row r="217" spans="1:18" x14ac:dyDescent="0.25">
      <c r="A217" s="2">
        <f t="shared" si="42"/>
        <v>42220</v>
      </c>
      <c r="B217" s="4">
        <v>42220</v>
      </c>
      <c r="C217">
        <f t="shared" si="43"/>
        <v>2015</v>
      </c>
      <c r="D217">
        <f t="shared" si="39"/>
        <v>8</v>
      </c>
      <c r="E217" t="str">
        <f t="shared" si="44"/>
        <v>agosto</v>
      </c>
      <c r="F217">
        <f t="shared" si="40"/>
        <v>4</v>
      </c>
      <c r="G217">
        <f t="shared" si="41"/>
        <v>3</v>
      </c>
      <c r="H217" t="str">
        <f t="shared" si="45"/>
        <v>terça-feira</v>
      </c>
      <c r="I217" s="2">
        <f t="shared" si="46"/>
        <v>0</v>
      </c>
      <c r="J217">
        <f>COUNTIF(Feriados!$A$2:$A$155,B217)</f>
        <v>0</v>
      </c>
      <c r="K217">
        <f t="shared" si="47"/>
        <v>1</v>
      </c>
      <c r="L217">
        <f t="shared" si="48"/>
        <v>0</v>
      </c>
      <c r="M217">
        <f t="shared" si="49"/>
        <v>0</v>
      </c>
      <c r="N217">
        <f>IF(K217=0,"NULL",Q217)</f>
        <v>2</v>
      </c>
      <c r="O217" s="4">
        <f t="shared" si="51"/>
        <v>42220</v>
      </c>
      <c r="Q217">
        <f>IF(L217=1,0,Q216)+K217</f>
        <v>2</v>
      </c>
      <c r="R217" t="str">
        <f t="shared" si="50"/>
        <v>(42220, '2015-08-04', 2015, 8, 'agosto', 4, 3, 'terça-feira', 0, 0, 1, 0, 0, 2, '2015-08-04'),</v>
      </c>
    </row>
    <row r="218" spans="1:18" x14ac:dyDescent="0.25">
      <c r="A218" s="2">
        <f t="shared" si="42"/>
        <v>42221</v>
      </c>
      <c r="B218" s="4">
        <v>42221</v>
      </c>
      <c r="C218">
        <f t="shared" si="43"/>
        <v>2015</v>
      </c>
      <c r="D218">
        <f t="shared" si="39"/>
        <v>8</v>
      </c>
      <c r="E218" t="str">
        <f t="shared" si="44"/>
        <v>agosto</v>
      </c>
      <c r="F218">
        <f t="shared" si="40"/>
        <v>5</v>
      </c>
      <c r="G218">
        <f t="shared" si="41"/>
        <v>4</v>
      </c>
      <c r="H218" t="str">
        <f t="shared" si="45"/>
        <v>quarta-feira</v>
      </c>
      <c r="I218" s="2">
        <f t="shared" si="46"/>
        <v>0</v>
      </c>
      <c r="J218">
        <f>COUNTIF(Feriados!$A$2:$A$155,B218)</f>
        <v>0</v>
      </c>
      <c r="K218">
        <f t="shared" si="47"/>
        <v>1</v>
      </c>
      <c r="L218">
        <f t="shared" si="48"/>
        <v>0</v>
      </c>
      <c r="M218">
        <f t="shared" si="49"/>
        <v>0</v>
      </c>
      <c r="N218">
        <f>IF(K218=0,"NULL",Q218)</f>
        <v>3</v>
      </c>
      <c r="O218" s="4">
        <f t="shared" si="51"/>
        <v>42221</v>
      </c>
      <c r="Q218">
        <f>IF(L218=1,0,Q217)+K218</f>
        <v>3</v>
      </c>
      <c r="R218" t="str">
        <f t="shared" si="50"/>
        <v>(42221, '2015-08-05', 2015, 8, 'agosto', 5, 4, 'quarta-feira', 0, 0, 1, 0, 0, 3, '2015-08-05'),</v>
      </c>
    </row>
    <row r="219" spans="1:18" x14ac:dyDescent="0.25">
      <c r="A219" s="2">
        <f t="shared" si="42"/>
        <v>42222</v>
      </c>
      <c r="B219" s="4">
        <v>42222</v>
      </c>
      <c r="C219">
        <f t="shared" si="43"/>
        <v>2015</v>
      </c>
      <c r="D219">
        <f t="shared" si="39"/>
        <v>8</v>
      </c>
      <c r="E219" t="str">
        <f t="shared" si="44"/>
        <v>agosto</v>
      </c>
      <c r="F219">
        <f t="shared" si="40"/>
        <v>6</v>
      </c>
      <c r="G219">
        <f t="shared" si="41"/>
        <v>5</v>
      </c>
      <c r="H219" t="str">
        <f t="shared" si="45"/>
        <v>quinta-feira</v>
      </c>
      <c r="I219" s="2">
        <f t="shared" si="46"/>
        <v>0</v>
      </c>
      <c r="J219">
        <f>COUNTIF(Feriados!$A$2:$A$155,B219)</f>
        <v>0</v>
      </c>
      <c r="K219">
        <f t="shared" si="47"/>
        <v>1</v>
      </c>
      <c r="L219">
        <f t="shared" si="48"/>
        <v>0</v>
      </c>
      <c r="M219">
        <f t="shared" si="49"/>
        <v>0</v>
      </c>
      <c r="N219">
        <f>IF(K219=0,"NULL",Q219)</f>
        <v>4</v>
      </c>
      <c r="O219" s="4">
        <f t="shared" si="51"/>
        <v>42222</v>
      </c>
      <c r="Q219">
        <f>IF(L219=1,0,Q218)+K219</f>
        <v>4</v>
      </c>
      <c r="R219" t="str">
        <f t="shared" si="50"/>
        <v>(42222, '2015-08-06', 2015, 8, 'agosto', 6, 5, 'quinta-feira', 0, 0, 1, 0, 0, 4, '2015-08-06'),</v>
      </c>
    </row>
    <row r="220" spans="1:18" x14ac:dyDescent="0.25">
      <c r="A220" s="2">
        <f t="shared" si="42"/>
        <v>42223</v>
      </c>
      <c r="B220" s="4">
        <v>42223</v>
      </c>
      <c r="C220">
        <f t="shared" si="43"/>
        <v>2015</v>
      </c>
      <c r="D220">
        <f t="shared" si="39"/>
        <v>8</v>
      </c>
      <c r="E220" t="str">
        <f t="shared" si="44"/>
        <v>agosto</v>
      </c>
      <c r="F220">
        <f t="shared" si="40"/>
        <v>7</v>
      </c>
      <c r="G220">
        <f t="shared" si="41"/>
        <v>6</v>
      </c>
      <c r="H220" t="str">
        <f t="shared" si="45"/>
        <v>sexta-feira</v>
      </c>
      <c r="I220" s="2">
        <f t="shared" si="46"/>
        <v>0</v>
      </c>
      <c r="J220">
        <f>COUNTIF(Feriados!$A$2:$A$155,B220)</f>
        <v>0</v>
      </c>
      <c r="K220">
        <f t="shared" si="47"/>
        <v>1</v>
      </c>
      <c r="L220">
        <f t="shared" si="48"/>
        <v>0</v>
      </c>
      <c r="M220">
        <f t="shared" si="49"/>
        <v>0</v>
      </c>
      <c r="N220">
        <f>IF(K220=0,"NULL",Q220)</f>
        <v>5</v>
      </c>
      <c r="O220" s="4">
        <f t="shared" si="51"/>
        <v>42223</v>
      </c>
      <c r="Q220">
        <f>IF(L220=1,0,Q219)+K220</f>
        <v>5</v>
      </c>
      <c r="R220" t="str">
        <f t="shared" si="50"/>
        <v>(42223, '2015-08-07', 2015, 8, 'agosto', 7, 6, 'sexta-feira', 0, 0, 1, 0, 0, 5, '2015-08-07'),</v>
      </c>
    </row>
    <row r="221" spans="1:18" x14ac:dyDescent="0.25">
      <c r="A221" s="2">
        <f t="shared" si="42"/>
        <v>42224</v>
      </c>
      <c r="B221" s="4">
        <v>42224</v>
      </c>
      <c r="C221">
        <f t="shared" si="43"/>
        <v>2015</v>
      </c>
      <c r="D221">
        <f t="shared" si="39"/>
        <v>8</v>
      </c>
      <c r="E221" t="str">
        <f t="shared" si="44"/>
        <v>agosto</v>
      </c>
      <c r="F221">
        <f t="shared" si="40"/>
        <v>8</v>
      </c>
      <c r="G221">
        <f t="shared" si="41"/>
        <v>7</v>
      </c>
      <c r="H221" t="str">
        <f t="shared" si="45"/>
        <v>sábado</v>
      </c>
      <c r="I221" s="2">
        <f t="shared" si="46"/>
        <v>1</v>
      </c>
      <c r="J221">
        <f>COUNTIF(Feriados!$A$2:$A$155,B221)</f>
        <v>0</v>
      </c>
      <c r="K221">
        <f t="shared" si="47"/>
        <v>0</v>
      </c>
      <c r="L221">
        <f t="shared" si="48"/>
        <v>0</v>
      </c>
      <c r="M221">
        <f t="shared" si="49"/>
        <v>0</v>
      </c>
      <c r="N221" t="str">
        <f>IF(K221=0,"NULL",Q221)</f>
        <v>NULL</v>
      </c>
      <c r="O221" s="4">
        <f t="shared" si="51"/>
        <v>42224</v>
      </c>
      <c r="Q221">
        <f>IF(L221=1,0,Q220)+K221</f>
        <v>5</v>
      </c>
      <c r="R221" t="str">
        <f t="shared" si="50"/>
        <v>(42224, '2015-08-08', 2015, 8, 'agosto', 8, 7, 'sábado', 1, 0, 0, 0, 0, NULL, '2015-08-08'),</v>
      </c>
    </row>
    <row r="222" spans="1:18" x14ac:dyDescent="0.25">
      <c r="A222" s="2">
        <f t="shared" si="42"/>
        <v>42225</v>
      </c>
      <c r="B222" s="4">
        <v>42225</v>
      </c>
      <c r="C222">
        <f t="shared" si="43"/>
        <v>2015</v>
      </c>
      <c r="D222">
        <f t="shared" si="39"/>
        <v>8</v>
      </c>
      <c r="E222" t="str">
        <f t="shared" si="44"/>
        <v>agosto</v>
      </c>
      <c r="F222">
        <f t="shared" si="40"/>
        <v>9</v>
      </c>
      <c r="G222">
        <f t="shared" si="41"/>
        <v>1</v>
      </c>
      <c r="H222" t="str">
        <f t="shared" si="45"/>
        <v>domingo</v>
      </c>
      <c r="I222" s="2">
        <f t="shared" si="46"/>
        <v>1</v>
      </c>
      <c r="J222">
        <f>COUNTIF(Feriados!$A$2:$A$155,B222)</f>
        <v>0</v>
      </c>
      <c r="K222">
        <f t="shared" si="47"/>
        <v>0</v>
      </c>
      <c r="L222">
        <f t="shared" si="48"/>
        <v>0</v>
      </c>
      <c r="M222">
        <f t="shared" si="49"/>
        <v>0</v>
      </c>
      <c r="N222" t="str">
        <f>IF(K222=0,"NULL",Q222)</f>
        <v>NULL</v>
      </c>
      <c r="O222" s="4">
        <f t="shared" si="51"/>
        <v>42224</v>
      </c>
      <c r="Q222">
        <f>IF(L222=1,0,Q221)+K222</f>
        <v>5</v>
      </c>
      <c r="R222" t="str">
        <f t="shared" si="50"/>
        <v>(42225, '2015-08-09', 2015, 8, 'agosto', 9, 1, 'domingo', 1, 0, 0, 0, 0, NULL, '2015-08-08'),</v>
      </c>
    </row>
    <row r="223" spans="1:18" x14ac:dyDescent="0.25">
      <c r="A223" s="2">
        <f t="shared" si="42"/>
        <v>42226</v>
      </c>
      <c r="B223" s="4">
        <v>42226</v>
      </c>
      <c r="C223">
        <f t="shared" si="43"/>
        <v>2015</v>
      </c>
      <c r="D223">
        <f t="shared" si="39"/>
        <v>8</v>
      </c>
      <c r="E223" t="str">
        <f t="shared" si="44"/>
        <v>agosto</v>
      </c>
      <c r="F223">
        <f t="shared" si="40"/>
        <v>10</v>
      </c>
      <c r="G223">
        <f t="shared" si="41"/>
        <v>2</v>
      </c>
      <c r="H223" t="str">
        <f t="shared" si="45"/>
        <v>segunda-feira</v>
      </c>
      <c r="I223" s="2">
        <f t="shared" si="46"/>
        <v>0</v>
      </c>
      <c r="J223">
        <f>COUNTIF(Feriados!$A$2:$A$155,B223)</f>
        <v>0</v>
      </c>
      <c r="K223">
        <f t="shared" si="47"/>
        <v>1</v>
      </c>
      <c r="L223">
        <f t="shared" si="48"/>
        <v>0</v>
      </c>
      <c r="M223">
        <f t="shared" si="49"/>
        <v>0</v>
      </c>
      <c r="N223">
        <f>IF(K223=0,"NULL",Q223)</f>
        <v>6</v>
      </c>
      <c r="O223" s="4">
        <f t="shared" si="51"/>
        <v>42224</v>
      </c>
      <c r="Q223">
        <f>IF(L223=1,0,Q222)+K223</f>
        <v>6</v>
      </c>
      <c r="R223" t="str">
        <f t="shared" si="50"/>
        <v>(42226, '2015-08-10', 2015, 8, 'agosto', 10, 2, 'segunda-feira', 0, 0, 1, 0, 0, 6, '2015-08-08'),</v>
      </c>
    </row>
    <row r="224" spans="1:18" x14ac:dyDescent="0.25">
      <c r="A224" s="2">
        <f t="shared" si="42"/>
        <v>42227</v>
      </c>
      <c r="B224" s="4">
        <v>42227</v>
      </c>
      <c r="C224">
        <f t="shared" si="43"/>
        <v>2015</v>
      </c>
      <c r="D224">
        <f t="shared" si="39"/>
        <v>8</v>
      </c>
      <c r="E224" t="str">
        <f t="shared" si="44"/>
        <v>agosto</v>
      </c>
      <c r="F224">
        <f t="shared" si="40"/>
        <v>11</v>
      </c>
      <c r="G224">
        <f t="shared" si="41"/>
        <v>3</v>
      </c>
      <c r="H224" t="str">
        <f t="shared" si="45"/>
        <v>terça-feira</v>
      </c>
      <c r="I224" s="2">
        <f t="shared" si="46"/>
        <v>0</v>
      </c>
      <c r="J224">
        <f>COUNTIF(Feriados!$A$2:$A$155,B224)</f>
        <v>0</v>
      </c>
      <c r="K224">
        <f t="shared" si="47"/>
        <v>1</v>
      </c>
      <c r="L224">
        <f t="shared" si="48"/>
        <v>0</v>
      </c>
      <c r="M224">
        <f t="shared" si="49"/>
        <v>0</v>
      </c>
      <c r="N224">
        <f>IF(K224=0,"NULL",Q224)</f>
        <v>7</v>
      </c>
      <c r="O224" s="4">
        <f t="shared" si="51"/>
        <v>42227</v>
      </c>
      <c r="Q224">
        <f>IF(L224=1,0,Q223)+K224</f>
        <v>7</v>
      </c>
      <c r="R224" t="str">
        <f t="shared" si="50"/>
        <v>(42227, '2015-08-11', 2015, 8, 'agosto', 11, 3, 'terça-feira', 0, 0, 1, 0, 0, 7, '2015-08-11'),</v>
      </c>
    </row>
    <row r="225" spans="1:18" x14ac:dyDescent="0.25">
      <c r="A225" s="2">
        <f t="shared" si="42"/>
        <v>42228</v>
      </c>
      <c r="B225" s="4">
        <v>42228</v>
      </c>
      <c r="C225">
        <f t="shared" si="43"/>
        <v>2015</v>
      </c>
      <c r="D225">
        <f t="shared" si="39"/>
        <v>8</v>
      </c>
      <c r="E225" t="str">
        <f t="shared" si="44"/>
        <v>agosto</v>
      </c>
      <c r="F225">
        <f t="shared" si="40"/>
        <v>12</v>
      </c>
      <c r="G225">
        <f t="shared" si="41"/>
        <v>4</v>
      </c>
      <c r="H225" t="str">
        <f t="shared" si="45"/>
        <v>quarta-feira</v>
      </c>
      <c r="I225" s="2">
        <f t="shared" si="46"/>
        <v>0</v>
      </c>
      <c r="J225">
        <f>COUNTIF(Feriados!$A$2:$A$155,B225)</f>
        <v>0</v>
      </c>
      <c r="K225">
        <f t="shared" si="47"/>
        <v>1</v>
      </c>
      <c r="L225">
        <f t="shared" si="48"/>
        <v>0</v>
      </c>
      <c r="M225">
        <f t="shared" si="49"/>
        <v>0</v>
      </c>
      <c r="N225">
        <f>IF(K225=0,"NULL",Q225)</f>
        <v>8</v>
      </c>
      <c r="O225" s="4">
        <f t="shared" si="51"/>
        <v>42228</v>
      </c>
      <c r="Q225">
        <f>IF(L225=1,0,Q224)+K225</f>
        <v>8</v>
      </c>
      <c r="R225" t="str">
        <f t="shared" si="50"/>
        <v>(42228, '2015-08-12', 2015, 8, 'agosto', 12, 4, 'quarta-feira', 0, 0, 1, 0, 0, 8, '2015-08-12'),</v>
      </c>
    </row>
    <row r="226" spans="1:18" x14ac:dyDescent="0.25">
      <c r="A226" s="2">
        <f t="shared" si="42"/>
        <v>42229</v>
      </c>
      <c r="B226" s="4">
        <v>42229</v>
      </c>
      <c r="C226">
        <f t="shared" si="43"/>
        <v>2015</v>
      </c>
      <c r="D226">
        <f t="shared" si="39"/>
        <v>8</v>
      </c>
      <c r="E226" t="str">
        <f t="shared" si="44"/>
        <v>agosto</v>
      </c>
      <c r="F226">
        <f t="shared" si="40"/>
        <v>13</v>
      </c>
      <c r="G226">
        <f t="shared" si="41"/>
        <v>5</v>
      </c>
      <c r="H226" t="str">
        <f t="shared" si="45"/>
        <v>quinta-feira</v>
      </c>
      <c r="I226" s="2">
        <f t="shared" si="46"/>
        <v>0</v>
      </c>
      <c r="J226">
        <f>COUNTIF(Feriados!$A$2:$A$155,B226)</f>
        <v>0</v>
      </c>
      <c r="K226">
        <f t="shared" si="47"/>
        <v>1</v>
      </c>
      <c r="L226">
        <f t="shared" si="48"/>
        <v>0</v>
      </c>
      <c r="M226">
        <f t="shared" si="49"/>
        <v>0</v>
      </c>
      <c r="N226">
        <f>IF(K226=0,"NULL",Q226)</f>
        <v>9</v>
      </c>
      <c r="O226" s="4">
        <f t="shared" si="51"/>
        <v>42229</v>
      </c>
      <c r="Q226">
        <f>IF(L226=1,0,Q225)+K226</f>
        <v>9</v>
      </c>
      <c r="R226" t="str">
        <f t="shared" si="50"/>
        <v>(42229, '2015-08-13', 2015, 8, 'agosto', 13, 5, 'quinta-feira', 0, 0, 1, 0, 0, 9, '2015-08-13'),</v>
      </c>
    </row>
    <row r="227" spans="1:18" x14ac:dyDescent="0.25">
      <c r="A227" s="2">
        <f t="shared" si="42"/>
        <v>42230</v>
      </c>
      <c r="B227" s="4">
        <v>42230</v>
      </c>
      <c r="C227">
        <f t="shared" si="43"/>
        <v>2015</v>
      </c>
      <c r="D227">
        <f t="shared" si="39"/>
        <v>8</v>
      </c>
      <c r="E227" t="str">
        <f t="shared" si="44"/>
        <v>agosto</v>
      </c>
      <c r="F227">
        <f t="shared" si="40"/>
        <v>14</v>
      </c>
      <c r="G227">
        <f t="shared" si="41"/>
        <v>6</v>
      </c>
      <c r="H227" t="str">
        <f t="shared" si="45"/>
        <v>sexta-feira</v>
      </c>
      <c r="I227" s="2">
        <f t="shared" si="46"/>
        <v>0</v>
      </c>
      <c r="J227">
        <f>COUNTIF(Feriados!$A$2:$A$155,B227)</f>
        <v>0</v>
      </c>
      <c r="K227">
        <f t="shared" si="47"/>
        <v>1</v>
      </c>
      <c r="L227">
        <f t="shared" si="48"/>
        <v>0</v>
      </c>
      <c r="M227">
        <f t="shared" si="49"/>
        <v>0</v>
      </c>
      <c r="N227">
        <f>IF(K227=0,"NULL",Q227)</f>
        <v>10</v>
      </c>
      <c r="O227" s="4">
        <f t="shared" si="51"/>
        <v>42230</v>
      </c>
      <c r="Q227">
        <f>IF(L227=1,0,Q226)+K227</f>
        <v>10</v>
      </c>
      <c r="R227" t="str">
        <f t="shared" si="50"/>
        <v>(42230, '2015-08-14', 2015, 8, 'agosto', 14, 6, 'sexta-feira', 0, 0, 1, 0, 0, 10, '2015-08-14'),</v>
      </c>
    </row>
    <row r="228" spans="1:18" x14ac:dyDescent="0.25">
      <c r="A228" s="2">
        <f t="shared" si="42"/>
        <v>42231</v>
      </c>
      <c r="B228" s="4">
        <v>42231</v>
      </c>
      <c r="C228">
        <f t="shared" si="43"/>
        <v>2015</v>
      </c>
      <c r="D228">
        <f t="shared" si="39"/>
        <v>8</v>
      </c>
      <c r="E228" t="str">
        <f t="shared" si="44"/>
        <v>agosto</v>
      </c>
      <c r="F228">
        <f t="shared" si="40"/>
        <v>15</v>
      </c>
      <c r="G228">
        <f t="shared" si="41"/>
        <v>7</v>
      </c>
      <c r="H228" t="str">
        <f t="shared" si="45"/>
        <v>sábado</v>
      </c>
      <c r="I228" s="2">
        <f t="shared" si="46"/>
        <v>1</v>
      </c>
      <c r="J228">
        <f>COUNTIF(Feriados!$A$2:$A$155,B228)</f>
        <v>0</v>
      </c>
      <c r="K228">
        <f t="shared" si="47"/>
        <v>0</v>
      </c>
      <c r="L228">
        <f t="shared" si="48"/>
        <v>0</v>
      </c>
      <c r="M228">
        <f t="shared" si="49"/>
        <v>0</v>
      </c>
      <c r="N228" t="str">
        <f>IF(K228=0,"NULL",Q228)</f>
        <v>NULL</v>
      </c>
      <c r="O228" s="4">
        <f t="shared" si="51"/>
        <v>42231</v>
      </c>
      <c r="Q228">
        <f>IF(L228=1,0,Q227)+K228</f>
        <v>10</v>
      </c>
      <c r="R228" t="str">
        <f t="shared" si="50"/>
        <v>(42231, '2015-08-15', 2015, 8, 'agosto', 15, 7, 'sábado', 1, 0, 0, 0, 0, NULL, '2015-08-15'),</v>
      </c>
    </row>
    <row r="229" spans="1:18" x14ac:dyDescent="0.25">
      <c r="A229" s="2">
        <f t="shared" si="42"/>
        <v>42232</v>
      </c>
      <c r="B229" s="4">
        <v>42232</v>
      </c>
      <c r="C229">
        <f t="shared" si="43"/>
        <v>2015</v>
      </c>
      <c r="D229">
        <f t="shared" si="39"/>
        <v>8</v>
      </c>
      <c r="E229" t="str">
        <f t="shared" si="44"/>
        <v>agosto</v>
      </c>
      <c r="F229">
        <f t="shared" si="40"/>
        <v>16</v>
      </c>
      <c r="G229">
        <f t="shared" si="41"/>
        <v>1</v>
      </c>
      <c r="H229" t="str">
        <f t="shared" si="45"/>
        <v>domingo</v>
      </c>
      <c r="I229" s="2">
        <f t="shared" si="46"/>
        <v>1</v>
      </c>
      <c r="J229">
        <f>COUNTIF(Feriados!$A$2:$A$155,B229)</f>
        <v>0</v>
      </c>
      <c r="K229">
        <f t="shared" si="47"/>
        <v>0</v>
      </c>
      <c r="L229">
        <f t="shared" si="48"/>
        <v>0</v>
      </c>
      <c r="M229">
        <f t="shared" si="49"/>
        <v>0</v>
      </c>
      <c r="N229" t="str">
        <f>IF(K229=0,"NULL",Q229)</f>
        <v>NULL</v>
      </c>
      <c r="O229" s="4">
        <f t="shared" si="51"/>
        <v>42231</v>
      </c>
      <c r="Q229">
        <f>IF(L229=1,0,Q228)+K229</f>
        <v>10</v>
      </c>
      <c r="R229" t="str">
        <f t="shared" si="50"/>
        <v>(42232, '2015-08-16', 2015, 8, 'agosto', 16, 1, 'domingo', 1, 0, 0, 0, 0, NULL, '2015-08-15'),</v>
      </c>
    </row>
    <row r="230" spans="1:18" x14ac:dyDescent="0.25">
      <c r="A230" s="2">
        <f t="shared" si="42"/>
        <v>42233</v>
      </c>
      <c r="B230" s="4">
        <v>42233</v>
      </c>
      <c r="C230">
        <f t="shared" si="43"/>
        <v>2015</v>
      </c>
      <c r="D230">
        <f t="shared" si="39"/>
        <v>8</v>
      </c>
      <c r="E230" t="str">
        <f t="shared" si="44"/>
        <v>agosto</v>
      </c>
      <c r="F230">
        <f t="shared" si="40"/>
        <v>17</v>
      </c>
      <c r="G230">
        <f t="shared" si="41"/>
        <v>2</v>
      </c>
      <c r="H230" t="str">
        <f t="shared" si="45"/>
        <v>segunda-feira</v>
      </c>
      <c r="I230" s="2">
        <f t="shared" si="46"/>
        <v>0</v>
      </c>
      <c r="J230">
        <f>COUNTIF(Feriados!$A$2:$A$155,B230)</f>
        <v>0</v>
      </c>
      <c r="K230">
        <f t="shared" si="47"/>
        <v>1</v>
      </c>
      <c r="L230">
        <f t="shared" si="48"/>
        <v>0</v>
      </c>
      <c r="M230">
        <f t="shared" si="49"/>
        <v>0</v>
      </c>
      <c r="N230">
        <f>IF(K230=0,"NULL",Q230)</f>
        <v>11</v>
      </c>
      <c r="O230" s="4">
        <f t="shared" si="51"/>
        <v>42231</v>
      </c>
      <c r="Q230">
        <f>IF(L230=1,0,Q229)+K230</f>
        <v>11</v>
      </c>
      <c r="R230" t="str">
        <f t="shared" si="50"/>
        <v>(42233, '2015-08-17', 2015, 8, 'agosto', 17, 2, 'segunda-feira', 0, 0, 1, 0, 0, 11, '2015-08-15'),</v>
      </c>
    </row>
    <row r="231" spans="1:18" x14ac:dyDescent="0.25">
      <c r="A231" s="2">
        <f t="shared" si="42"/>
        <v>42234</v>
      </c>
      <c r="B231" s="4">
        <v>42234</v>
      </c>
      <c r="C231">
        <f t="shared" si="43"/>
        <v>2015</v>
      </c>
      <c r="D231">
        <f t="shared" si="39"/>
        <v>8</v>
      </c>
      <c r="E231" t="str">
        <f t="shared" si="44"/>
        <v>agosto</v>
      </c>
      <c r="F231">
        <f t="shared" si="40"/>
        <v>18</v>
      </c>
      <c r="G231">
        <f t="shared" si="41"/>
        <v>3</v>
      </c>
      <c r="H231" t="str">
        <f t="shared" si="45"/>
        <v>terça-feira</v>
      </c>
      <c r="I231" s="2">
        <f t="shared" si="46"/>
        <v>0</v>
      </c>
      <c r="J231">
        <f>COUNTIF(Feriados!$A$2:$A$155,B231)</f>
        <v>0</v>
      </c>
      <c r="K231">
        <f t="shared" si="47"/>
        <v>1</v>
      </c>
      <c r="L231">
        <f t="shared" si="48"/>
        <v>0</v>
      </c>
      <c r="M231">
        <f t="shared" si="49"/>
        <v>0</v>
      </c>
      <c r="N231">
        <f>IF(K231=0,"NULL",Q231)</f>
        <v>12</v>
      </c>
      <c r="O231" s="4">
        <f t="shared" si="51"/>
        <v>42234</v>
      </c>
      <c r="Q231">
        <f>IF(L231=1,0,Q230)+K231</f>
        <v>12</v>
      </c>
      <c r="R231" t="str">
        <f t="shared" si="50"/>
        <v>(42234, '2015-08-18', 2015, 8, 'agosto', 18, 3, 'terça-feira', 0, 0, 1, 0, 0, 12, '2015-08-18'),</v>
      </c>
    </row>
    <row r="232" spans="1:18" x14ac:dyDescent="0.25">
      <c r="A232" s="2">
        <f t="shared" si="42"/>
        <v>42235</v>
      </c>
      <c r="B232" s="4">
        <v>42235</v>
      </c>
      <c r="C232">
        <f t="shared" si="43"/>
        <v>2015</v>
      </c>
      <c r="D232">
        <f t="shared" si="39"/>
        <v>8</v>
      </c>
      <c r="E232" t="str">
        <f t="shared" si="44"/>
        <v>agosto</v>
      </c>
      <c r="F232">
        <f t="shared" si="40"/>
        <v>19</v>
      </c>
      <c r="G232">
        <f t="shared" si="41"/>
        <v>4</v>
      </c>
      <c r="H232" t="str">
        <f t="shared" si="45"/>
        <v>quarta-feira</v>
      </c>
      <c r="I232" s="2">
        <f t="shared" si="46"/>
        <v>0</v>
      </c>
      <c r="J232">
        <f>COUNTIF(Feriados!$A$2:$A$155,B232)</f>
        <v>0</v>
      </c>
      <c r="K232">
        <f t="shared" si="47"/>
        <v>1</v>
      </c>
      <c r="L232">
        <f t="shared" si="48"/>
        <v>0</v>
      </c>
      <c r="M232">
        <f t="shared" si="49"/>
        <v>0</v>
      </c>
      <c r="N232">
        <f>IF(K232=0,"NULL",Q232)</f>
        <v>13</v>
      </c>
      <c r="O232" s="4">
        <f t="shared" si="51"/>
        <v>42235</v>
      </c>
      <c r="Q232">
        <f>IF(L232=1,0,Q231)+K232</f>
        <v>13</v>
      </c>
      <c r="R232" t="str">
        <f t="shared" si="50"/>
        <v>(42235, '2015-08-19', 2015, 8, 'agosto', 19, 4, 'quarta-feira', 0, 0, 1, 0, 0, 13, '2015-08-19'),</v>
      </c>
    </row>
    <row r="233" spans="1:18" x14ac:dyDescent="0.25">
      <c r="A233" s="2">
        <f t="shared" si="42"/>
        <v>42236</v>
      </c>
      <c r="B233" s="4">
        <v>42236</v>
      </c>
      <c r="C233">
        <f t="shared" si="43"/>
        <v>2015</v>
      </c>
      <c r="D233">
        <f t="shared" si="39"/>
        <v>8</v>
      </c>
      <c r="E233" t="str">
        <f t="shared" si="44"/>
        <v>agosto</v>
      </c>
      <c r="F233">
        <f t="shared" si="40"/>
        <v>20</v>
      </c>
      <c r="G233">
        <f t="shared" si="41"/>
        <v>5</v>
      </c>
      <c r="H233" t="str">
        <f t="shared" si="45"/>
        <v>quinta-feira</v>
      </c>
      <c r="I233" s="2">
        <f t="shared" si="46"/>
        <v>0</v>
      </c>
      <c r="J233">
        <f>COUNTIF(Feriados!$A$2:$A$155,B233)</f>
        <v>0</v>
      </c>
      <c r="K233">
        <f t="shared" si="47"/>
        <v>1</v>
      </c>
      <c r="L233">
        <f t="shared" si="48"/>
        <v>0</v>
      </c>
      <c r="M233">
        <f t="shared" si="49"/>
        <v>0</v>
      </c>
      <c r="N233">
        <f>IF(K233=0,"NULL",Q233)</f>
        <v>14</v>
      </c>
      <c r="O233" s="4">
        <f t="shared" si="51"/>
        <v>42236</v>
      </c>
      <c r="Q233">
        <f>IF(L233=1,0,Q232)+K233</f>
        <v>14</v>
      </c>
      <c r="R233" t="str">
        <f t="shared" si="50"/>
        <v>(42236, '2015-08-20', 2015, 8, 'agosto', 20, 5, 'quinta-feira', 0, 0, 1, 0, 0, 14, '2015-08-20'),</v>
      </c>
    </row>
    <row r="234" spans="1:18" x14ac:dyDescent="0.25">
      <c r="A234" s="2">
        <f t="shared" si="42"/>
        <v>42237</v>
      </c>
      <c r="B234" s="4">
        <v>42237</v>
      </c>
      <c r="C234">
        <f t="shared" si="43"/>
        <v>2015</v>
      </c>
      <c r="D234">
        <f t="shared" si="39"/>
        <v>8</v>
      </c>
      <c r="E234" t="str">
        <f t="shared" si="44"/>
        <v>agosto</v>
      </c>
      <c r="F234">
        <f t="shared" si="40"/>
        <v>21</v>
      </c>
      <c r="G234">
        <f t="shared" si="41"/>
        <v>6</v>
      </c>
      <c r="H234" t="str">
        <f t="shared" si="45"/>
        <v>sexta-feira</v>
      </c>
      <c r="I234" s="2">
        <f t="shared" si="46"/>
        <v>0</v>
      </c>
      <c r="J234">
        <f>COUNTIF(Feriados!$A$2:$A$155,B234)</f>
        <v>0</v>
      </c>
      <c r="K234">
        <f t="shared" si="47"/>
        <v>1</v>
      </c>
      <c r="L234">
        <f t="shared" si="48"/>
        <v>0</v>
      </c>
      <c r="M234">
        <f t="shared" si="49"/>
        <v>0</v>
      </c>
      <c r="N234">
        <f>IF(K234=0,"NULL",Q234)</f>
        <v>15</v>
      </c>
      <c r="O234" s="4">
        <f t="shared" si="51"/>
        <v>42237</v>
      </c>
      <c r="Q234">
        <f>IF(L234=1,0,Q233)+K234</f>
        <v>15</v>
      </c>
      <c r="R234" t="str">
        <f t="shared" si="50"/>
        <v>(42237, '2015-08-21', 2015, 8, 'agosto', 21, 6, 'sexta-feira', 0, 0, 1, 0, 0, 15, '2015-08-21'),</v>
      </c>
    </row>
    <row r="235" spans="1:18" x14ac:dyDescent="0.25">
      <c r="A235" s="2">
        <f t="shared" si="42"/>
        <v>42238</v>
      </c>
      <c r="B235" s="4">
        <v>42238</v>
      </c>
      <c r="C235">
        <f t="shared" si="43"/>
        <v>2015</v>
      </c>
      <c r="D235">
        <f t="shared" si="39"/>
        <v>8</v>
      </c>
      <c r="E235" t="str">
        <f t="shared" si="44"/>
        <v>agosto</v>
      </c>
      <c r="F235">
        <f t="shared" si="40"/>
        <v>22</v>
      </c>
      <c r="G235">
        <f t="shared" si="41"/>
        <v>7</v>
      </c>
      <c r="H235" t="str">
        <f t="shared" si="45"/>
        <v>sábado</v>
      </c>
      <c r="I235" s="2">
        <f t="shared" si="46"/>
        <v>1</v>
      </c>
      <c r="J235">
        <f>COUNTIF(Feriados!$A$2:$A$155,B235)</f>
        <v>0</v>
      </c>
      <c r="K235">
        <f t="shared" si="47"/>
        <v>0</v>
      </c>
      <c r="L235">
        <f t="shared" si="48"/>
        <v>0</v>
      </c>
      <c r="M235">
        <f t="shared" si="49"/>
        <v>0</v>
      </c>
      <c r="N235" t="str">
        <f>IF(K235=0,"NULL",Q235)</f>
        <v>NULL</v>
      </c>
      <c r="O235" s="4">
        <f t="shared" si="51"/>
        <v>42238</v>
      </c>
      <c r="Q235">
        <f>IF(L235=1,0,Q234)+K235</f>
        <v>15</v>
      </c>
      <c r="R235" t="str">
        <f t="shared" si="50"/>
        <v>(42238, '2015-08-22', 2015, 8, 'agosto', 22, 7, 'sábado', 1, 0, 0, 0, 0, NULL, '2015-08-22'),</v>
      </c>
    </row>
    <row r="236" spans="1:18" x14ac:dyDescent="0.25">
      <c r="A236" s="2">
        <f t="shared" si="42"/>
        <v>42239</v>
      </c>
      <c r="B236" s="4">
        <v>42239</v>
      </c>
      <c r="C236">
        <f t="shared" si="43"/>
        <v>2015</v>
      </c>
      <c r="D236">
        <f t="shared" si="39"/>
        <v>8</v>
      </c>
      <c r="E236" t="str">
        <f t="shared" si="44"/>
        <v>agosto</v>
      </c>
      <c r="F236">
        <f t="shared" si="40"/>
        <v>23</v>
      </c>
      <c r="G236">
        <f t="shared" si="41"/>
        <v>1</v>
      </c>
      <c r="H236" t="str">
        <f t="shared" si="45"/>
        <v>domingo</v>
      </c>
      <c r="I236" s="2">
        <f t="shared" si="46"/>
        <v>1</v>
      </c>
      <c r="J236">
        <f>COUNTIF(Feriados!$A$2:$A$155,B236)</f>
        <v>0</v>
      </c>
      <c r="K236">
        <f t="shared" si="47"/>
        <v>0</v>
      </c>
      <c r="L236">
        <f t="shared" si="48"/>
        <v>0</v>
      </c>
      <c r="M236">
        <f t="shared" si="49"/>
        <v>0</v>
      </c>
      <c r="N236" t="str">
        <f>IF(K236=0,"NULL",Q236)</f>
        <v>NULL</v>
      </c>
      <c r="O236" s="4">
        <f t="shared" si="51"/>
        <v>42238</v>
      </c>
      <c r="Q236">
        <f>IF(L236=1,0,Q235)+K236</f>
        <v>15</v>
      </c>
      <c r="R236" t="str">
        <f t="shared" si="50"/>
        <v>(42239, '2015-08-23', 2015, 8, 'agosto', 23, 1, 'domingo', 1, 0, 0, 0, 0, NULL, '2015-08-22'),</v>
      </c>
    </row>
    <row r="237" spans="1:18" x14ac:dyDescent="0.25">
      <c r="A237" s="2">
        <f t="shared" si="42"/>
        <v>42240</v>
      </c>
      <c r="B237" s="4">
        <v>42240</v>
      </c>
      <c r="C237">
        <f t="shared" si="43"/>
        <v>2015</v>
      </c>
      <c r="D237">
        <f t="shared" si="39"/>
        <v>8</v>
      </c>
      <c r="E237" t="str">
        <f t="shared" si="44"/>
        <v>agosto</v>
      </c>
      <c r="F237">
        <f t="shared" si="40"/>
        <v>24</v>
      </c>
      <c r="G237">
        <f t="shared" si="41"/>
        <v>2</v>
      </c>
      <c r="H237" t="str">
        <f t="shared" si="45"/>
        <v>segunda-feira</v>
      </c>
      <c r="I237" s="2">
        <f t="shared" si="46"/>
        <v>0</v>
      </c>
      <c r="J237">
        <f>COUNTIF(Feriados!$A$2:$A$155,B237)</f>
        <v>0</v>
      </c>
      <c r="K237">
        <f t="shared" si="47"/>
        <v>1</v>
      </c>
      <c r="L237">
        <f t="shared" si="48"/>
        <v>0</v>
      </c>
      <c r="M237">
        <f t="shared" si="49"/>
        <v>0</v>
      </c>
      <c r="N237">
        <f>IF(K237=0,"NULL",Q237)</f>
        <v>16</v>
      </c>
      <c r="O237" s="4">
        <f t="shared" si="51"/>
        <v>42238</v>
      </c>
      <c r="Q237">
        <f>IF(L237=1,0,Q236)+K237</f>
        <v>16</v>
      </c>
      <c r="R237" t="str">
        <f t="shared" si="50"/>
        <v>(42240, '2015-08-24', 2015, 8, 'agosto', 24, 2, 'segunda-feira', 0, 0, 1, 0, 0, 16, '2015-08-22'),</v>
      </c>
    </row>
    <row r="238" spans="1:18" x14ac:dyDescent="0.25">
      <c r="A238" s="2">
        <f t="shared" si="42"/>
        <v>42241</v>
      </c>
      <c r="B238" s="4">
        <v>42241</v>
      </c>
      <c r="C238">
        <f t="shared" si="43"/>
        <v>2015</v>
      </c>
      <c r="D238">
        <f t="shared" ref="D238:D301" si="52">MONTH(B238)</f>
        <v>8</v>
      </c>
      <c r="E238" t="str">
        <f t="shared" si="44"/>
        <v>agosto</v>
      </c>
      <c r="F238">
        <f t="shared" ref="F238:F301" si="53">DAY(B238)</f>
        <v>25</v>
      </c>
      <c r="G238">
        <f t="shared" ref="G238:G301" si="54">WEEKDAY(B238)</f>
        <v>3</v>
      </c>
      <c r="H238" t="str">
        <f t="shared" si="45"/>
        <v>terça-feira</v>
      </c>
      <c r="I238" s="2">
        <f t="shared" si="46"/>
        <v>0</v>
      </c>
      <c r="J238">
        <f>COUNTIF(Feriados!$A$2:$A$155,B238)</f>
        <v>0</v>
      </c>
      <c r="K238">
        <f t="shared" si="47"/>
        <v>1</v>
      </c>
      <c r="L238">
        <f t="shared" si="48"/>
        <v>0</v>
      </c>
      <c r="M238">
        <f t="shared" si="49"/>
        <v>0</v>
      </c>
      <c r="N238">
        <f>IF(K238=0,"NULL",Q238)</f>
        <v>17</v>
      </c>
      <c r="O238" s="4">
        <f t="shared" si="51"/>
        <v>42241</v>
      </c>
      <c r="Q238">
        <f>IF(L238=1,0,Q237)+K238</f>
        <v>17</v>
      </c>
      <c r="R238" t="str">
        <f t="shared" si="50"/>
        <v>(42241, '2015-08-25', 2015, 8, 'agosto', 25, 3, 'terça-feira', 0, 0, 1, 0, 0, 17, '2015-08-25'),</v>
      </c>
    </row>
    <row r="239" spans="1:18" x14ac:dyDescent="0.25">
      <c r="A239" s="2">
        <f t="shared" si="42"/>
        <v>42242</v>
      </c>
      <c r="B239" s="4">
        <v>42242</v>
      </c>
      <c r="C239">
        <f t="shared" si="43"/>
        <v>2015</v>
      </c>
      <c r="D239">
        <f t="shared" si="52"/>
        <v>8</v>
      </c>
      <c r="E239" t="str">
        <f t="shared" si="44"/>
        <v>agosto</v>
      </c>
      <c r="F239">
        <f t="shared" si="53"/>
        <v>26</v>
      </c>
      <c r="G239">
        <f t="shared" si="54"/>
        <v>4</v>
      </c>
      <c r="H239" t="str">
        <f t="shared" si="45"/>
        <v>quarta-feira</v>
      </c>
      <c r="I239" s="2">
        <f t="shared" si="46"/>
        <v>0</v>
      </c>
      <c r="J239">
        <f>COUNTIF(Feriados!$A$2:$A$155,B239)</f>
        <v>0</v>
      </c>
      <c r="K239">
        <f t="shared" si="47"/>
        <v>1</v>
      </c>
      <c r="L239">
        <f t="shared" si="48"/>
        <v>0</v>
      </c>
      <c r="M239">
        <f t="shared" si="49"/>
        <v>0</v>
      </c>
      <c r="N239">
        <f>IF(K239=0,"NULL",Q239)</f>
        <v>18</v>
      </c>
      <c r="O239" s="4">
        <f t="shared" si="51"/>
        <v>42242</v>
      </c>
      <c r="Q239">
        <f>IF(L239=1,0,Q238)+K239</f>
        <v>18</v>
      </c>
      <c r="R239" t="str">
        <f t="shared" si="50"/>
        <v>(42242, '2015-08-26', 2015, 8, 'agosto', 26, 4, 'quarta-feira', 0, 0, 1, 0, 0, 18, '2015-08-26'),</v>
      </c>
    </row>
    <row r="240" spans="1:18" x14ac:dyDescent="0.25">
      <c r="A240" s="2">
        <f t="shared" si="42"/>
        <v>42243</v>
      </c>
      <c r="B240" s="4">
        <v>42243</v>
      </c>
      <c r="C240">
        <f t="shared" si="43"/>
        <v>2015</v>
      </c>
      <c r="D240">
        <f t="shared" si="52"/>
        <v>8</v>
      </c>
      <c r="E240" t="str">
        <f t="shared" si="44"/>
        <v>agosto</v>
      </c>
      <c r="F240">
        <f t="shared" si="53"/>
        <v>27</v>
      </c>
      <c r="G240">
        <f t="shared" si="54"/>
        <v>5</v>
      </c>
      <c r="H240" t="str">
        <f t="shared" si="45"/>
        <v>quinta-feira</v>
      </c>
      <c r="I240" s="2">
        <f t="shared" si="46"/>
        <v>0</v>
      </c>
      <c r="J240">
        <f>COUNTIF(Feriados!$A$2:$A$155,B240)</f>
        <v>0</v>
      </c>
      <c r="K240">
        <f t="shared" si="47"/>
        <v>1</v>
      </c>
      <c r="L240">
        <f t="shared" si="48"/>
        <v>0</v>
      </c>
      <c r="M240">
        <f t="shared" si="49"/>
        <v>0</v>
      </c>
      <c r="N240">
        <f>IF(K240=0,"NULL",Q240)</f>
        <v>19</v>
      </c>
      <c r="O240" s="4">
        <f t="shared" si="51"/>
        <v>42243</v>
      </c>
      <c r="Q240">
        <f>IF(L240=1,0,Q239)+K240</f>
        <v>19</v>
      </c>
      <c r="R240" t="str">
        <f t="shared" si="50"/>
        <v>(42243, '2015-08-27', 2015, 8, 'agosto', 27, 5, 'quinta-feira', 0, 0, 1, 0, 0, 19, '2015-08-27'),</v>
      </c>
    </row>
    <row r="241" spans="1:18" x14ac:dyDescent="0.25">
      <c r="A241" s="2">
        <f t="shared" si="42"/>
        <v>42244</v>
      </c>
      <c r="B241" s="4">
        <v>42244</v>
      </c>
      <c r="C241">
        <f t="shared" si="43"/>
        <v>2015</v>
      </c>
      <c r="D241">
        <f t="shared" si="52"/>
        <v>8</v>
      </c>
      <c r="E241" t="str">
        <f t="shared" si="44"/>
        <v>agosto</v>
      </c>
      <c r="F241">
        <f t="shared" si="53"/>
        <v>28</v>
      </c>
      <c r="G241">
        <f t="shared" si="54"/>
        <v>6</v>
      </c>
      <c r="H241" t="str">
        <f t="shared" si="45"/>
        <v>sexta-feira</v>
      </c>
      <c r="I241" s="2">
        <f t="shared" si="46"/>
        <v>0</v>
      </c>
      <c r="J241">
        <f>COUNTIF(Feriados!$A$2:$A$155,B241)</f>
        <v>0</v>
      </c>
      <c r="K241">
        <f t="shared" si="47"/>
        <v>1</v>
      </c>
      <c r="L241">
        <f t="shared" si="48"/>
        <v>0</v>
      </c>
      <c r="M241">
        <f t="shared" si="49"/>
        <v>0</v>
      </c>
      <c r="N241">
        <f>IF(K241=0,"NULL",Q241)</f>
        <v>20</v>
      </c>
      <c r="O241" s="4">
        <f t="shared" si="51"/>
        <v>42244</v>
      </c>
      <c r="Q241">
        <f>IF(L241=1,0,Q240)+K241</f>
        <v>20</v>
      </c>
      <c r="R241" t="str">
        <f t="shared" si="50"/>
        <v>(42244, '2015-08-28', 2015, 8, 'agosto', 28, 6, 'sexta-feira', 0, 0, 1, 0, 0, 20, '2015-08-28'),</v>
      </c>
    </row>
    <row r="242" spans="1:18" x14ac:dyDescent="0.25">
      <c r="A242" s="2">
        <f t="shared" si="42"/>
        <v>42245</v>
      </c>
      <c r="B242" s="4">
        <v>42245</v>
      </c>
      <c r="C242">
        <f t="shared" si="43"/>
        <v>2015</v>
      </c>
      <c r="D242">
        <f t="shared" si="52"/>
        <v>8</v>
      </c>
      <c r="E242" t="str">
        <f t="shared" si="44"/>
        <v>agosto</v>
      </c>
      <c r="F242">
        <f t="shared" si="53"/>
        <v>29</v>
      </c>
      <c r="G242">
        <f t="shared" si="54"/>
        <v>7</v>
      </c>
      <c r="H242" t="str">
        <f t="shared" si="45"/>
        <v>sábado</v>
      </c>
      <c r="I242" s="2">
        <f t="shared" si="46"/>
        <v>1</v>
      </c>
      <c r="J242">
        <f>COUNTIF(Feriados!$A$2:$A$155,B242)</f>
        <v>0</v>
      </c>
      <c r="K242">
        <f t="shared" si="47"/>
        <v>0</v>
      </c>
      <c r="L242">
        <f t="shared" si="48"/>
        <v>0</v>
      </c>
      <c r="M242">
        <f t="shared" si="49"/>
        <v>0</v>
      </c>
      <c r="N242" t="str">
        <f>IF(K242=0,"NULL",Q242)</f>
        <v>NULL</v>
      </c>
      <c r="O242" s="4">
        <f t="shared" si="51"/>
        <v>42245</v>
      </c>
      <c r="Q242">
        <f>IF(L242=1,0,Q241)+K242</f>
        <v>20</v>
      </c>
      <c r="R242" t="str">
        <f t="shared" si="50"/>
        <v>(42245, '2015-08-29', 2015, 8, 'agosto', 29, 7, 'sábado', 1, 0, 0, 0, 0, NULL, '2015-08-29'),</v>
      </c>
    </row>
    <row r="243" spans="1:18" x14ac:dyDescent="0.25">
      <c r="A243" s="2">
        <f t="shared" si="42"/>
        <v>42246</v>
      </c>
      <c r="B243" s="4">
        <v>42246</v>
      </c>
      <c r="C243">
        <f t="shared" si="43"/>
        <v>2015</v>
      </c>
      <c r="D243">
        <f t="shared" si="52"/>
        <v>8</v>
      </c>
      <c r="E243" t="str">
        <f t="shared" si="44"/>
        <v>agosto</v>
      </c>
      <c r="F243">
        <f t="shared" si="53"/>
        <v>30</v>
      </c>
      <c r="G243">
        <f t="shared" si="54"/>
        <v>1</v>
      </c>
      <c r="H243" t="str">
        <f t="shared" si="45"/>
        <v>domingo</v>
      </c>
      <c r="I243" s="2">
        <f t="shared" si="46"/>
        <v>1</v>
      </c>
      <c r="J243">
        <f>COUNTIF(Feriados!$A$2:$A$155,B243)</f>
        <v>0</v>
      </c>
      <c r="K243">
        <f t="shared" si="47"/>
        <v>0</v>
      </c>
      <c r="L243">
        <f t="shared" si="48"/>
        <v>0</v>
      </c>
      <c r="M243">
        <f t="shared" si="49"/>
        <v>0</v>
      </c>
      <c r="N243" t="str">
        <f>IF(K243=0,"NULL",Q243)</f>
        <v>NULL</v>
      </c>
      <c r="O243" s="4">
        <f t="shared" si="51"/>
        <v>42245</v>
      </c>
      <c r="Q243">
        <f>IF(L243=1,0,Q242)+K243</f>
        <v>20</v>
      </c>
      <c r="R243" t="str">
        <f t="shared" si="50"/>
        <v>(42246, '2015-08-30', 2015, 8, 'agosto', 30, 1, 'domingo', 1, 0, 0, 0, 0, NULL, '2015-08-29'),</v>
      </c>
    </row>
    <row r="244" spans="1:18" x14ac:dyDescent="0.25">
      <c r="A244" s="2">
        <f t="shared" si="42"/>
        <v>42247</v>
      </c>
      <c r="B244" s="4">
        <v>42247</v>
      </c>
      <c r="C244">
        <f t="shared" si="43"/>
        <v>2015</v>
      </c>
      <c r="D244">
        <f t="shared" si="52"/>
        <v>8</v>
      </c>
      <c r="E244" t="str">
        <f t="shared" si="44"/>
        <v>agosto</v>
      </c>
      <c r="F244">
        <f t="shared" si="53"/>
        <v>31</v>
      </c>
      <c r="G244">
        <f t="shared" si="54"/>
        <v>2</v>
      </c>
      <c r="H244" t="str">
        <f t="shared" si="45"/>
        <v>segunda-feira</v>
      </c>
      <c r="I244" s="2">
        <f t="shared" si="46"/>
        <v>0</v>
      </c>
      <c r="J244">
        <f>COUNTIF(Feriados!$A$2:$A$155,B244)</f>
        <v>0</v>
      </c>
      <c r="K244">
        <f t="shared" si="47"/>
        <v>1</v>
      </c>
      <c r="L244">
        <f t="shared" si="48"/>
        <v>0</v>
      </c>
      <c r="M244">
        <f t="shared" si="49"/>
        <v>1</v>
      </c>
      <c r="N244">
        <f>IF(K244=0,"NULL",Q244)</f>
        <v>21</v>
      </c>
      <c r="O244" s="4">
        <f t="shared" si="51"/>
        <v>42245</v>
      </c>
      <c r="Q244">
        <f>IF(L244=1,0,Q243)+K244</f>
        <v>21</v>
      </c>
      <c r="R244" t="str">
        <f t="shared" si="50"/>
        <v>(42247, '2015-08-31', 2015, 8, 'agosto', 31, 2, 'segunda-feira', 0, 0, 1, 0, 1, 21, '2015-08-29'),</v>
      </c>
    </row>
    <row r="245" spans="1:18" x14ac:dyDescent="0.25">
      <c r="A245" s="2">
        <f t="shared" si="42"/>
        <v>42248</v>
      </c>
      <c r="B245" s="4">
        <v>42248</v>
      </c>
      <c r="C245">
        <f t="shared" si="43"/>
        <v>2015</v>
      </c>
      <c r="D245">
        <f t="shared" si="52"/>
        <v>9</v>
      </c>
      <c r="E245" t="str">
        <f t="shared" si="44"/>
        <v>setembro</v>
      </c>
      <c r="F245">
        <f t="shared" si="53"/>
        <v>1</v>
      </c>
      <c r="G245">
        <f t="shared" si="54"/>
        <v>3</v>
      </c>
      <c r="H245" t="str">
        <f t="shared" si="45"/>
        <v>terça-feira</v>
      </c>
      <c r="I245" s="2">
        <f t="shared" si="46"/>
        <v>0</v>
      </c>
      <c r="J245">
        <f>COUNTIF(Feriados!$A$2:$A$155,B245)</f>
        <v>0</v>
      </c>
      <c r="K245">
        <f t="shared" si="47"/>
        <v>1</v>
      </c>
      <c r="L245">
        <f t="shared" si="48"/>
        <v>1</v>
      </c>
      <c r="M245">
        <f t="shared" si="49"/>
        <v>0</v>
      </c>
      <c r="N245">
        <f>IF(K245=0,"NULL",Q245)</f>
        <v>1</v>
      </c>
      <c r="O245" s="4">
        <f t="shared" si="51"/>
        <v>42248</v>
      </c>
      <c r="Q245">
        <f>IF(L245=1,0,Q244)+K245</f>
        <v>1</v>
      </c>
      <c r="R245" t="str">
        <f t="shared" si="50"/>
        <v>(42248, '2015-09-01', 2015, 9, 'setembro', 1, 3, 'terça-feira', 0, 0, 1, 1, 0, 1, '2015-09-01'),</v>
      </c>
    </row>
    <row r="246" spans="1:18" x14ac:dyDescent="0.25">
      <c r="A246" s="2">
        <f t="shared" si="42"/>
        <v>42249</v>
      </c>
      <c r="B246" s="4">
        <v>42249</v>
      </c>
      <c r="C246">
        <f t="shared" si="43"/>
        <v>2015</v>
      </c>
      <c r="D246">
        <f t="shared" si="52"/>
        <v>9</v>
      </c>
      <c r="E246" t="str">
        <f t="shared" si="44"/>
        <v>setembro</v>
      </c>
      <c r="F246">
        <f t="shared" si="53"/>
        <v>2</v>
      </c>
      <c r="G246">
        <f t="shared" si="54"/>
        <v>4</v>
      </c>
      <c r="H246" t="str">
        <f t="shared" si="45"/>
        <v>quarta-feira</v>
      </c>
      <c r="I246" s="2">
        <f t="shared" si="46"/>
        <v>0</v>
      </c>
      <c r="J246">
        <f>COUNTIF(Feriados!$A$2:$A$155,B246)</f>
        <v>0</v>
      </c>
      <c r="K246">
        <f t="shared" si="47"/>
        <v>1</v>
      </c>
      <c r="L246">
        <f t="shared" si="48"/>
        <v>0</v>
      </c>
      <c r="M246">
        <f t="shared" si="49"/>
        <v>0</v>
      </c>
      <c r="N246">
        <f>IF(K246=0,"NULL",Q246)</f>
        <v>2</v>
      </c>
      <c r="O246" s="4">
        <f t="shared" si="51"/>
        <v>42249</v>
      </c>
      <c r="Q246">
        <f>IF(L246=1,0,Q245)+K246</f>
        <v>2</v>
      </c>
      <c r="R246" t="str">
        <f t="shared" si="50"/>
        <v>(42249, '2015-09-02', 2015, 9, 'setembro', 2, 4, 'quarta-feira', 0, 0, 1, 0, 0, 2, '2015-09-02'),</v>
      </c>
    </row>
    <row r="247" spans="1:18" x14ac:dyDescent="0.25">
      <c r="A247" s="2">
        <f t="shared" si="42"/>
        <v>42250</v>
      </c>
      <c r="B247" s="4">
        <v>42250</v>
      </c>
      <c r="C247">
        <f t="shared" si="43"/>
        <v>2015</v>
      </c>
      <c r="D247">
        <f t="shared" si="52"/>
        <v>9</v>
      </c>
      <c r="E247" t="str">
        <f t="shared" si="44"/>
        <v>setembro</v>
      </c>
      <c r="F247">
        <f t="shared" si="53"/>
        <v>3</v>
      </c>
      <c r="G247">
        <f t="shared" si="54"/>
        <v>5</v>
      </c>
      <c r="H247" t="str">
        <f t="shared" si="45"/>
        <v>quinta-feira</v>
      </c>
      <c r="I247" s="2">
        <f t="shared" si="46"/>
        <v>0</v>
      </c>
      <c r="J247">
        <f>COUNTIF(Feriados!$A$2:$A$155,B247)</f>
        <v>0</v>
      </c>
      <c r="K247">
        <f t="shared" si="47"/>
        <v>1</v>
      </c>
      <c r="L247">
        <f t="shared" si="48"/>
        <v>0</v>
      </c>
      <c r="M247">
        <f t="shared" si="49"/>
        <v>0</v>
      </c>
      <c r="N247">
        <f>IF(K247=0,"NULL",Q247)</f>
        <v>3</v>
      </c>
      <c r="O247" s="4">
        <f t="shared" si="51"/>
        <v>42250</v>
      </c>
      <c r="Q247">
        <f>IF(L247=1,0,Q246)+K247</f>
        <v>3</v>
      </c>
      <c r="R247" t="str">
        <f t="shared" si="50"/>
        <v>(42250, '2015-09-03', 2015, 9, 'setembro', 3, 5, 'quinta-feira', 0, 0, 1, 0, 0, 3, '2015-09-03'),</v>
      </c>
    </row>
    <row r="248" spans="1:18" x14ac:dyDescent="0.25">
      <c r="A248" s="2">
        <f t="shared" si="42"/>
        <v>42251</v>
      </c>
      <c r="B248" s="4">
        <v>42251</v>
      </c>
      <c r="C248">
        <f t="shared" si="43"/>
        <v>2015</v>
      </c>
      <c r="D248">
        <f t="shared" si="52"/>
        <v>9</v>
      </c>
      <c r="E248" t="str">
        <f t="shared" si="44"/>
        <v>setembro</v>
      </c>
      <c r="F248">
        <f t="shared" si="53"/>
        <v>4</v>
      </c>
      <c r="G248">
        <f t="shared" si="54"/>
        <v>6</v>
      </c>
      <c r="H248" t="str">
        <f t="shared" si="45"/>
        <v>sexta-feira</v>
      </c>
      <c r="I248" s="2">
        <f t="shared" si="46"/>
        <v>0</v>
      </c>
      <c r="J248">
        <f>COUNTIF(Feriados!$A$2:$A$155,B248)</f>
        <v>0</v>
      </c>
      <c r="K248">
        <f t="shared" si="47"/>
        <v>1</v>
      </c>
      <c r="L248">
        <f t="shared" si="48"/>
        <v>0</v>
      </c>
      <c r="M248">
        <f t="shared" si="49"/>
        <v>0</v>
      </c>
      <c r="N248">
        <f>IF(K248=0,"NULL",Q248)</f>
        <v>4</v>
      </c>
      <c r="O248" s="4">
        <f t="shared" si="51"/>
        <v>42251</v>
      </c>
      <c r="Q248">
        <f>IF(L248=1,0,Q247)+K248</f>
        <v>4</v>
      </c>
      <c r="R248" t="str">
        <f t="shared" si="50"/>
        <v>(42251, '2015-09-04', 2015, 9, 'setembro', 4, 6, 'sexta-feira', 0, 0, 1, 0, 0, 4, '2015-09-04'),</v>
      </c>
    </row>
    <row r="249" spans="1:18" x14ac:dyDescent="0.25">
      <c r="A249" s="2">
        <f t="shared" si="42"/>
        <v>42252</v>
      </c>
      <c r="B249" s="4">
        <v>42252</v>
      </c>
      <c r="C249">
        <f t="shared" si="43"/>
        <v>2015</v>
      </c>
      <c r="D249">
        <f t="shared" si="52"/>
        <v>9</v>
      </c>
      <c r="E249" t="str">
        <f t="shared" si="44"/>
        <v>setembro</v>
      </c>
      <c r="F249">
        <f t="shared" si="53"/>
        <v>5</v>
      </c>
      <c r="G249">
        <f t="shared" si="54"/>
        <v>7</v>
      </c>
      <c r="H249" t="str">
        <f t="shared" si="45"/>
        <v>sábado</v>
      </c>
      <c r="I249" s="2">
        <f t="shared" si="46"/>
        <v>1</v>
      </c>
      <c r="J249">
        <f>COUNTIF(Feriados!$A$2:$A$155,B249)</f>
        <v>0</v>
      </c>
      <c r="K249">
        <f t="shared" si="47"/>
        <v>0</v>
      </c>
      <c r="L249">
        <f t="shared" si="48"/>
        <v>0</v>
      </c>
      <c r="M249">
        <f t="shared" si="49"/>
        <v>0</v>
      </c>
      <c r="N249" t="str">
        <f>IF(K249=0,"NULL",Q249)</f>
        <v>NULL</v>
      </c>
      <c r="O249" s="4">
        <f t="shared" si="51"/>
        <v>42252</v>
      </c>
      <c r="Q249">
        <f>IF(L249=1,0,Q248)+K249</f>
        <v>4</v>
      </c>
      <c r="R249" t="str">
        <f t="shared" si="50"/>
        <v>(42252, '2015-09-05', 2015, 9, 'setembro', 5, 7, 'sábado', 1, 0, 0, 0, 0, NULL, '2015-09-05'),</v>
      </c>
    </row>
    <row r="250" spans="1:18" x14ac:dyDescent="0.25">
      <c r="A250" s="2">
        <f t="shared" si="42"/>
        <v>42253</v>
      </c>
      <c r="B250" s="4">
        <v>42253</v>
      </c>
      <c r="C250">
        <f t="shared" si="43"/>
        <v>2015</v>
      </c>
      <c r="D250">
        <f t="shared" si="52"/>
        <v>9</v>
      </c>
      <c r="E250" t="str">
        <f t="shared" si="44"/>
        <v>setembro</v>
      </c>
      <c r="F250">
        <f t="shared" si="53"/>
        <v>6</v>
      </c>
      <c r="G250">
        <f t="shared" si="54"/>
        <v>1</v>
      </c>
      <c r="H250" t="str">
        <f t="shared" si="45"/>
        <v>domingo</v>
      </c>
      <c r="I250" s="2">
        <f t="shared" si="46"/>
        <v>1</v>
      </c>
      <c r="J250">
        <f>COUNTIF(Feriados!$A$2:$A$155,B250)</f>
        <v>0</v>
      </c>
      <c r="K250">
        <f t="shared" si="47"/>
        <v>0</v>
      </c>
      <c r="L250">
        <f t="shared" si="48"/>
        <v>0</v>
      </c>
      <c r="M250">
        <f t="shared" si="49"/>
        <v>0</v>
      </c>
      <c r="N250" t="str">
        <f>IF(K250=0,"NULL",Q250)</f>
        <v>NULL</v>
      </c>
      <c r="O250" s="4">
        <f t="shared" si="51"/>
        <v>42252</v>
      </c>
      <c r="Q250">
        <f>IF(L250=1,0,Q249)+K250</f>
        <v>4</v>
      </c>
      <c r="R250" t="str">
        <f t="shared" si="50"/>
        <v>(42253, '2015-09-06', 2015, 9, 'setembro', 6, 1, 'domingo', 1, 0, 0, 0, 0, NULL, '2015-09-05'),</v>
      </c>
    </row>
    <row r="251" spans="1:18" x14ac:dyDescent="0.25">
      <c r="A251" s="2">
        <f t="shared" si="42"/>
        <v>42254</v>
      </c>
      <c r="B251" s="4">
        <v>42254</v>
      </c>
      <c r="C251">
        <f t="shared" si="43"/>
        <v>2015</v>
      </c>
      <c r="D251">
        <f t="shared" si="52"/>
        <v>9</v>
      </c>
      <c r="E251" t="str">
        <f t="shared" si="44"/>
        <v>setembro</v>
      </c>
      <c r="F251">
        <f t="shared" si="53"/>
        <v>7</v>
      </c>
      <c r="G251">
        <f t="shared" si="54"/>
        <v>2</v>
      </c>
      <c r="H251" t="str">
        <f t="shared" si="45"/>
        <v>segunda-feira</v>
      </c>
      <c r="I251" s="2">
        <f t="shared" si="46"/>
        <v>0</v>
      </c>
      <c r="J251">
        <f>COUNTIF(Feriados!$A$2:$A$155,B251)</f>
        <v>1</v>
      </c>
      <c r="K251">
        <f t="shared" si="47"/>
        <v>0</v>
      </c>
      <c r="L251">
        <f t="shared" si="48"/>
        <v>0</v>
      </c>
      <c r="M251">
        <f t="shared" si="49"/>
        <v>0</v>
      </c>
      <c r="N251" t="str">
        <f>IF(K251=0,"NULL",Q251)</f>
        <v>NULL</v>
      </c>
      <c r="O251" s="4">
        <f t="shared" si="51"/>
        <v>42252</v>
      </c>
      <c r="Q251">
        <f>IF(L251=1,0,Q250)+K251</f>
        <v>4</v>
      </c>
      <c r="R251" t="str">
        <f t="shared" si="50"/>
        <v>(42254, '2015-09-07', 2015, 9, 'setembro', 7, 2, 'segunda-feira', 0, 1, 0, 0, 0, NULL, '2015-09-05'),</v>
      </c>
    </row>
    <row r="252" spans="1:18" x14ac:dyDescent="0.25">
      <c r="A252" s="2">
        <f t="shared" si="42"/>
        <v>42255</v>
      </c>
      <c r="B252" s="4">
        <v>42255</v>
      </c>
      <c r="C252">
        <f t="shared" si="43"/>
        <v>2015</v>
      </c>
      <c r="D252">
        <f t="shared" si="52"/>
        <v>9</v>
      </c>
      <c r="E252" t="str">
        <f t="shared" si="44"/>
        <v>setembro</v>
      </c>
      <c r="F252">
        <f t="shared" si="53"/>
        <v>8</v>
      </c>
      <c r="G252">
        <f t="shared" si="54"/>
        <v>3</v>
      </c>
      <c r="H252" t="str">
        <f t="shared" si="45"/>
        <v>terça-feira</v>
      </c>
      <c r="I252" s="2">
        <f t="shared" si="46"/>
        <v>0</v>
      </c>
      <c r="J252">
        <f>COUNTIF(Feriados!$A$2:$A$155,B252)</f>
        <v>0</v>
      </c>
      <c r="K252">
        <f t="shared" si="47"/>
        <v>1</v>
      </c>
      <c r="L252">
        <f t="shared" si="48"/>
        <v>0</v>
      </c>
      <c r="M252">
        <f t="shared" si="49"/>
        <v>0</v>
      </c>
      <c r="N252">
        <f>IF(K252=0,"NULL",Q252)</f>
        <v>5</v>
      </c>
      <c r="O252" s="4">
        <f t="shared" si="51"/>
        <v>42252</v>
      </c>
      <c r="Q252">
        <f>IF(L252=1,0,Q251)+K252</f>
        <v>5</v>
      </c>
      <c r="R252" t="str">
        <f t="shared" si="50"/>
        <v>(42255, '2015-09-08', 2015, 9, 'setembro', 8, 3, 'terça-feira', 0, 0, 1, 0, 0, 5, '2015-09-05'),</v>
      </c>
    </row>
    <row r="253" spans="1:18" x14ac:dyDescent="0.25">
      <c r="A253" s="2">
        <f t="shared" si="42"/>
        <v>42256</v>
      </c>
      <c r="B253" s="4">
        <v>42256</v>
      </c>
      <c r="C253">
        <f t="shared" si="43"/>
        <v>2015</v>
      </c>
      <c r="D253">
        <f t="shared" si="52"/>
        <v>9</v>
      </c>
      <c r="E253" t="str">
        <f t="shared" si="44"/>
        <v>setembro</v>
      </c>
      <c r="F253">
        <f t="shared" si="53"/>
        <v>9</v>
      </c>
      <c r="G253">
        <f t="shared" si="54"/>
        <v>4</v>
      </c>
      <c r="H253" t="str">
        <f t="shared" si="45"/>
        <v>quarta-feira</v>
      </c>
      <c r="I253" s="2">
        <f t="shared" si="46"/>
        <v>0</v>
      </c>
      <c r="J253">
        <f>COUNTIF(Feriados!$A$2:$A$155,B253)</f>
        <v>0</v>
      </c>
      <c r="K253">
        <f t="shared" si="47"/>
        <v>1</v>
      </c>
      <c r="L253">
        <f t="shared" si="48"/>
        <v>0</v>
      </c>
      <c r="M253">
        <f t="shared" si="49"/>
        <v>0</v>
      </c>
      <c r="N253">
        <f>IF(K253=0,"NULL",Q253)</f>
        <v>6</v>
      </c>
      <c r="O253" s="4">
        <f t="shared" si="51"/>
        <v>42256</v>
      </c>
      <c r="Q253">
        <f>IF(L253=1,0,Q252)+K253</f>
        <v>6</v>
      </c>
      <c r="R253" t="str">
        <f t="shared" si="50"/>
        <v>(42256, '2015-09-09', 2015, 9, 'setembro', 9, 4, 'quarta-feira', 0, 0, 1, 0, 0, 6, '2015-09-09'),</v>
      </c>
    </row>
    <row r="254" spans="1:18" x14ac:dyDescent="0.25">
      <c r="A254" s="2">
        <f t="shared" si="42"/>
        <v>42257</v>
      </c>
      <c r="B254" s="4">
        <v>42257</v>
      </c>
      <c r="C254">
        <f t="shared" si="43"/>
        <v>2015</v>
      </c>
      <c r="D254">
        <f t="shared" si="52"/>
        <v>9</v>
      </c>
      <c r="E254" t="str">
        <f t="shared" si="44"/>
        <v>setembro</v>
      </c>
      <c r="F254">
        <f t="shared" si="53"/>
        <v>10</v>
      </c>
      <c r="G254">
        <f t="shared" si="54"/>
        <v>5</v>
      </c>
      <c r="H254" t="str">
        <f t="shared" si="45"/>
        <v>quinta-feira</v>
      </c>
      <c r="I254" s="2">
        <f t="shared" si="46"/>
        <v>0</v>
      </c>
      <c r="J254">
        <f>COUNTIF(Feriados!$A$2:$A$155,B254)</f>
        <v>0</v>
      </c>
      <c r="K254">
        <f t="shared" si="47"/>
        <v>1</v>
      </c>
      <c r="L254">
        <f t="shared" si="48"/>
        <v>0</v>
      </c>
      <c r="M254">
        <f t="shared" si="49"/>
        <v>0</v>
      </c>
      <c r="N254">
        <f>IF(K254=0,"NULL",Q254)</f>
        <v>7</v>
      </c>
      <c r="O254" s="4">
        <f t="shared" si="51"/>
        <v>42257</v>
      </c>
      <c r="Q254">
        <f>IF(L254=1,0,Q253)+K254</f>
        <v>7</v>
      </c>
      <c r="R254" t="str">
        <f t="shared" si="50"/>
        <v>(42257, '2015-09-10', 2015, 9, 'setembro', 10, 5, 'quinta-feira', 0, 0, 1, 0, 0, 7, '2015-09-10'),</v>
      </c>
    </row>
    <row r="255" spans="1:18" x14ac:dyDescent="0.25">
      <c r="A255" s="2">
        <f t="shared" si="42"/>
        <v>42258</v>
      </c>
      <c r="B255" s="4">
        <v>42258</v>
      </c>
      <c r="C255">
        <f t="shared" si="43"/>
        <v>2015</v>
      </c>
      <c r="D255">
        <f t="shared" si="52"/>
        <v>9</v>
      </c>
      <c r="E255" t="str">
        <f t="shared" si="44"/>
        <v>setembro</v>
      </c>
      <c r="F255">
        <f t="shared" si="53"/>
        <v>11</v>
      </c>
      <c r="G255">
        <f t="shared" si="54"/>
        <v>6</v>
      </c>
      <c r="H255" t="str">
        <f t="shared" si="45"/>
        <v>sexta-feira</v>
      </c>
      <c r="I255" s="2">
        <f t="shared" si="46"/>
        <v>0</v>
      </c>
      <c r="J255">
        <f>COUNTIF(Feriados!$A$2:$A$155,B255)</f>
        <v>0</v>
      </c>
      <c r="K255">
        <f t="shared" si="47"/>
        <v>1</v>
      </c>
      <c r="L255">
        <f t="shared" si="48"/>
        <v>0</v>
      </c>
      <c r="M255">
        <f t="shared" si="49"/>
        <v>0</v>
      </c>
      <c r="N255">
        <f>IF(K255=0,"NULL",Q255)</f>
        <v>8</v>
      </c>
      <c r="O255" s="4">
        <f t="shared" si="51"/>
        <v>42258</v>
      </c>
      <c r="Q255">
        <f>IF(L255=1,0,Q254)+K255</f>
        <v>8</v>
      </c>
      <c r="R255" t="str">
        <f t="shared" si="50"/>
        <v>(42258, '2015-09-11', 2015, 9, 'setembro', 11, 6, 'sexta-feira', 0, 0, 1, 0, 0, 8, '2015-09-11'),</v>
      </c>
    </row>
    <row r="256" spans="1:18" x14ac:dyDescent="0.25">
      <c r="A256" s="2">
        <f t="shared" si="42"/>
        <v>42259</v>
      </c>
      <c r="B256" s="4">
        <v>42259</v>
      </c>
      <c r="C256">
        <f t="shared" si="43"/>
        <v>2015</v>
      </c>
      <c r="D256">
        <f t="shared" si="52"/>
        <v>9</v>
      </c>
      <c r="E256" t="str">
        <f t="shared" si="44"/>
        <v>setembro</v>
      </c>
      <c r="F256">
        <f t="shared" si="53"/>
        <v>12</v>
      </c>
      <c r="G256">
        <f t="shared" si="54"/>
        <v>7</v>
      </c>
      <c r="H256" t="str">
        <f t="shared" si="45"/>
        <v>sábado</v>
      </c>
      <c r="I256" s="2">
        <f t="shared" si="46"/>
        <v>1</v>
      </c>
      <c r="J256">
        <f>COUNTIF(Feriados!$A$2:$A$155,B256)</f>
        <v>0</v>
      </c>
      <c r="K256">
        <f t="shared" si="47"/>
        <v>0</v>
      </c>
      <c r="L256">
        <f t="shared" si="48"/>
        <v>0</v>
      </c>
      <c r="M256">
        <f t="shared" si="49"/>
        <v>0</v>
      </c>
      <c r="N256" t="str">
        <f>IF(K256=0,"NULL",Q256)</f>
        <v>NULL</v>
      </c>
      <c r="O256" s="4">
        <f t="shared" si="51"/>
        <v>42259</v>
      </c>
      <c r="Q256">
        <f>IF(L256=1,0,Q255)+K256</f>
        <v>8</v>
      </c>
      <c r="R256" t="str">
        <f t="shared" si="50"/>
        <v>(42259, '2015-09-12', 2015, 9, 'setembro', 12, 7, 'sábado', 1, 0, 0, 0, 0, NULL, '2015-09-12'),</v>
      </c>
    </row>
    <row r="257" spans="1:18" x14ac:dyDescent="0.25">
      <c r="A257" s="2">
        <f t="shared" si="42"/>
        <v>42260</v>
      </c>
      <c r="B257" s="4">
        <v>42260</v>
      </c>
      <c r="C257">
        <f t="shared" si="43"/>
        <v>2015</v>
      </c>
      <c r="D257">
        <f t="shared" si="52"/>
        <v>9</v>
      </c>
      <c r="E257" t="str">
        <f t="shared" si="44"/>
        <v>setembro</v>
      </c>
      <c r="F257">
        <f t="shared" si="53"/>
        <v>13</v>
      </c>
      <c r="G257">
        <f t="shared" si="54"/>
        <v>1</v>
      </c>
      <c r="H257" t="str">
        <f t="shared" si="45"/>
        <v>domingo</v>
      </c>
      <c r="I257" s="2">
        <f t="shared" si="46"/>
        <v>1</v>
      </c>
      <c r="J257">
        <f>COUNTIF(Feriados!$A$2:$A$155,B257)</f>
        <v>0</v>
      </c>
      <c r="K257">
        <f t="shared" si="47"/>
        <v>0</v>
      </c>
      <c r="L257">
        <f t="shared" si="48"/>
        <v>0</v>
      </c>
      <c r="M257">
        <f t="shared" si="49"/>
        <v>0</v>
      </c>
      <c r="N257" t="str">
        <f>IF(K257=0,"NULL",Q257)</f>
        <v>NULL</v>
      </c>
      <c r="O257" s="4">
        <f t="shared" si="51"/>
        <v>42259</v>
      </c>
      <c r="Q257">
        <f>IF(L257=1,0,Q256)+K257</f>
        <v>8</v>
      </c>
      <c r="R257" t="str">
        <f t="shared" si="50"/>
        <v>(42260, '2015-09-13', 2015, 9, 'setembro', 13, 1, 'domingo', 1, 0, 0, 0, 0, NULL, '2015-09-12'),</v>
      </c>
    </row>
    <row r="258" spans="1:18" x14ac:dyDescent="0.25">
      <c r="A258" s="2">
        <f t="shared" si="42"/>
        <v>42261</v>
      </c>
      <c r="B258" s="4">
        <v>42261</v>
      </c>
      <c r="C258">
        <f t="shared" si="43"/>
        <v>2015</v>
      </c>
      <c r="D258">
        <f t="shared" si="52"/>
        <v>9</v>
      </c>
      <c r="E258" t="str">
        <f t="shared" si="44"/>
        <v>setembro</v>
      </c>
      <c r="F258">
        <f t="shared" si="53"/>
        <v>14</v>
      </c>
      <c r="G258">
        <f t="shared" si="54"/>
        <v>2</v>
      </c>
      <c r="H258" t="str">
        <f t="shared" si="45"/>
        <v>segunda-feira</v>
      </c>
      <c r="I258" s="2">
        <f t="shared" si="46"/>
        <v>0</v>
      </c>
      <c r="J258">
        <f>COUNTIF(Feriados!$A$2:$A$155,B258)</f>
        <v>0</v>
      </c>
      <c r="K258">
        <f t="shared" si="47"/>
        <v>1</v>
      </c>
      <c r="L258">
        <f t="shared" si="48"/>
        <v>0</v>
      </c>
      <c r="M258">
        <f t="shared" si="49"/>
        <v>0</v>
      </c>
      <c r="N258">
        <f>IF(K258=0,"NULL",Q258)</f>
        <v>9</v>
      </c>
      <c r="O258" s="4">
        <f t="shared" si="51"/>
        <v>42259</v>
      </c>
      <c r="Q258">
        <f>IF(L258=1,0,Q257)+K258</f>
        <v>9</v>
      </c>
      <c r="R258" t="str">
        <f t="shared" si="50"/>
        <v>(42261, '2015-09-14', 2015, 9, 'setembro', 14, 2, 'segunda-feira', 0, 0, 1, 0, 0, 9, '2015-09-12'),</v>
      </c>
    </row>
    <row r="259" spans="1:18" x14ac:dyDescent="0.25">
      <c r="A259" s="2">
        <f t="shared" ref="A259:A322" si="55">B259</f>
        <v>42262</v>
      </c>
      <c r="B259" s="4">
        <v>42262</v>
      </c>
      <c r="C259">
        <f t="shared" ref="C259:C322" si="56">YEAR(B259)</f>
        <v>2015</v>
      </c>
      <c r="D259">
        <f t="shared" si="52"/>
        <v>9</v>
      </c>
      <c r="E259" t="str">
        <f t="shared" ref="E259:E322" si="57">TEXT(B259,"mmmm")</f>
        <v>setembro</v>
      </c>
      <c r="F259">
        <f t="shared" si="53"/>
        <v>15</v>
      </c>
      <c r="G259">
        <f t="shared" si="54"/>
        <v>3</v>
      </c>
      <c r="H259" t="str">
        <f t="shared" ref="H259:H322" si="58">TEXT(B259,"dddd")</f>
        <v>terça-feira</v>
      </c>
      <c r="I259" s="2">
        <f t="shared" ref="I259:I322" si="59">IF(OR(G259=1,G259=7),1,0)</f>
        <v>0</v>
      </c>
      <c r="J259">
        <f>COUNTIF(Feriados!$A$2:$A$155,B259)</f>
        <v>0</v>
      </c>
      <c r="K259">
        <f t="shared" ref="K259:K322" si="60">IF(OR(I259=1,J259=1),0,1)</f>
        <v>1</v>
      </c>
      <c r="L259">
        <f t="shared" ref="L259:L322" si="61">IF(F259=1,1,0)</f>
        <v>0</v>
      </c>
      <c r="M259">
        <f t="shared" ref="M259:M322" si="62">IF(OR(L260=1,L260=""),1,0)</f>
        <v>0</v>
      </c>
      <c r="N259">
        <f>IF(K259=0,"NULL",Q259)</f>
        <v>10</v>
      </c>
      <c r="O259" s="4">
        <f t="shared" si="51"/>
        <v>42262</v>
      </c>
      <c r="Q259">
        <f>IF(L259=1,0,Q258)+K259</f>
        <v>10</v>
      </c>
      <c r="R259" t="str">
        <f t="shared" ref="R259:R322" si="63">"("&amp;A259&amp;", '"&amp;TEXT(B259,"aaaa-mm-dd")&amp;"', "&amp;C259&amp;", "&amp;D259&amp;", '"&amp;E259&amp;"', "&amp;F259&amp;", "&amp;G259&amp;", '"&amp;H259&amp;"', "&amp;I259&amp;", "&amp;J259&amp;", "&amp;K259&amp;", "&amp;L259&amp;", "&amp;M259&amp;", "&amp;N259&amp;", '"&amp;TEXT(O259,"aaaa-mm-dd")&amp;"'),"</f>
        <v>(42262, '2015-09-15', 2015, 9, 'setembro', 15, 3, 'terça-feira', 0, 0, 1, 0, 0, 10, '2015-09-15'),</v>
      </c>
    </row>
    <row r="260" spans="1:18" x14ac:dyDescent="0.25">
      <c r="A260" s="2">
        <f t="shared" si="55"/>
        <v>42263</v>
      </c>
      <c r="B260" s="4">
        <v>42263</v>
      </c>
      <c r="C260">
        <f t="shared" si="56"/>
        <v>2015</v>
      </c>
      <c r="D260">
        <f t="shared" si="52"/>
        <v>9</v>
      </c>
      <c r="E260" t="str">
        <f t="shared" si="57"/>
        <v>setembro</v>
      </c>
      <c r="F260">
        <f t="shared" si="53"/>
        <v>16</v>
      </c>
      <c r="G260">
        <f t="shared" si="54"/>
        <v>4</v>
      </c>
      <c r="H260" t="str">
        <f t="shared" si="58"/>
        <v>quarta-feira</v>
      </c>
      <c r="I260" s="2">
        <f t="shared" si="59"/>
        <v>0</v>
      </c>
      <c r="J260">
        <f>COUNTIF(Feriados!$A$2:$A$155,B260)</f>
        <v>0</v>
      </c>
      <c r="K260">
        <f t="shared" si="60"/>
        <v>1</v>
      </c>
      <c r="L260">
        <f t="shared" si="61"/>
        <v>0</v>
      </c>
      <c r="M260">
        <f t="shared" si="62"/>
        <v>0</v>
      </c>
      <c r="N260">
        <f>IF(K260=0,"NULL",Q260)</f>
        <v>11</v>
      </c>
      <c r="O260" s="4">
        <f t="shared" ref="O260:O323" si="64">IF(K259=0,O259,B260)</f>
        <v>42263</v>
      </c>
      <c r="Q260">
        <f>IF(L260=1,0,Q259)+K260</f>
        <v>11</v>
      </c>
      <c r="R260" t="str">
        <f t="shared" si="63"/>
        <v>(42263, '2015-09-16', 2015, 9, 'setembro', 16, 4, 'quarta-feira', 0, 0, 1, 0, 0, 11, '2015-09-16'),</v>
      </c>
    </row>
    <row r="261" spans="1:18" x14ac:dyDescent="0.25">
      <c r="A261" s="2">
        <f t="shared" si="55"/>
        <v>42264</v>
      </c>
      <c r="B261" s="4">
        <v>42264</v>
      </c>
      <c r="C261">
        <f t="shared" si="56"/>
        <v>2015</v>
      </c>
      <c r="D261">
        <f t="shared" si="52"/>
        <v>9</v>
      </c>
      <c r="E261" t="str">
        <f t="shared" si="57"/>
        <v>setembro</v>
      </c>
      <c r="F261">
        <f t="shared" si="53"/>
        <v>17</v>
      </c>
      <c r="G261">
        <f t="shared" si="54"/>
        <v>5</v>
      </c>
      <c r="H261" t="str">
        <f t="shared" si="58"/>
        <v>quinta-feira</v>
      </c>
      <c r="I261" s="2">
        <f t="shared" si="59"/>
        <v>0</v>
      </c>
      <c r="J261">
        <f>COUNTIF(Feriados!$A$2:$A$155,B261)</f>
        <v>0</v>
      </c>
      <c r="K261">
        <f t="shared" si="60"/>
        <v>1</v>
      </c>
      <c r="L261">
        <f t="shared" si="61"/>
        <v>0</v>
      </c>
      <c r="M261">
        <f t="shared" si="62"/>
        <v>0</v>
      </c>
      <c r="N261">
        <f>IF(K261=0,"NULL",Q261)</f>
        <v>12</v>
      </c>
      <c r="O261" s="4">
        <f t="shared" si="64"/>
        <v>42264</v>
      </c>
      <c r="Q261">
        <f>IF(L261=1,0,Q260)+K261</f>
        <v>12</v>
      </c>
      <c r="R261" t="str">
        <f t="shared" si="63"/>
        <v>(42264, '2015-09-17', 2015, 9, 'setembro', 17, 5, 'quinta-feira', 0, 0, 1, 0, 0, 12, '2015-09-17'),</v>
      </c>
    </row>
    <row r="262" spans="1:18" x14ac:dyDescent="0.25">
      <c r="A262" s="2">
        <f t="shared" si="55"/>
        <v>42265</v>
      </c>
      <c r="B262" s="4">
        <v>42265</v>
      </c>
      <c r="C262">
        <f t="shared" si="56"/>
        <v>2015</v>
      </c>
      <c r="D262">
        <f t="shared" si="52"/>
        <v>9</v>
      </c>
      <c r="E262" t="str">
        <f t="shared" si="57"/>
        <v>setembro</v>
      </c>
      <c r="F262">
        <f t="shared" si="53"/>
        <v>18</v>
      </c>
      <c r="G262">
        <f t="shared" si="54"/>
        <v>6</v>
      </c>
      <c r="H262" t="str">
        <f t="shared" si="58"/>
        <v>sexta-feira</v>
      </c>
      <c r="I262" s="2">
        <f t="shared" si="59"/>
        <v>0</v>
      </c>
      <c r="J262">
        <f>COUNTIF(Feriados!$A$2:$A$155,B262)</f>
        <v>0</v>
      </c>
      <c r="K262">
        <f t="shared" si="60"/>
        <v>1</v>
      </c>
      <c r="L262">
        <f t="shared" si="61"/>
        <v>0</v>
      </c>
      <c r="M262">
        <f t="shared" si="62"/>
        <v>0</v>
      </c>
      <c r="N262">
        <f>IF(K262=0,"NULL",Q262)</f>
        <v>13</v>
      </c>
      <c r="O262" s="4">
        <f t="shared" si="64"/>
        <v>42265</v>
      </c>
      <c r="Q262">
        <f>IF(L262=1,0,Q261)+K262</f>
        <v>13</v>
      </c>
      <c r="R262" t="str">
        <f t="shared" si="63"/>
        <v>(42265, '2015-09-18', 2015, 9, 'setembro', 18, 6, 'sexta-feira', 0, 0, 1, 0, 0, 13, '2015-09-18'),</v>
      </c>
    </row>
    <row r="263" spans="1:18" x14ac:dyDescent="0.25">
      <c r="A263" s="2">
        <f t="shared" si="55"/>
        <v>42266</v>
      </c>
      <c r="B263" s="4">
        <v>42266</v>
      </c>
      <c r="C263">
        <f t="shared" si="56"/>
        <v>2015</v>
      </c>
      <c r="D263">
        <f t="shared" si="52"/>
        <v>9</v>
      </c>
      <c r="E263" t="str">
        <f t="shared" si="57"/>
        <v>setembro</v>
      </c>
      <c r="F263">
        <f t="shared" si="53"/>
        <v>19</v>
      </c>
      <c r="G263">
        <f t="shared" si="54"/>
        <v>7</v>
      </c>
      <c r="H263" t="str">
        <f t="shared" si="58"/>
        <v>sábado</v>
      </c>
      <c r="I263" s="2">
        <f t="shared" si="59"/>
        <v>1</v>
      </c>
      <c r="J263">
        <f>COUNTIF(Feriados!$A$2:$A$155,B263)</f>
        <v>0</v>
      </c>
      <c r="K263">
        <f t="shared" si="60"/>
        <v>0</v>
      </c>
      <c r="L263">
        <f t="shared" si="61"/>
        <v>0</v>
      </c>
      <c r="M263">
        <f t="shared" si="62"/>
        <v>0</v>
      </c>
      <c r="N263" t="str">
        <f>IF(K263=0,"NULL",Q263)</f>
        <v>NULL</v>
      </c>
      <c r="O263" s="4">
        <f t="shared" si="64"/>
        <v>42266</v>
      </c>
      <c r="Q263">
        <f>IF(L263=1,0,Q262)+K263</f>
        <v>13</v>
      </c>
      <c r="R263" t="str">
        <f t="shared" si="63"/>
        <v>(42266, '2015-09-19', 2015, 9, 'setembro', 19, 7, 'sábado', 1, 0, 0, 0, 0, NULL, '2015-09-19'),</v>
      </c>
    </row>
    <row r="264" spans="1:18" x14ac:dyDescent="0.25">
      <c r="A264" s="2">
        <f t="shared" si="55"/>
        <v>42267</v>
      </c>
      <c r="B264" s="4">
        <v>42267</v>
      </c>
      <c r="C264">
        <f t="shared" si="56"/>
        <v>2015</v>
      </c>
      <c r="D264">
        <f t="shared" si="52"/>
        <v>9</v>
      </c>
      <c r="E264" t="str">
        <f t="shared" si="57"/>
        <v>setembro</v>
      </c>
      <c r="F264">
        <f t="shared" si="53"/>
        <v>20</v>
      </c>
      <c r="G264">
        <f t="shared" si="54"/>
        <v>1</v>
      </c>
      <c r="H264" t="str">
        <f t="shared" si="58"/>
        <v>domingo</v>
      </c>
      <c r="I264" s="2">
        <f t="shared" si="59"/>
        <v>1</v>
      </c>
      <c r="J264">
        <f>COUNTIF(Feriados!$A$2:$A$155,B264)</f>
        <v>0</v>
      </c>
      <c r="K264">
        <f t="shared" si="60"/>
        <v>0</v>
      </c>
      <c r="L264">
        <f t="shared" si="61"/>
        <v>0</v>
      </c>
      <c r="M264">
        <f t="shared" si="62"/>
        <v>0</v>
      </c>
      <c r="N264" t="str">
        <f>IF(K264=0,"NULL",Q264)</f>
        <v>NULL</v>
      </c>
      <c r="O264" s="4">
        <f t="shared" si="64"/>
        <v>42266</v>
      </c>
      <c r="Q264">
        <f>IF(L264=1,0,Q263)+K264</f>
        <v>13</v>
      </c>
      <c r="R264" t="str">
        <f t="shared" si="63"/>
        <v>(42267, '2015-09-20', 2015, 9, 'setembro', 20, 1, 'domingo', 1, 0, 0, 0, 0, NULL, '2015-09-19'),</v>
      </c>
    </row>
    <row r="265" spans="1:18" x14ac:dyDescent="0.25">
      <c r="A265" s="2">
        <f t="shared" si="55"/>
        <v>42268</v>
      </c>
      <c r="B265" s="4">
        <v>42268</v>
      </c>
      <c r="C265">
        <f t="shared" si="56"/>
        <v>2015</v>
      </c>
      <c r="D265">
        <f t="shared" si="52"/>
        <v>9</v>
      </c>
      <c r="E265" t="str">
        <f t="shared" si="57"/>
        <v>setembro</v>
      </c>
      <c r="F265">
        <f t="shared" si="53"/>
        <v>21</v>
      </c>
      <c r="G265">
        <f t="shared" si="54"/>
        <v>2</v>
      </c>
      <c r="H265" t="str">
        <f t="shared" si="58"/>
        <v>segunda-feira</v>
      </c>
      <c r="I265" s="2">
        <f t="shared" si="59"/>
        <v>0</v>
      </c>
      <c r="J265">
        <f>COUNTIF(Feriados!$A$2:$A$155,B265)</f>
        <v>0</v>
      </c>
      <c r="K265">
        <f t="shared" si="60"/>
        <v>1</v>
      </c>
      <c r="L265">
        <f t="shared" si="61"/>
        <v>0</v>
      </c>
      <c r="M265">
        <f t="shared" si="62"/>
        <v>0</v>
      </c>
      <c r="N265">
        <f>IF(K265=0,"NULL",Q265)</f>
        <v>14</v>
      </c>
      <c r="O265" s="4">
        <f t="shared" si="64"/>
        <v>42266</v>
      </c>
      <c r="Q265">
        <f>IF(L265=1,0,Q264)+K265</f>
        <v>14</v>
      </c>
      <c r="R265" t="str">
        <f t="shared" si="63"/>
        <v>(42268, '2015-09-21', 2015, 9, 'setembro', 21, 2, 'segunda-feira', 0, 0, 1, 0, 0, 14, '2015-09-19'),</v>
      </c>
    </row>
    <row r="266" spans="1:18" x14ac:dyDescent="0.25">
      <c r="A266" s="2">
        <f t="shared" si="55"/>
        <v>42269</v>
      </c>
      <c r="B266" s="4">
        <v>42269</v>
      </c>
      <c r="C266">
        <f t="shared" si="56"/>
        <v>2015</v>
      </c>
      <c r="D266">
        <f t="shared" si="52"/>
        <v>9</v>
      </c>
      <c r="E266" t="str">
        <f t="shared" si="57"/>
        <v>setembro</v>
      </c>
      <c r="F266">
        <f t="shared" si="53"/>
        <v>22</v>
      </c>
      <c r="G266">
        <f t="shared" si="54"/>
        <v>3</v>
      </c>
      <c r="H266" t="str">
        <f t="shared" si="58"/>
        <v>terça-feira</v>
      </c>
      <c r="I266" s="2">
        <f t="shared" si="59"/>
        <v>0</v>
      </c>
      <c r="J266">
        <f>COUNTIF(Feriados!$A$2:$A$155,B266)</f>
        <v>0</v>
      </c>
      <c r="K266">
        <f t="shared" si="60"/>
        <v>1</v>
      </c>
      <c r="L266">
        <f t="shared" si="61"/>
        <v>0</v>
      </c>
      <c r="M266">
        <f t="shared" si="62"/>
        <v>0</v>
      </c>
      <c r="N266">
        <f>IF(K266=0,"NULL",Q266)</f>
        <v>15</v>
      </c>
      <c r="O266" s="4">
        <f t="shared" si="64"/>
        <v>42269</v>
      </c>
      <c r="Q266">
        <f>IF(L266=1,0,Q265)+K266</f>
        <v>15</v>
      </c>
      <c r="R266" t="str">
        <f t="shared" si="63"/>
        <v>(42269, '2015-09-22', 2015, 9, 'setembro', 22, 3, 'terça-feira', 0, 0, 1, 0, 0, 15, '2015-09-22'),</v>
      </c>
    </row>
    <row r="267" spans="1:18" x14ac:dyDescent="0.25">
      <c r="A267" s="2">
        <f t="shared" si="55"/>
        <v>42270</v>
      </c>
      <c r="B267" s="4">
        <v>42270</v>
      </c>
      <c r="C267">
        <f t="shared" si="56"/>
        <v>2015</v>
      </c>
      <c r="D267">
        <f t="shared" si="52"/>
        <v>9</v>
      </c>
      <c r="E267" t="str">
        <f t="shared" si="57"/>
        <v>setembro</v>
      </c>
      <c r="F267">
        <f t="shared" si="53"/>
        <v>23</v>
      </c>
      <c r="G267">
        <f t="shared" si="54"/>
        <v>4</v>
      </c>
      <c r="H267" t="str">
        <f t="shared" si="58"/>
        <v>quarta-feira</v>
      </c>
      <c r="I267" s="2">
        <f t="shared" si="59"/>
        <v>0</v>
      </c>
      <c r="J267">
        <f>COUNTIF(Feriados!$A$2:$A$155,B267)</f>
        <v>0</v>
      </c>
      <c r="K267">
        <f t="shared" si="60"/>
        <v>1</v>
      </c>
      <c r="L267">
        <f t="shared" si="61"/>
        <v>0</v>
      </c>
      <c r="M267">
        <f t="shared" si="62"/>
        <v>0</v>
      </c>
      <c r="N267">
        <f>IF(K267=0,"NULL",Q267)</f>
        <v>16</v>
      </c>
      <c r="O267" s="4">
        <f t="shared" si="64"/>
        <v>42270</v>
      </c>
      <c r="Q267">
        <f>IF(L267=1,0,Q266)+K267</f>
        <v>16</v>
      </c>
      <c r="R267" t="str">
        <f t="shared" si="63"/>
        <v>(42270, '2015-09-23', 2015, 9, 'setembro', 23, 4, 'quarta-feira', 0, 0, 1, 0, 0, 16, '2015-09-23'),</v>
      </c>
    </row>
    <row r="268" spans="1:18" x14ac:dyDescent="0.25">
      <c r="A268" s="2">
        <f t="shared" si="55"/>
        <v>42271</v>
      </c>
      <c r="B268" s="4">
        <v>42271</v>
      </c>
      <c r="C268">
        <f t="shared" si="56"/>
        <v>2015</v>
      </c>
      <c r="D268">
        <f t="shared" si="52"/>
        <v>9</v>
      </c>
      <c r="E268" t="str">
        <f t="shared" si="57"/>
        <v>setembro</v>
      </c>
      <c r="F268">
        <f t="shared" si="53"/>
        <v>24</v>
      </c>
      <c r="G268">
        <f t="shared" si="54"/>
        <v>5</v>
      </c>
      <c r="H268" t="str">
        <f t="shared" si="58"/>
        <v>quinta-feira</v>
      </c>
      <c r="I268" s="2">
        <f t="shared" si="59"/>
        <v>0</v>
      </c>
      <c r="J268">
        <f>COUNTIF(Feriados!$A$2:$A$155,B268)</f>
        <v>0</v>
      </c>
      <c r="K268">
        <f t="shared" si="60"/>
        <v>1</v>
      </c>
      <c r="L268">
        <f t="shared" si="61"/>
        <v>0</v>
      </c>
      <c r="M268">
        <f t="shared" si="62"/>
        <v>0</v>
      </c>
      <c r="N268">
        <f>IF(K268=0,"NULL",Q268)</f>
        <v>17</v>
      </c>
      <c r="O268" s="4">
        <f t="shared" si="64"/>
        <v>42271</v>
      </c>
      <c r="Q268">
        <f>IF(L268=1,0,Q267)+K268</f>
        <v>17</v>
      </c>
      <c r="R268" t="str">
        <f t="shared" si="63"/>
        <v>(42271, '2015-09-24', 2015, 9, 'setembro', 24, 5, 'quinta-feira', 0, 0, 1, 0, 0, 17, '2015-09-24'),</v>
      </c>
    </row>
    <row r="269" spans="1:18" x14ac:dyDescent="0.25">
      <c r="A269" s="2">
        <f t="shared" si="55"/>
        <v>42272</v>
      </c>
      <c r="B269" s="4">
        <v>42272</v>
      </c>
      <c r="C269">
        <f t="shared" si="56"/>
        <v>2015</v>
      </c>
      <c r="D269">
        <f t="shared" si="52"/>
        <v>9</v>
      </c>
      <c r="E269" t="str">
        <f t="shared" si="57"/>
        <v>setembro</v>
      </c>
      <c r="F269">
        <f t="shared" si="53"/>
        <v>25</v>
      </c>
      <c r="G269">
        <f t="shared" si="54"/>
        <v>6</v>
      </c>
      <c r="H269" t="str">
        <f t="shared" si="58"/>
        <v>sexta-feira</v>
      </c>
      <c r="I269" s="2">
        <f t="shared" si="59"/>
        <v>0</v>
      </c>
      <c r="J269">
        <f>COUNTIF(Feriados!$A$2:$A$155,B269)</f>
        <v>0</v>
      </c>
      <c r="K269">
        <f t="shared" si="60"/>
        <v>1</v>
      </c>
      <c r="L269">
        <f t="shared" si="61"/>
        <v>0</v>
      </c>
      <c r="M269">
        <f t="shared" si="62"/>
        <v>0</v>
      </c>
      <c r="N269">
        <f>IF(K269=0,"NULL",Q269)</f>
        <v>18</v>
      </c>
      <c r="O269" s="4">
        <f t="shared" si="64"/>
        <v>42272</v>
      </c>
      <c r="Q269">
        <f>IF(L269=1,0,Q268)+K269</f>
        <v>18</v>
      </c>
      <c r="R269" t="str">
        <f t="shared" si="63"/>
        <v>(42272, '2015-09-25', 2015, 9, 'setembro', 25, 6, 'sexta-feira', 0, 0, 1, 0, 0, 18, '2015-09-25'),</v>
      </c>
    </row>
    <row r="270" spans="1:18" x14ac:dyDescent="0.25">
      <c r="A270" s="2">
        <f t="shared" si="55"/>
        <v>42273</v>
      </c>
      <c r="B270" s="4">
        <v>42273</v>
      </c>
      <c r="C270">
        <f t="shared" si="56"/>
        <v>2015</v>
      </c>
      <c r="D270">
        <f t="shared" si="52"/>
        <v>9</v>
      </c>
      <c r="E270" t="str">
        <f t="shared" si="57"/>
        <v>setembro</v>
      </c>
      <c r="F270">
        <f t="shared" si="53"/>
        <v>26</v>
      </c>
      <c r="G270">
        <f t="shared" si="54"/>
        <v>7</v>
      </c>
      <c r="H270" t="str">
        <f t="shared" si="58"/>
        <v>sábado</v>
      </c>
      <c r="I270" s="2">
        <f t="shared" si="59"/>
        <v>1</v>
      </c>
      <c r="J270">
        <f>COUNTIF(Feriados!$A$2:$A$155,B270)</f>
        <v>0</v>
      </c>
      <c r="K270">
        <f t="shared" si="60"/>
        <v>0</v>
      </c>
      <c r="L270">
        <f t="shared" si="61"/>
        <v>0</v>
      </c>
      <c r="M270">
        <f t="shared" si="62"/>
        <v>0</v>
      </c>
      <c r="N270" t="str">
        <f>IF(K270=0,"NULL",Q270)</f>
        <v>NULL</v>
      </c>
      <c r="O270" s="4">
        <f t="shared" si="64"/>
        <v>42273</v>
      </c>
      <c r="Q270">
        <f>IF(L270=1,0,Q269)+K270</f>
        <v>18</v>
      </c>
      <c r="R270" t="str">
        <f t="shared" si="63"/>
        <v>(42273, '2015-09-26', 2015, 9, 'setembro', 26, 7, 'sábado', 1, 0, 0, 0, 0, NULL, '2015-09-26'),</v>
      </c>
    </row>
    <row r="271" spans="1:18" x14ac:dyDescent="0.25">
      <c r="A271" s="2">
        <f t="shared" si="55"/>
        <v>42274</v>
      </c>
      <c r="B271" s="4">
        <v>42274</v>
      </c>
      <c r="C271">
        <f t="shared" si="56"/>
        <v>2015</v>
      </c>
      <c r="D271">
        <f t="shared" si="52"/>
        <v>9</v>
      </c>
      <c r="E271" t="str">
        <f t="shared" si="57"/>
        <v>setembro</v>
      </c>
      <c r="F271">
        <f t="shared" si="53"/>
        <v>27</v>
      </c>
      <c r="G271">
        <f t="shared" si="54"/>
        <v>1</v>
      </c>
      <c r="H271" t="str">
        <f t="shared" si="58"/>
        <v>domingo</v>
      </c>
      <c r="I271" s="2">
        <f t="shared" si="59"/>
        <v>1</v>
      </c>
      <c r="J271">
        <f>COUNTIF(Feriados!$A$2:$A$155,B271)</f>
        <v>0</v>
      </c>
      <c r="K271">
        <f t="shared" si="60"/>
        <v>0</v>
      </c>
      <c r="L271">
        <f t="shared" si="61"/>
        <v>0</v>
      </c>
      <c r="M271">
        <f t="shared" si="62"/>
        <v>0</v>
      </c>
      <c r="N271" t="str">
        <f>IF(K271=0,"NULL",Q271)</f>
        <v>NULL</v>
      </c>
      <c r="O271" s="4">
        <f t="shared" si="64"/>
        <v>42273</v>
      </c>
      <c r="Q271">
        <f>IF(L271=1,0,Q270)+K271</f>
        <v>18</v>
      </c>
      <c r="R271" t="str">
        <f t="shared" si="63"/>
        <v>(42274, '2015-09-27', 2015, 9, 'setembro', 27, 1, 'domingo', 1, 0, 0, 0, 0, NULL, '2015-09-26'),</v>
      </c>
    </row>
    <row r="272" spans="1:18" x14ac:dyDescent="0.25">
      <c r="A272" s="2">
        <f t="shared" si="55"/>
        <v>42275</v>
      </c>
      <c r="B272" s="4">
        <v>42275</v>
      </c>
      <c r="C272">
        <f t="shared" si="56"/>
        <v>2015</v>
      </c>
      <c r="D272">
        <f t="shared" si="52"/>
        <v>9</v>
      </c>
      <c r="E272" t="str">
        <f t="shared" si="57"/>
        <v>setembro</v>
      </c>
      <c r="F272">
        <f t="shared" si="53"/>
        <v>28</v>
      </c>
      <c r="G272">
        <f t="shared" si="54"/>
        <v>2</v>
      </c>
      <c r="H272" t="str">
        <f t="shared" si="58"/>
        <v>segunda-feira</v>
      </c>
      <c r="I272" s="2">
        <f t="shared" si="59"/>
        <v>0</v>
      </c>
      <c r="J272">
        <f>COUNTIF(Feriados!$A$2:$A$155,B272)</f>
        <v>0</v>
      </c>
      <c r="K272">
        <f t="shared" si="60"/>
        <v>1</v>
      </c>
      <c r="L272">
        <f t="shared" si="61"/>
        <v>0</v>
      </c>
      <c r="M272">
        <f t="shared" si="62"/>
        <v>0</v>
      </c>
      <c r="N272">
        <f>IF(K272=0,"NULL",Q272)</f>
        <v>19</v>
      </c>
      <c r="O272" s="4">
        <f t="shared" si="64"/>
        <v>42273</v>
      </c>
      <c r="Q272">
        <f>IF(L272=1,0,Q271)+K272</f>
        <v>19</v>
      </c>
      <c r="R272" t="str">
        <f t="shared" si="63"/>
        <v>(42275, '2015-09-28', 2015, 9, 'setembro', 28, 2, 'segunda-feira', 0, 0, 1, 0, 0, 19, '2015-09-26'),</v>
      </c>
    </row>
    <row r="273" spans="1:18" x14ac:dyDescent="0.25">
      <c r="A273" s="2">
        <f t="shared" si="55"/>
        <v>42276</v>
      </c>
      <c r="B273" s="4">
        <v>42276</v>
      </c>
      <c r="C273">
        <f t="shared" si="56"/>
        <v>2015</v>
      </c>
      <c r="D273">
        <f t="shared" si="52"/>
        <v>9</v>
      </c>
      <c r="E273" t="str">
        <f t="shared" si="57"/>
        <v>setembro</v>
      </c>
      <c r="F273">
        <f t="shared" si="53"/>
        <v>29</v>
      </c>
      <c r="G273">
        <f t="shared" si="54"/>
        <v>3</v>
      </c>
      <c r="H273" t="str">
        <f t="shared" si="58"/>
        <v>terça-feira</v>
      </c>
      <c r="I273" s="2">
        <f t="shared" si="59"/>
        <v>0</v>
      </c>
      <c r="J273">
        <f>COUNTIF(Feriados!$A$2:$A$155,B273)</f>
        <v>0</v>
      </c>
      <c r="K273">
        <f t="shared" si="60"/>
        <v>1</v>
      </c>
      <c r="L273">
        <f t="shared" si="61"/>
        <v>0</v>
      </c>
      <c r="M273">
        <f t="shared" si="62"/>
        <v>0</v>
      </c>
      <c r="N273">
        <f>IF(K273=0,"NULL",Q273)</f>
        <v>20</v>
      </c>
      <c r="O273" s="4">
        <f t="shared" si="64"/>
        <v>42276</v>
      </c>
      <c r="Q273">
        <f>IF(L273=1,0,Q272)+K273</f>
        <v>20</v>
      </c>
      <c r="R273" t="str">
        <f t="shared" si="63"/>
        <v>(42276, '2015-09-29', 2015, 9, 'setembro', 29, 3, 'terça-feira', 0, 0, 1, 0, 0, 20, '2015-09-29'),</v>
      </c>
    </row>
    <row r="274" spans="1:18" x14ac:dyDescent="0.25">
      <c r="A274" s="2">
        <f t="shared" si="55"/>
        <v>42277</v>
      </c>
      <c r="B274" s="4">
        <v>42277</v>
      </c>
      <c r="C274">
        <f t="shared" si="56"/>
        <v>2015</v>
      </c>
      <c r="D274">
        <f t="shared" si="52"/>
        <v>9</v>
      </c>
      <c r="E274" t="str">
        <f t="shared" si="57"/>
        <v>setembro</v>
      </c>
      <c r="F274">
        <f t="shared" si="53"/>
        <v>30</v>
      </c>
      <c r="G274">
        <f t="shared" si="54"/>
        <v>4</v>
      </c>
      <c r="H274" t="str">
        <f t="shared" si="58"/>
        <v>quarta-feira</v>
      </c>
      <c r="I274" s="2">
        <f t="shared" si="59"/>
        <v>0</v>
      </c>
      <c r="J274">
        <f>COUNTIF(Feriados!$A$2:$A$155,B274)</f>
        <v>0</v>
      </c>
      <c r="K274">
        <f t="shared" si="60"/>
        <v>1</v>
      </c>
      <c r="L274">
        <f t="shared" si="61"/>
        <v>0</v>
      </c>
      <c r="M274">
        <f t="shared" si="62"/>
        <v>1</v>
      </c>
      <c r="N274">
        <f>IF(K274=0,"NULL",Q274)</f>
        <v>21</v>
      </c>
      <c r="O274" s="4">
        <f t="shared" si="64"/>
        <v>42277</v>
      </c>
      <c r="Q274">
        <f>IF(L274=1,0,Q273)+K274</f>
        <v>21</v>
      </c>
      <c r="R274" t="str">
        <f t="shared" si="63"/>
        <v>(42277, '2015-09-30', 2015, 9, 'setembro', 30, 4, 'quarta-feira', 0, 0, 1, 0, 1, 21, '2015-09-30'),</v>
      </c>
    </row>
    <row r="275" spans="1:18" x14ac:dyDescent="0.25">
      <c r="A275" s="2">
        <f t="shared" si="55"/>
        <v>42278</v>
      </c>
      <c r="B275" s="4">
        <v>42278</v>
      </c>
      <c r="C275">
        <f t="shared" si="56"/>
        <v>2015</v>
      </c>
      <c r="D275">
        <f t="shared" si="52"/>
        <v>10</v>
      </c>
      <c r="E275" t="str">
        <f t="shared" si="57"/>
        <v>outubro</v>
      </c>
      <c r="F275">
        <f t="shared" si="53"/>
        <v>1</v>
      </c>
      <c r="G275">
        <f t="shared" si="54"/>
        <v>5</v>
      </c>
      <c r="H275" t="str">
        <f t="shared" si="58"/>
        <v>quinta-feira</v>
      </c>
      <c r="I275" s="2">
        <f t="shared" si="59"/>
        <v>0</v>
      </c>
      <c r="J275">
        <f>COUNTIF(Feriados!$A$2:$A$155,B275)</f>
        <v>0</v>
      </c>
      <c r="K275">
        <f t="shared" si="60"/>
        <v>1</v>
      </c>
      <c r="L275">
        <f t="shared" si="61"/>
        <v>1</v>
      </c>
      <c r="M275">
        <f t="shared" si="62"/>
        <v>0</v>
      </c>
      <c r="N275">
        <f>IF(K275=0,"NULL",Q275)</f>
        <v>1</v>
      </c>
      <c r="O275" s="4">
        <f t="shared" si="64"/>
        <v>42278</v>
      </c>
      <c r="Q275">
        <f>IF(L275=1,0,Q274)+K275</f>
        <v>1</v>
      </c>
      <c r="R275" t="str">
        <f t="shared" si="63"/>
        <v>(42278, '2015-10-01', 2015, 10, 'outubro', 1, 5, 'quinta-feira', 0, 0, 1, 1, 0, 1, '2015-10-01'),</v>
      </c>
    </row>
    <row r="276" spans="1:18" x14ac:dyDescent="0.25">
      <c r="A276" s="2">
        <f t="shared" si="55"/>
        <v>42279</v>
      </c>
      <c r="B276" s="4">
        <v>42279</v>
      </c>
      <c r="C276">
        <f t="shared" si="56"/>
        <v>2015</v>
      </c>
      <c r="D276">
        <f t="shared" si="52"/>
        <v>10</v>
      </c>
      <c r="E276" t="str">
        <f t="shared" si="57"/>
        <v>outubro</v>
      </c>
      <c r="F276">
        <f t="shared" si="53"/>
        <v>2</v>
      </c>
      <c r="G276">
        <f t="shared" si="54"/>
        <v>6</v>
      </c>
      <c r="H276" t="str">
        <f t="shared" si="58"/>
        <v>sexta-feira</v>
      </c>
      <c r="I276" s="2">
        <f t="shared" si="59"/>
        <v>0</v>
      </c>
      <c r="J276">
        <f>COUNTIF(Feriados!$A$2:$A$155,B276)</f>
        <v>0</v>
      </c>
      <c r="K276">
        <f t="shared" si="60"/>
        <v>1</v>
      </c>
      <c r="L276">
        <f t="shared" si="61"/>
        <v>0</v>
      </c>
      <c r="M276">
        <f t="shared" si="62"/>
        <v>0</v>
      </c>
      <c r="N276">
        <f>IF(K276=0,"NULL",Q276)</f>
        <v>2</v>
      </c>
      <c r="O276" s="4">
        <f t="shared" si="64"/>
        <v>42279</v>
      </c>
      <c r="Q276">
        <f>IF(L276=1,0,Q275)+K276</f>
        <v>2</v>
      </c>
      <c r="R276" t="str">
        <f t="shared" si="63"/>
        <v>(42279, '2015-10-02', 2015, 10, 'outubro', 2, 6, 'sexta-feira', 0, 0, 1, 0, 0, 2, '2015-10-02'),</v>
      </c>
    </row>
    <row r="277" spans="1:18" x14ac:dyDescent="0.25">
      <c r="A277" s="2">
        <f t="shared" si="55"/>
        <v>42280</v>
      </c>
      <c r="B277" s="4">
        <v>42280</v>
      </c>
      <c r="C277">
        <f t="shared" si="56"/>
        <v>2015</v>
      </c>
      <c r="D277">
        <f t="shared" si="52"/>
        <v>10</v>
      </c>
      <c r="E277" t="str">
        <f t="shared" si="57"/>
        <v>outubro</v>
      </c>
      <c r="F277">
        <f t="shared" si="53"/>
        <v>3</v>
      </c>
      <c r="G277">
        <f t="shared" si="54"/>
        <v>7</v>
      </c>
      <c r="H277" t="str">
        <f t="shared" si="58"/>
        <v>sábado</v>
      </c>
      <c r="I277" s="2">
        <f t="shared" si="59"/>
        <v>1</v>
      </c>
      <c r="J277">
        <f>COUNTIF(Feriados!$A$2:$A$155,B277)</f>
        <v>0</v>
      </c>
      <c r="K277">
        <f t="shared" si="60"/>
        <v>0</v>
      </c>
      <c r="L277">
        <f t="shared" si="61"/>
        <v>0</v>
      </c>
      <c r="M277">
        <f t="shared" si="62"/>
        <v>0</v>
      </c>
      <c r="N277" t="str">
        <f>IF(K277=0,"NULL",Q277)</f>
        <v>NULL</v>
      </c>
      <c r="O277" s="4">
        <f t="shared" si="64"/>
        <v>42280</v>
      </c>
      <c r="Q277">
        <f>IF(L277=1,0,Q276)+K277</f>
        <v>2</v>
      </c>
      <c r="R277" t="str">
        <f t="shared" si="63"/>
        <v>(42280, '2015-10-03', 2015, 10, 'outubro', 3, 7, 'sábado', 1, 0, 0, 0, 0, NULL, '2015-10-03'),</v>
      </c>
    </row>
    <row r="278" spans="1:18" x14ac:dyDescent="0.25">
      <c r="A278" s="2">
        <f t="shared" si="55"/>
        <v>42281</v>
      </c>
      <c r="B278" s="4">
        <v>42281</v>
      </c>
      <c r="C278">
        <f t="shared" si="56"/>
        <v>2015</v>
      </c>
      <c r="D278">
        <f t="shared" si="52"/>
        <v>10</v>
      </c>
      <c r="E278" t="str">
        <f t="shared" si="57"/>
        <v>outubro</v>
      </c>
      <c r="F278">
        <f t="shared" si="53"/>
        <v>4</v>
      </c>
      <c r="G278">
        <f t="shared" si="54"/>
        <v>1</v>
      </c>
      <c r="H278" t="str">
        <f t="shared" si="58"/>
        <v>domingo</v>
      </c>
      <c r="I278" s="2">
        <f t="shared" si="59"/>
        <v>1</v>
      </c>
      <c r="J278">
        <f>COUNTIF(Feriados!$A$2:$A$155,B278)</f>
        <v>0</v>
      </c>
      <c r="K278">
        <f t="shared" si="60"/>
        <v>0</v>
      </c>
      <c r="L278">
        <f t="shared" si="61"/>
        <v>0</v>
      </c>
      <c r="M278">
        <f t="shared" si="62"/>
        <v>0</v>
      </c>
      <c r="N278" t="str">
        <f>IF(K278=0,"NULL",Q278)</f>
        <v>NULL</v>
      </c>
      <c r="O278" s="4">
        <f t="shared" si="64"/>
        <v>42280</v>
      </c>
      <c r="Q278">
        <f>IF(L278=1,0,Q277)+K278</f>
        <v>2</v>
      </c>
      <c r="R278" t="str">
        <f t="shared" si="63"/>
        <v>(42281, '2015-10-04', 2015, 10, 'outubro', 4, 1, 'domingo', 1, 0, 0, 0, 0, NULL, '2015-10-03'),</v>
      </c>
    </row>
    <row r="279" spans="1:18" x14ac:dyDescent="0.25">
      <c r="A279" s="2">
        <f t="shared" si="55"/>
        <v>42282</v>
      </c>
      <c r="B279" s="4">
        <v>42282</v>
      </c>
      <c r="C279">
        <f t="shared" si="56"/>
        <v>2015</v>
      </c>
      <c r="D279">
        <f t="shared" si="52"/>
        <v>10</v>
      </c>
      <c r="E279" t="str">
        <f t="shared" si="57"/>
        <v>outubro</v>
      </c>
      <c r="F279">
        <f t="shared" si="53"/>
        <v>5</v>
      </c>
      <c r="G279">
        <f t="shared" si="54"/>
        <v>2</v>
      </c>
      <c r="H279" t="str">
        <f t="shared" si="58"/>
        <v>segunda-feira</v>
      </c>
      <c r="I279" s="2">
        <f t="shared" si="59"/>
        <v>0</v>
      </c>
      <c r="J279">
        <f>COUNTIF(Feriados!$A$2:$A$155,B279)</f>
        <v>0</v>
      </c>
      <c r="K279">
        <f t="shared" si="60"/>
        <v>1</v>
      </c>
      <c r="L279">
        <f t="shared" si="61"/>
        <v>0</v>
      </c>
      <c r="M279">
        <f t="shared" si="62"/>
        <v>0</v>
      </c>
      <c r="N279">
        <f>IF(K279=0,"NULL",Q279)</f>
        <v>3</v>
      </c>
      <c r="O279" s="4">
        <f t="shared" si="64"/>
        <v>42280</v>
      </c>
      <c r="Q279">
        <f>IF(L279=1,0,Q278)+K279</f>
        <v>3</v>
      </c>
      <c r="R279" t="str">
        <f t="shared" si="63"/>
        <v>(42282, '2015-10-05', 2015, 10, 'outubro', 5, 2, 'segunda-feira', 0, 0, 1, 0, 0, 3, '2015-10-03'),</v>
      </c>
    </row>
    <row r="280" spans="1:18" x14ac:dyDescent="0.25">
      <c r="A280" s="2">
        <f t="shared" si="55"/>
        <v>42283</v>
      </c>
      <c r="B280" s="4">
        <v>42283</v>
      </c>
      <c r="C280">
        <f t="shared" si="56"/>
        <v>2015</v>
      </c>
      <c r="D280">
        <f t="shared" si="52"/>
        <v>10</v>
      </c>
      <c r="E280" t="str">
        <f t="shared" si="57"/>
        <v>outubro</v>
      </c>
      <c r="F280">
        <f t="shared" si="53"/>
        <v>6</v>
      </c>
      <c r="G280">
        <f t="shared" si="54"/>
        <v>3</v>
      </c>
      <c r="H280" t="str">
        <f t="shared" si="58"/>
        <v>terça-feira</v>
      </c>
      <c r="I280" s="2">
        <f t="shared" si="59"/>
        <v>0</v>
      </c>
      <c r="J280">
        <f>COUNTIF(Feriados!$A$2:$A$155,B280)</f>
        <v>0</v>
      </c>
      <c r="K280">
        <f t="shared" si="60"/>
        <v>1</v>
      </c>
      <c r="L280">
        <f t="shared" si="61"/>
        <v>0</v>
      </c>
      <c r="M280">
        <f t="shared" si="62"/>
        <v>0</v>
      </c>
      <c r="N280">
        <f>IF(K280=0,"NULL",Q280)</f>
        <v>4</v>
      </c>
      <c r="O280" s="4">
        <f t="shared" si="64"/>
        <v>42283</v>
      </c>
      <c r="Q280">
        <f>IF(L280=1,0,Q279)+K280</f>
        <v>4</v>
      </c>
      <c r="R280" t="str">
        <f t="shared" si="63"/>
        <v>(42283, '2015-10-06', 2015, 10, 'outubro', 6, 3, 'terça-feira', 0, 0, 1, 0, 0, 4, '2015-10-06'),</v>
      </c>
    </row>
    <row r="281" spans="1:18" x14ac:dyDescent="0.25">
      <c r="A281" s="2">
        <f t="shared" si="55"/>
        <v>42284</v>
      </c>
      <c r="B281" s="4">
        <v>42284</v>
      </c>
      <c r="C281">
        <f t="shared" si="56"/>
        <v>2015</v>
      </c>
      <c r="D281">
        <f t="shared" si="52"/>
        <v>10</v>
      </c>
      <c r="E281" t="str">
        <f t="shared" si="57"/>
        <v>outubro</v>
      </c>
      <c r="F281">
        <f t="shared" si="53"/>
        <v>7</v>
      </c>
      <c r="G281">
        <f t="shared" si="54"/>
        <v>4</v>
      </c>
      <c r="H281" t="str">
        <f t="shared" si="58"/>
        <v>quarta-feira</v>
      </c>
      <c r="I281" s="2">
        <f t="shared" si="59"/>
        <v>0</v>
      </c>
      <c r="J281">
        <f>COUNTIF(Feriados!$A$2:$A$155,B281)</f>
        <v>0</v>
      </c>
      <c r="K281">
        <f t="shared" si="60"/>
        <v>1</v>
      </c>
      <c r="L281">
        <f t="shared" si="61"/>
        <v>0</v>
      </c>
      <c r="M281">
        <f t="shared" si="62"/>
        <v>0</v>
      </c>
      <c r="N281">
        <f>IF(K281=0,"NULL",Q281)</f>
        <v>5</v>
      </c>
      <c r="O281" s="4">
        <f t="shared" si="64"/>
        <v>42284</v>
      </c>
      <c r="Q281">
        <f>IF(L281=1,0,Q280)+K281</f>
        <v>5</v>
      </c>
      <c r="R281" t="str">
        <f t="shared" si="63"/>
        <v>(42284, '2015-10-07', 2015, 10, 'outubro', 7, 4, 'quarta-feira', 0, 0, 1, 0, 0, 5, '2015-10-07'),</v>
      </c>
    </row>
    <row r="282" spans="1:18" x14ac:dyDescent="0.25">
      <c r="A282" s="2">
        <f t="shared" si="55"/>
        <v>42285</v>
      </c>
      <c r="B282" s="4">
        <v>42285</v>
      </c>
      <c r="C282">
        <f t="shared" si="56"/>
        <v>2015</v>
      </c>
      <c r="D282">
        <f t="shared" si="52"/>
        <v>10</v>
      </c>
      <c r="E282" t="str">
        <f t="shared" si="57"/>
        <v>outubro</v>
      </c>
      <c r="F282">
        <f t="shared" si="53"/>
        <v>8</v>
      </c>
      <c r="G282">
        <f t="shared" si="54"/>
        <v>5</v>
      </c>
      <c r="H282" t="str">
        <f t="shared" si="58"/>
        <v>quinta-feira</v>
      </c>
      <c r="I282" s="2">
        <f t="shared" si="59"/>
        <v>0</v>
      </c>
      <c r="J282">
        <f>COUNTIF(Feriados!$A$2:$A$155,B282)</f>
        <v>0</v>
      </c>
      <c r="K282">
        <f t="shared" si="60"/>
        <v>1</v>
      </c>
      <c r="L282">
        <f t="shared" si="61"/>
        <v>0</v>
      </c>
      <c r="M282">
        <f t="shared" si="62"/>
        <v>0</v>
      </c>
      <c r="N282">
        <f>IF(K282=0,"NULL",Q282)</f>
        <v>6</v>
      </c>
      <c r="O282" s="4">
        <f t="shared" si="64"/>
        <v>42285</v>
      </c>
      <c r="Q282">
        <f>IF(L282=1,0,Q281)+K282</f>
        <v>6</v>
      </c>
      <c r="R282" t="str">
        <f t="shared" si="63"/>
        <v>(42285, '2015-10-08', 2015, 10, 'outubro', 8, 5, 'quinta-feira', 0, 0, 1, 0, 0, 6, '2015-10-08'),</v>
      </c>
    </row>
    <row r="283" spans="1:18" x14ac:dyDescent="0.25">
      <c r="A283" s="2">
        <f t="shared" si="55"/>
        <v>42286</v>
      </c>
      <c r="B283" s="4">
        <v>42286</v>
      </c>
      <c r="C283">
        <f t="shared" si="56"/>
        <v>2015</v>
      </c>
      <c r="D283">
        <f t="shared" si="52"/>
        <v>10</v>
      </c>
      <c r="E283" t="str">
        <f t="shared" si="57"/>
        <v>outubro</v>
      </c>
      <c r="F283">
        <f t="shared" si="53"/>
        <v>9</v>
      </c>
      <c r="G283">
        <f t="shared" si="54"/>
        <v>6</v>
      </c>
      <c r="H283" t="str">
        <f t="shared" si="58"/>
        <v>sexta-feira</v>
      </c>
      <c r="I283" s="2">
        <f t="shared" si="59"/>
        <v>0</v>
      </c>
      <c r="J283">
        <f>COUNTIF(Feriados!$A$2:$A$155,B283)</f>
        <v>0</v>
      </c>
      <c r="K283">
        <f t="shared" si="60"/>
        <v>1</v>
      </c>
      <c r="L283">
        <f t="shared" si="61"/>
        <v>0</v>
      </c>
      <c r="M283">
        <f t="shared" si="62"/>
        <v>0</v>
      </c>
      <c r="N283">
        <f>IF(K283=0,"NULL",Q283)</f>
        <v>7</v>
      </c>
      <c r="O283" s="4">
        <f t="shared" si="64"/>
        <v>42286</v>
      </c>
      <c r="Q283">
        <f>IF(L283=1,0,Q282)+K283</f>
        <v>7</v>
      </c>
      <c r="R283" t="str">
        <f t="shared" si="63"/>
        <v>(42286, '2015-10-09', 2015, 10, 'outubro', 9, 6, 'sexta-feira', 0, 0, 1, 0, 0, 7, '2015-10-09'),</v>
      </c>
    </row>
    <row r="284" spans="1:18" x14ac:dyDescent="0.25">
      <c r="A284" s="2">
        <f t="shared" si="55"/>
        <v>42287</v>
      </c>
      <c r="B284" s="4">
        <v>42287</v>
      </c>
      <c r="C284">
        <f t="shared" si="56"/>
        <v>2015</v>
      </c>
      <c r="D284">
        <f t="shared" si="52"/>
        <v>10</v>
      </c>
      <c r="E284" t="str">
        <f t="shared" si="57"/>
        <v>outubro</v>
      </c>
      <c r="F284">
        <f t="shared" si="53"/>
        <v>10</v>
      </c>
      <c r="G284">
        <f t="shared" si="54"/>
        <v>7</v>
      </c>
      <c r="H284" t="str">
        <f t="shared" si="58"/>
        <v>sábado</v>
      </c>
      <c r="I284" s="2">
        <f t="shared" si="59"/>
        <v>1</v>
      </c>
      <c r="J284">
        <f>COUNTIF(Feriados!$A$2:$A$155,B284)</f>
        <v>0</v>
      </c>
      <c r="K284">
        <f t="shared" si="60"/>
        <v>0</v>
      </c>
      <c r="L284">
        <f t="shared" si="61"/>
        <v>0</v>
      </c>
      <c r="M284">
        <f t="shared" si="62"/>
        <v>0</v>
      </c>
      <c r="N284" t="str">
        <f>IF(K284=0,"NULL",Q284)</f>
        <v>NULL</v>
      </c>
      <c r="O284" s="4">
        <f t="shared" si="64"/>
        <v>42287</v>
      </c>
      <c r="Q284">
        <f>IF(L284=1,0,Q283)+K284</f>
        <v>7</v>
      </c>
      <c r="R284" t="str">
        <f t="shared" si="63"/>
        <v>(42287, '2015-10-10', 2015, 10, 'outubro', 10, 7, 'sábado', 1, 0, 0, 0, 0, NULL, '2015-10-10'),</v>
      </c>
    </row>
    <row r="285" spans="1:18" x14ac:dyDescent="0.25">
      <c r="A285" s="2">
        <f t="shared" si="55"/>
        <v>42288</v>
      </c>
      <c r="B285" s="4">
        <v>42288</v>
      </c>
      <c r="C285">
        <f t="shared" si="56"/>
        <v>2015</v>
      </c>
      <c r="D285">
        <f t="shared" si="52"/>
        <v>10</v>
      </c>
      <c r="E285" t="str">
        <f t="shared" si="57"/>
        <v>outubro</v>
      </c>
      <c r="F285">
        <f t="shared" si="53"/>
        <v>11</v>
      </c>
      <c r="G285">
        <f t="shared" si="54"/>
        <v>1</v>
      </c>
      <c r="H285" t="str">
        <f t="shared" si="58"/>
        <v>domingo</v>
      </c>
      <c r="I285" s="2">
        <f t="shared" si="59"/>
        <v>1</v>
      </c>
      <c r="J285">
        <f>COUNTIF(Feriados!$A$2:$A$155,B285)</f>
        <v>0</v>
      </c>
      <c r="K285">
        <f t="shared" si="60"/>
        <v>0</v>
      </c>
      <c r="L285">
        <f t="shared" si="61"/>
        <v>0</v>
      </c>
      <c r="M285">
        <f t="shared" si="62"/>
        <v>0</v>
      </c>
      <c r="N285" t="str">
        <f>IF(K285=0,"NULL",Q285)</f>
        <v>NULL</v>
      </c>
      <c r="O285" s="4">
        <f t="shared" si="64"/>
        <v>42287</v>
      </c>
      <c r="Q285">
        <f>IF(L285=1,0,Q284)+K285</f>
        <v>7</v>
      </c>
      <c r="R285" t="str">
        <f t="shared" si="63"/>
        <v>(42288, '2015-10-11', 2015, 10, 'outubro', 11, 1, 'domingo', 1, 0, 0, 0, 0, NULL, '2015-10-10'),</v>
      </c>
    </row>
    <row r="286" spans="1:18" x14ac:dyDescent="0.25">
      <c r="A286" s="2">
        <f t="shared" si="55"/>
        <v>42289</v>
      </c>
      <c r="B286" s="4">
        <v>42289</v>
      </c>
      <c r="C286">
        <f t="shared" si="56"/>
        <v>2015</v>
      </c>
      <c r="D286">
        <f t="shared" si="52"/>
        <v>10</v>
      </c>
      <c r="E286" t="str">
        <f t="shared" si="57"/>
        <v>outubro</v>
      </c>
      <c r="F286">
        <f t="shared" si="53"/>
        <v>12</v>
      </c>
      <c r="G286">
        <f t="shared" si="54"/>
        <v>2</v>
      </c>
      <c r="H286" t="str">
        <f t="shared" si="58"/>
        <v>segunda-feira</v>
      </c>
      <c r="I286" s="2">
        <f t="shared" si="59"/>
        <v>0</v>
      </c>
      <c r="J286">
        <f>COUNTIF(Feriados!$A$2:$A$155,B286)</f>
        <v>1</v>
      </c>
      <c r="K286">
        <f t="shared" si="60"/>
        <v>0</v>
      </c>
      <c r="L286">
        <f t="shared" si="61"/>
        <v>0</v>
      </c>
      <c r="M286">
        <f t="shared" si="62"/>
        <v>0</v>
      </c>
      <c r="N286" t="str">
        <f>IF(K286=0,"NULL",Q286)</f>
        <v>NULL</v>
      </c>
      <c r="O286" s="4">
        <f t="shared" si="64"/>
        <v>42287</v>
      </c>
      <c r="Q286">
        <f>IF(L286=1,0,Q285)+K286</f>
        <v>7</v>
      </c>
      <c r="R286" t="str">
        <f t="shared" si="63"/>
        <v>(42289, '2015-10-12', 2015, 10, 'outubro', 12, 2, 'segunda-feira', 0, 1, 0, 0, 0, NULL, '2015-10-10'),</v>
      </c>
    </row>
    <row r="287" spans="1:18" x14ac:dyDescent="0.25">
      <c r="A287" s="2">
        <f t="shared" si="55"/>
        <v>42290</v>
      </c>
      <c r="B287" s="4">
        <v>42290</v>
      </c>
      <c r="C287">
        <f t="shared" si="56"/>
        <v>2015</v>
      </c>
      <c r="D287">
        <f t="shared" si="52"/>
        <v>10</v>
      </c>
      <c r="E287" t="str">
        <f t="shared" si="57"/>
        <v>outubro</v>
      </c>
      <c r="F287">
        <f t="shared" si="53"/>
        <v>13</v>
      </c>
      <c r="G287">
        <f t="shared" si="54"/>
        <v>3</v>
      </c>
      <c r="H287" t="str">
        <f t="shared" si="58"/>
        <v>terça-feira</v>
      </c>
      <c r="I287" s="2">
        <f t="shared" si="59"/>
        <v>0</v>
      </c>
      <c r="J287">
        <f>COUNTIF(Feriados!$A$2:$A$155,B287)</f>
        <v>0</v>
      </c>
      <c r="K287">
        <f t="shared" si="60"/>
        <v>1</v>
      </c>
      <c r="L287">
        <f t="shared" si="61"/>
        <v>0</v>
      </c>
      <c r="M287">
        <f t="shared" si="62"/>
        <v>0</v>
      </c>
      <c r="N287">
        <f>IF(K287=0,"NULL",Q287)</f>
        <v>8</v>
      </c>
      <c r="O287" s="4">
        <f t="shared" si="64"/>
        <v>42287</v>
      </c>
      <c r="Q287">
        <f>IF(L287=1,0,Q286)+K287</f>
        <v>8</v>
      </c>
      <c r="R287" t="str">
        <f t="shared" si="63"/>
        <v>(42290, '2015-10-13', 2015, 10, 'outubro', 13, 3, 'terça-feira', 0, 0, 1, 0, 0, 8, '2015-10-10'),</v>
      </c>
    </row>
    <row r="288" spans="1:18" x14ac:dyDescent="0.25">
      <c r="A288" s="2">
        <f t="shared" si="55"/>
        <v>42291</v>
      </c>
      <c r="B288" s="4">
        <v>42291</v>
      </c>
      <c r="C288">
        <f t="shared" si="56"/>
        <v>2015</v>
      </c>
      <c r="D288">
        <f t="shared" si="52"/>
        <v>10</v>
      </c>
      <c r="E288" t="str">
        <f t="shared" si="57"/>
        <v>outubro</v>
      </c>
      <c r="F288">
        <f t="shared" si="53"/>
        <v>14</v>
      </c>
      <c r="G288">
        <f t="shared" si="54"/>
        <v>4</v>
      </c>
      <c r="H288" t="str">
        <f t="shared" si="58"/>
        <v>quarta-feira</v>
      </c>
      <c r="I288" s="2">
        <f t="shared" si="59"/>
        <v>0</v>
      </c>
      <c r="J288">
        <f>COUNTIF(Feriados!$A$2:$A$155,B288)</f>
        <v>0</v>
      </c>
      <c r="K288">
        <f t="shared" si="60"/>
        <v>1</v>
      </c>
      <c r="L288">
        <f t="shared" si="61"/>
        <v>0</v>
      </c>
      <c r="M288">
        <f t="shared" si="62"/>
        <v>0</v>
      </c>
      <c r="N288">
        <f>IF(K288=0,"NULL",Q288)</f>
        <v>9</v>
      </c>
      <c r="O288" s="4">
        <f t="shared" si="64"/>
        <v>42291</v>
      </c>
      <c r="Q288">
        <f>IF(L288=1,0,Q287)+K288</f>
        <v>9</v>
      </c>
      <c r="R288" t="str">
        <f t="shared" si="63"/>
        <v>(42291, '2015-10-14', 2015, 10, 'outubro', 14, 4, 'quarta-feira', 0, 0, 1, 0, 0, 9, '2015-10-14'),</v>
      </c>
    </row>
    <row r="289" spans="1:18" x14ac:dyDescent="0.25">
      <c r="A289" s="2">
        <f t="shared" si="55"/>
        <v>42292</v>
      </c>
      <c r="B289" s="4">
        <v>42292</v>
      </c>
      <c r="C289">
        <f t="shared" si="56"/>
        <v>2015</v>
      </c>
      <c r="D289">
        <f t="shared" si="52"/>
        <v>10</v>
      </c>
      <c r="E289" t="str">
        <f t="shared" si="57"/>
        <v>outubro</v>
      </c>
      <c r="F289">
        <f t="shared" si="53"/>
        <v>15</v>
      </c>
      <c r="G289">
        <f t="shared" si="54"/>
        <v>5</v>
      </c>
      <c r="H289" t="str">
        <f t="shared" si="58"/>
        <v>quinta-feira</v>
      </c>
      <c r="I289" s="2">
        <f t="shared" si="59"/>
        <v>0</v>
      </c>
      <c r="J289">
        <f>COUNTIF(Feriados!$A$2:$A$155,B289)</f>
        <v>0</v>
      </c>
      <c r="K289">
        <f t="shared" si="60"/>
        <v>1</v>
      </c>
      <c r="L289">
        <f t="shared" si="61"/>
        <v>0</v>
      </c>
      <c r="M289">
        <f t="shared" si="62"/>
        <v>0</v>
      </c>
      <c r="N289">
        <f>IF(K289=0,"NULL",Q289)</f>
        <v>10</v>
      </c>
      <c r="O289" s="4">
        <f t="shared" si="64"/>
        <v>42292</v>
      </c>
      <c r="Q289">
        <f>IF(L289=1,0,Q288)+K289</f>
        <v>10</v>
      </c>
      <c r="R289" t="str">
        <f t="shared" si="63"/>
        <v>(42292, '2015-10-15', 2015, 10, 'outubro', 15, 5, 'quinta-feira', 0, 0, 1, 0, 0, 10, '2015-10-15'),</v>
      </c>
    </row>
    <row r="290" spans="1:18" x14ac:dyDescent="0.25">
      <c r="A290" s="2">
        <f t="shared" si="55"/>
        <v>42293</v>
      </c>
      <c r="B290" s="4">
        <v>42293</v>
      </c>
      <c r="C290">
        <f t="shared" si="56"/>
        <v>2015</v>
      </c>
      <c r="D290">
        <f t="shared" si="52"/>
        <v>10</v>
      </c>
      <c r="E290" t="str">
        <f t="shared" si="57"/>
        <v>outubro</v>
      </c>
      <c r="F290">
        <f t="shared" si="53"/>
        <v>16</v>
      </c>
      <c r="G290">
        <f t="shared" si="54"/>
        <v>6</v>
      </c>
      <c r="H290" t="str">
        <f t="shared" si="58"/>
        <v>sexta-feira</v>
      </c>
      <c r="I290" s="2">
        <f t="shared" si="59"/>
        <v>0</v>
      </c>
      <c r="J290">
        <f>COUNTIF(Feriados!$A$2:$A$155,B290)</f>
        <v>0</v>
      </c>
      <c r="K290">
        <f t="shared" si="60"/>
        <v>1</v>
      </c>
      <c r="L290">
        <f t="shared" si="61"/>
        <v>0</v>
      </c>
      <c r="M290">
        <f t="shared" si="62"/>
        <v>0</v>
      </c>
      <c r="N290">
        <f>IF(K290=0,"NULL",Q290)</f>
        <v>11</v>
      </c>
      <c r="O290" s="4">
        <f t="shared" si="64"/>
        <v>42293</v>
      </c>
      <c r="Q290">
        <f>IF(L290=1,0,Q289)+K290</f>
        <v>11</v>
      </c>
      <c r="R290" t="str">
        <f t="shared" si="63"/>
        <v>(42293, '2015-10-16', 2015, 10, 'outubro', 16, 6, 'sexta-feira', 0, 0, 1, 0, 0, 11, '2015-10-16'),</v>
      </c>
    </row>
    <row r="291" spans="1:18" x14ac:dyDescent="0.25">
      <c r="A291" s="2">
        <f t="shared" si="55"/>
        <v>42294</v>
      </c>
      <c r="B291" s="4">
        <v>42294</v>
      </c>
      <c r="C291">
        <f t="shared" si="56"/>
        <v>2015</v>
      </c>
      <c r="D291">
        <f t="shared" si="52"/>
        <v>10</v>
      </c>
      <c r="E291" t="str">
        <f t="shared" si="57"/>
        <v>outubro</v>
      </c>
      <c r="F291">
        <f t="shared" si="53"/>
        <v>17</v>
      </c>
      <c r="G291">
        <f t="shared" si="54"/>
        <v>7</v>
      </c>
      <c r="H291" t="str">
        <f t="shared" si="58"/>
        <v>sábado</v>
      </c>
      <c r="I291" s="2">
        <f t="shared" si="59"/>
        <v>1</v>
      </c>
      <c r="J291">
        <f>COUNTIF(Feriados!$A$2:$A$155,B291)</f>
        <v>0</v>
      </c>
      <c r="K291">
        <f t="shared" si="60"/>
        <v>0</v>
      </c>
      <c r="L291">
        <f t="shared" si="61"/>
        <v>0</v>
      </c>
      <c r="M291">
        <f t="shared" si="62"/>
        <v>0</v>
      </c>
      <c r="N291" t="str">
        <f>IF(K291=0,"NULL",Q291)</f>
        <v>NULL</v>
      </c>
      <c r="O291" s="4">
        <f t="shared" si="64"/>
        <v>42294</v>
      </c>
      <c r="Q291">
        <f>IF(L291=1,0,Q290)+K291</f>
        <v>11</v>
      </c>
      <c r="R291" t="str">
        <f t="shared" si="63"/>
        <v>(42294, '2015-10-17', 2015, 10, 'outubro', 17, 7, 'sábado', 1, 0, 0, 0, 0, NULL, '2015-10-17'),</v>
      </c>
    </row>
    <row r="292" spans="1:18" x14ac:dyDescent="0.25">
      <c r="A292" s="2">
        <f t="shared" si="55"/>
        <v>42295</v>
      </c>
      <c r="B292" s="4">
        <v>42295</v>
      </c>
      <c r="C292">
        <f t="shared" si="56"/>
        <v>2015</v>
      </c>
      <c r="D292">
        <f t="shared" si="52"/>
        <v>10</v>
      </c>
      <c r="E292" t="str">
        <f t="shared" si="57"/>
        <v>outubro</v>
      </c>
      <c r="F292">
        <f t="shared" si="53"/>
        <v>18</v>
      </c>
      <c r="G292">
        <f t="shared" si="54"/>
        <v>1</v>
      </c>
      <c r="H292" t="str">
        <f t="shared" si="58"/>
        <v>domingo</v>
      </c>
      <c r="I292" s="2">
        <f t="shared" si="59"/>
        <v>1</v>
      </c>
      <c r="J292">
        <f>COUNTIF(Feriados!$A$2:$A$155,B292)</f>
        <v>0</v>
      </c>
      <c r="K292">
        <f t="shared" si="60"/>
        <v>0</v>
      </c>
      <c r="L292">
        <f t="shared" si="61"/>
        <v>0</v>
      </c>
      <c r="M292">
        <f t="shared" si="62"/>
        <v>0</v>
      </c>
      <c r="N292" t="str">
        <f>IF(K292=0,"NULL",Q292)</f>
        <v>NULL</v>
      </c>
      <c r="O292" s="4">
        <f t="shared" si="64"/>
        <v>42294</v>
      </c>
      <c r="Q292">
        <f>IF(L292=1,0,Q291)+K292</f>
        <v>11</v>
      </c>
      <c r="R292" t="str">
        <f t="shared" si="63"/>
        <v>(42295, '2015-10-18', 2015, 10, 'outubro', 18, 1, 'domingo', 1, 0, 0, 0, 0, NULL, '2015-10-17'),</v>
      </c>
    </row>
    <row r="293" spans="1:18" x14ac:dyDescent="0.25">
      <c r="A293" s="2">
        <f t="shared" si="55"/>
        <v>42296</v>
      </c>
      <c r="B293" s="4">
        <v>42296</v>
      </c>
      <c r="C293">
        <f t="shared" si="56"/>
        <v>2015</v>
      </c>
      <c r="D293">
        <f t="shared" si="52"/>
        <v>10</v>
      </c>
      <c r="E293" t="str">
        <f t="shared" si="57"/>
        <v>outubro</v>
      </c>
      <c r="F293">
        <f t="shared" si="53"/>
        <v>19</v>
      </c>
      <c r="G293">
        <f t="shared" si="54"/>
        <v>2</v>
      </c>
      <c r="H293" t="str">
        <f t="shared" si="58"/>
        <v>segunda-feira</v>
      </c>
      <c r="I293" s="2">
        <f t="shared" si="59"/>
        <v>0</v>
      </c>
      <c r="J293">
        <f>COUNTIF(Feriados!$A$2:$A$155,B293)</f>
        <v>0</v>
      </c>
      <c r="K293">
        <f t="shared" si="60"/>
        <v>1</v>
      </c>
      <c r="L293">
        <f t="shared" si="61"/>
        <v>0</v>
      </c>
      <c r="M293">
        <f t="shared" si="62"/>
        <v>0</v>
      </c>
      <c r="N293">
        <f>IF(K293=0,"NULL",Q293)</f>
        <v>12</v>
      </c>
      <c r="O293" s="4">
        <f t="shared" si="64"/>
        <v>42294</v>
      </c>
      <c r="Q293">
        <f>IF(L293=1,0,Q292)+K293</f>
        <v>12</v>
      </c>
      <c r="R293" t="str">
        <f t="shared" si="63"/>
        <v>(42296, '2015-10-19', 2015, 10, 'outubro', 19, 2, 'segunda-feira', 0, 0, 1, 0, 0, 12, '2015-10-17'),</v>
      </c>
    </row>
    <row r="294" spans="1:18" x14ac:dyDescent="0.25">
      <c r="A294" s="2">
        <f t="shared" si="55"/>
        <v>42297</v>
      </c>
      <c r="B294" s="4">
        <v>42297</v>
      </c>
      <c r="C294">
        <f t="shared" si="56"/>
        <v>2015</v>
      </c>
      <c r="D294">
        <f t="shared" si="52"/>
        <v>10</v>
      </c>
      <c r="E294" t="str">
        <f t="shared" si="57"/>
        <v>outubro</v>
      </c>
      <c r="F294">
        <f t="shared" si="53"/>
        <v>20</v>
      </c>
      <c r="G294">
        <f t="shared" si="54"/>
        <v>3</v>
      </c>
      <c r="H294" t="str">
        <f t="shared" si="58"/>
        <v>terça-feira</v>
      </c>
      <c r="I294" s="2">
        <f t="shared" si="59"/>
        <v>0</v>
      </c>
      <c r="J294">
        <f>COUNTIF(Feriados!$A$2:$A$155,B294)</f>
        <v>0</v>
      </c>
      <c r="K294">
        <f t="shared" si="60"/>
        <v>1</v>
      </c>
      <c r="L294">
        <f t="shared" si="61"/>
        <v>0</v>
      </c>
      <c r="M294">
        <f t="shared" si="62"/>
        <v>0</v>
      </c>
      <c r="N294">
        <f>IF(K294=0,"NULL",Q294)</f>
        <v>13</v>
      </c>
      <c r="O294" s="4">
        <f t="shared" si="64"/>
        <v>42297</v>
      </c>
      <c r="Q294">
        <f>IF(L294=1,0,Q293)+K294</f>
        <v>13</v>
      </c>
      <c r="R294" t="str">
        <f t="shared" si="63"/>
        <v>(42297, '2015-10-20', 2015, 10, 'outubro', 20, 3, 'terça-feira', 0, 0, 1, 0, 0, 13, '2015-10-20'),</v>
      </c>
    </row>
    <row r="295" spans="1:18" x14ac:dyDescent="0.25">
      <c r="A295" s="2">
        <f t="shared" si="55"/>
        <v>42298</v>
      </c>
      <c r="B295" s="4">
        <v>42298</v>
      </c>
      <c r="C295">
        <f t="shared" si="56"/>
        <v>2015</v>
      </c>
      <c r="D295">
        <f t="shared" si="52"/>
        <v>10</v>
      </c>
      <c r="E295" t="str">
        <f t="shared" si="57"/>
        <v>outubro</v>
      </c>
      <c r="F295">
        <f t="shared" si="53"/>
        <v>21</v>
      </c>
      <c r="G295">
        <f t="shared" si="54"/>
        <v>4</v>
      </c>
      <c r="H295" t="str">
        <f t="shared" si="58"/>
        <v>quarta-feira</v>
      </c>
      <c r="I295" s="2">
        <f t="shared" si="59"/>
        <v>0</v>
      </c>
      <c r="J295">
        <f>COUNTIF(Feriados!$A$2:$A$155,B295)</f>
        <v>0</v>
      </c>
      <c r="K295">
        <f t="shared" si="60"/>
        <v>1</v>
      </c>
      <c r="L295">
        <f t="shared" si="61"/>
        <v>0</v>
      </c>
      <c r="M295">
        <f t="shared" si="62"/>
        <v>0</v>
      </c>
      <c r="N295">
        <f>IF(K295=0,"NULL",Q295)</f>
        <v>14</v>
      </c>
      <c r="O295" s="4">
        <f t="shared" si="64"/>
        <v>42298</v>
      </c>
      <c r="Q295">
        <f>IF(L295=1,0,Q294)+K295</f>
        <v>14</v>
      </c>
      <c r="R295" t="str">
        <f t="shared" si="63"/>
        <v>(42298, '2015-10-21', 2015, 10, 'outubro', 21, 4, 'quarta-feira', 0, 0, 1, 0, 0, 14, '2015-10-21'),</v>
      </c>
    </row>
    <row r="296" spans="1:18" x14ac:dyDescent="0.25">
      <c r="A296" s="2">
        <f t="shared" si="55"/>
        <v>42299</v>
      </c>
      <c r="B296" s="4">
        <v>42299</v>
      </c>
      <c r="C296">
        <f t="shared" si="56"/>
        <v>2015</v>
      </c>
      <c r="D296">
        <f t="shared" si="52"/>
        <v>10</v>
      </c>
      <c r="E296" t="str">
        <f t="shared" si="57"/>
        <v>outubro</v>
      </c>
      <c r="F296">
        <f t="shared" si="53"/>
        <v>22</v>
      </c>
      <c r="G296">
        <f t="shared" si="54"/>
        <v>5</v>
      </c>
      <c r="H296" t="str">
        <f t="shared" si="58"/>
        <v>quinta-feira</v>
      </c>
      <c r="I296" s="2">
        <f t="shared" si="59"/>
        <v>0</v>
      </c>
      <c r="J296">
        <f>COUNTIF(Feriados!$A$2:$A$155,B296)</f>
        <v>0</v>
      </c>
      <c r="K296">
        <f t="shared" si="60"/>
        <v>1</v>
      </c>
      <c r="L296">
        <f t="shared" si="61"/>
        <v>0</v>
      </c>
      <c r="M296">
        <f t="shared" si="62"/>
        <v>0</v>
      </c>
      <c r="N296">
        <f>IF(K296=0,"NULL",Q296)</f>
        <v>15</v>
      </c>
      <c r="O296" s="4">
        <f t="shared" si="64"/>
        <v>42299</v>
      </c>
      <c r="Q296">
        <f>IF(L296=1,0,Q295)+K296</f>
        <v>15</v>
      </c>
      <c r="R296" t="str">
        <f t="shared" si="63"/>
        <v>(42299, '2015-10-22', 2015, 10, 'outubro', 22, 5, 'quinta-feira', 0, 0, 1, 0, 0, 15, '2015-10-22'),</v>
      </c>
    </row>
    <row r="297" spans="1:18" x14ac:dyDescent="0.25">
      <c r="A297" s="2">
        <f t="shared" si="55"/>
        <v>42300</v>
      </c>
      <c r="B297" s="4">
        <v>42300</v>
      </c>
      <c r="C297">
        <f t="shared" si="56"/>
        <v>2015</v>
      </c>
      <c r="D297">
        <f t="shared" si="52"/>
        <v>10</v>
      </c>
      <c r="E297" t="str">
        <f t="shared" si="57"/>
        <v>outubro</v>
      </c>
      <c r="F297">
        <f t="shared" si="53"/>
        <v>23</v>
      </c>
      <c r="G297">
        <f t="shared" si="54"/>
        <v>6</v>
      </c>
      <c r="H297" t="str">
        <f t="shared" si="58"/>
        <v>sexta-feira</v>
      </c>
      <c r="I297" s="2">
        <f t="shared" si="59"/>
        <v>0</v>
      </c>
      <c r="J297">
        <f>COUNTIF(Feriados!$A$2:$A$155,B297)</f>
        <v>0</v>
      </c>
      <c r="K297">
        <f t="shared" si="60"/>
        <v>1</v>
      </c>
      <c r="L297">
        <f t="shared" si="61"/>
        <v>0</v>
      </c>
      <c r="M297">
        <f t="shared" si="62"/>
        <v>0</v>
      </c>
      <c r="N297">
        <f>IF(K297=0,"NULL",Q297)</f>
        <v>16</v>
      </c>
      <c r="O297" s="4">
        <f t="shared" si="64"/>
        <v>42300</v>
      </c>
      <c r="Q297">
        <f>IF(L297=1,0,Q296)+K297</f>
        <v>16</v>
      </c>
      <c r="R297" t="str">
        <f t="shared" si="63"/>
        <v>(42300, '2015-10-23', 2015, 10, 'outubro', 23, 6, 'sexta-feira', 0, 0, 1, 0, 0, 16, '2015-10-23'),</v>
      </c>
    </row>
    <row r="298" spans="1:18" x14ac:dyDescent="0.25">
      <c r="A298" s="2">
        <f t="shared" si="55"/>
        <v>42301</v>
      </c>
      <c r="B298" s="4">
        <v>42301</v>
      </c>
      <c r="C298">
        <f t="shared" si="56"/>
        <v>2015</v>
      </c>
      <c r="D298">
        <f t="shared" si="52"/>
        <v>10</v>
      </c>
      <c r="E298" t="str">
        <f t="shared" si="57"/>
        <v>outubro</v>
      </c>
      <c r="F298">
        <f t="shared" si="53"/>
        <v>24</v>
      </c>
      <c r="G298">
        <f t="shared" si="54"/>
        <v>7</v>
      </c>
      <c r="H298" t="str">
        <f t="shared" si="58"/>
        <v>sábado</v>
      </c>
      <c r="I298" s="2">
        <f t="shared" si="59"/>
        <v>1</v>
      </c>
      <c r="J298">
        <f>COUNTIF(Feriados!$A$2:$A$155,B298)</f>
        <v>0</v>
      </c>
      <c r="K298">
        <f t="shared" si="60"/>
        <v>0</v>
      </c>
      <c r="L298">
        <f t="shared" si="61"/>
        <v>0</v>
      </c>
      <c r="M298">
        <f t="shared" si="62"/>
        <v>0</v>
      </c>
      <c r="N298" t="str">
        <f>IF(K298=0,"NULL",Q298)</f>
        <v>NULL</v>
      </c>
      <c r="O298" s="4">
        <f t="shared" si="64"/>
        <v>42301</v>
      </c>
      <c r="Q298">
        <f>IF(L298=1,0,Q297)+K298</f>
        <v>16</v>
      </c>
      <c r="R298" t="str">
        <f t="shared" si="63"/>
        <v>(42301, '2015-10-24', 2015, 10, 'outubro', 24, 7, 'sábado', 1, 0, 0, 0, 0, NULL, '2015-10-24'),</v>
      </c>
    </row>
    <row r="299" spans="1:18" x14ac:dyDescent="0.25">
      <c r="A299" s="2">
        <f t="shared" si="55"/>
        <v>42302</v>
      </c>
      <c r="B299" s="4">
        <v>42302</v>
      </c>
      <c r="C299">
        <f t="shared" si="56"/>
        <v>2015</v>
      </c>
      <c r="D299">
        <f t="shared" si="52"/>
        <v>10</v>
      </c>
      <c r="E299" t="str">
        <f t="shared" si="57"/>
        <v>outubro</v>
      </c>
      <c r="F299">
        <f t="shared" si="53"/>
        <v>25</v>
      </c>
      <c r="G299">
        <f t="shared" si="54"/>
        <v>1</v>
      </c>
      <c r="H299" t="str">
        <f t="shared" si="58"/>
        <v>domingo</v>
      </c>
      <c r="I299" s="2">
        <f t="shared" si="59"/>
        <v>1</v>
      </c>
      <c r="J299">
        <f>COUNTIF(Feriados!$A$2:$A$155,B299)</f>
        <v>0</v>
      </c>
      <c r="K299">
        <f t="shared" si="60"/>
        <v>0</v>
      </c>
      <c r="L299">
        <f t="shared" si="61"/>
        <v>0</v>
      </c>
      <c r="M299">
        <f t="shared" si="62"/>
        <v>0</v>
      </c>
      <c r="N299" t="str">
        <f>IF(K299=0,"NULL",Q299)</f>
        <v>NULL</v>
      </c>
      <c r="O299" s="4">
        <f t="shared" si="64"/>
        <v>42301</v>
      </c>
      <c r="Q299">
        <f>IF(L299=1,0,Q298)+K299</f>
        <v>16</v>
      </c>
      <c r="R299" t="str">
        <f t="shared" si="63"/>
        <v>(42302, '2015-10-25', 2015, 10, 'outubro', 25, 1, 'domingo', 1, 0, 0, 0, 0, NULL, '2015-10-24'),</v>
      </c>
    </row>
    <row r="300" spans="1:18" x14ac:dyDescent="0.25">
      <c r="A300" s="2">
        <f t="shared" si="55"/>
        <v>42303</v>
      </c>
      <c r="B300" s="4">
        <v>42303</v>
      </c>
      <c r="C300">
        <f t="shared" si="56"/>
        <v>2015</v>
      </c>
      <c r="D300">
        <f t="shared" si="52"/>
        <v>10</v>
      </c>
      <c r="E300" t="str">
        <f t="shared" si="57"/>
        <v>outubro</v>
      </c>
      <c r="F300">
        <f t="shared" si="53"/>
        <v>26</v>
      </c>
      <c r="G300">
        <f t="shared" si="54"/>
        <v>2</v>
      </c>
      <c r="H300" t="str">
        <f t="shared" si="58"/>
        <v>segunda-feira</v>
      </c>
      <c r="I300" s="2">
        <f t="shared" si="59"/>
        <v>0</v>
      </c>
      <c r="J300">
        <f>COUNTIF(Feriados!$A$2:$A$155,B300)</f>
        <v>0</v>
      </c>
      <c r="K300">
        <f t="shared" si="60"/>
        <v>1</v>
      </c>
      <c r="L300">
        <f t="shared" si="61"/>
        <v>0</v>
      </c>
      <c r="M300">
        <f t="shared" si="62"/>
        <v>0</v>
      </c>
      <c r="N300">
        <f>IF(K300=0,"NULL",Q300)</f>
        <v>17</v>
      </c>
      <c r="O300" s="4">
        <f t="shared" si="64"/>
        <v>42301</v>
      </c>
      <c r="Q300">
        <f>IF(L300=1,0,Q299)+K300</f>
        <v>17</v>
      </c>
      <c r="R300" t="str">
        <f t="shared" si="63"/>
        <v>(42303, '2015-10-26', 2015, 10, 'outubro', 26, 2, 'segunda-feira', 0, 0, 1, 0, 0, 17, '2015-10-24'),</v>
      </c>
    </row>
    <row r="301" spans="1:18" x14ac:dyDescent="0.25">
      <c r="A301" s="2">
        <f t="shared" si="55"/>
        <v>42304</v>
      </c>
      <c r="B301" s="4">
        <v>42304</v>
      </c>
      <c r="C301">
        <f t="shared" si="56"/>
        <v>2015</v>
      </c>
      <c r="D301">
        <f t="shared" si="52"/>
        <v>10</v>
      </c>
      <c r="E301" t="str">
        <f t="shared" si="57"/>
        <v>outubro</v>
      </c>
      <c r="F301">
        <f t="shared" si="53"/>
        <v>27</v>
      </c>
      <c r="G301">
        <f t="shared" si="54"/>
        <v>3</v>
      </c>
      <c r="H301" t="str">
        <f t="shared" si="58"/>
        <v>terça-feira</v>
      </c>
      <c r="I301" s="2">
        <f t="shared" si="59"/>
        <v>0</v>
      </c>
      <c r="J301">
        <f>COUNTIF(Feriados!$A$2:$A$155,B301)</f>
        <v>0</v>
      </c>
      <c r="K301">
        <f t="shared" si="60"/>
        <v>1</v>
      </c>
      <c r="L301">
        <f t="shared" si="61"/>
        <v>0</v>
      </c>
      <c r="M301">
        <f t="shared" si="62"/>
        <v>0</v>
      </c>
      <c r="N301">
        <f>IF(K301=0,"NULL",Q301)</f>
        <v>18</v>
      </c>
      <c r="O301" s="4">
        <f t="shared" si="64"/>
        <v>42304</v>
      </c>
      <c r="Q301">
        <f>IF(L301=1,0,Q300)+K301</f>
        <v>18</v>
      </c>
      <c r="R301" t="str">
        <f t="shared" si="63"/>
        <v>(42304, '2015-10-27', 2015, 10, 'outubro', 27, 3, 'terça-feira', 0, 0, 1, 0, 0, 18, '2015-10-27'),</v>
      </c>
    </row>
    <row r="302" spans="1:18" x14ac:dyDescent="0.25">
      <c r="A302" s="2">
        <f t="shared" si="55"/>
        <v>42305</v>
      </c>
      <c r="B302" s="4">
        <v>42305</v>
      </c>
      <c r="C302">
        <f t="shared" si="56"/>
        <v>2015</v>
      </c>
      <c r="D302">
        <f t="shared" ref="D302:D365" si="65">MONTH(B302)</f>
        <v>10</v>
      </c>
      <c r="E302" t="str">
        <f t="shared" si="57"/>
        <v>outubro</v>
      </c>
      <c r="F302">
        <f t="shared" ref="F302:F365" si="66">DAY(B302)</f>
        <v>28</v>
      </c>
      <c r="G302">
        <f t="shared" ref="G302:G365" si="67">WEEKDAY(B302)</f>
        <v>4</v>
      </c>
      <c r="H302" t="str">
        <f t="shared" si="58"/>
        <v>quarta-feira</v>
      </c>
      <c r="I302" s="2">
        <f t="shared" si="59"/>
        <v>0</v>
      </c>
      <c r="J302">
        <f>COUNTIF(Feriados!$A$2:$A$155,B302)</f>
        <v>0</v>
      </c>
      <c r="K302">
        <f t="shared" si="60"/>
        <v>1</v>
      </c>
      <c r="L302">
        <f t="shared" si="61"/>
        <v>0</v>
      </c>
      <c r="M302">
        <f t="shared" si="62"/>
        <v>0</v>
      </c>
      <c r="N302">
        <f>IF(K302=0,"NULL",Q302)</f>
        <v>19</v>
      </c>
      <c r="O302" s="4">
        <f t="shared" si="64"/>
        <v>42305</v>
      </c>
      <c r="Q302">
        <f>IF(L302=1,0,Q301)+K302</f>
        <v>19</v>
      </c>
      <c r="R302" t="str">
        <f t="shared" si="63"/>
        <v>(42305, '2015-10-28', 2015, 10, 'outubro', 28, 4, 'quarta-feira', 0, 0, 1, 0, 0, 19, '2015-10-28'),</v>
      </c>
    </row>
    <row r="303" spans="1:18" x14ac:dyDescent="0.25">
      <c r="A303" s="2">
        <f t="shared" si="55"/>
        <v>42306</v>
      </c>
      <c r="B303" s="4">
        <v>42306</v>
      </c>
      <c r="C303">
        <f t="shared" si="56"/>
        <v>2015</v>
      </c>
      <c r="D303">
        <f t="shared" si="65"/>
        <v>10</v>
      </c>
      <c r="E303" t="str">
        <f t="shared" si="57"/>
        <v>outubro</v>
      </c>
      <c r="F303">
        <f t="shared" si="66"/>
        <v>29</v>
      </c>
      <c r="G303">
        <f t="shared" si="67"/>
        <v>5</v>
      </c>
      <c r="H303" t="str">
        <f t="shared" si="58"/>
        <v>quinta-feira</v>
      </c>
      <c r="I303" s="2">
        <f t="shared" si="59"/>
        <v>0</v>
      </c>
      <c r="J303">
        <f>COUNTIF(Feriados!$A$2:$A$155,B303)</f>
        <v>0</v>
      </c>
      <c r="K303">
        <f t="shared" si="60"/>
        <v>1</v>
      </c>
      <c r="L303">
        <f t="shared" si="61"/>
        <v>0</v>
      </c>
      <c r="M303">
        <f t="shared" si="62"/>
        <v>0</v>
      </c>
      <c r="N303">
        <f>IF(K303=0,"NULL",Q303)</f>
        <v>20</v>
      </c>
      <c r="O303" s="4">
        <f t="shared" si="64"/>
        <v>42306</v>
      </c>
      <c r="Q303">
        <f>IF(L303=1,0,Q302)+K303</f>
        <v>20</v>
      </c>
      <c r="R303" t="str">
        <f t="shared" si="63"/>
        <v>(42306, '2015-10-29', 2015, 10, 'outubro', 29, 5, 'quinta-feira', 0, 0, 1, 0, 0, 20, '2015-10-29'),</v>
      </c>
    </row>
    <row r="304" spans="1:18" x14ac:dyDescent="0.25">
      <c r="A304" s="2">
        <f t="shared" si="55"/>
        <v>42307</v>
      </c>
      <c r="B304" s="4">
        <v>42307</v>
      </c>
      <c r="C304">
        <f t="shared" si="56"/>
        <v>2015</v>
      </c>
      <c r="D304">
        <f t="shared" si="65"/>
        <v>10</v>
      </c>
      <c r="E304" t="str">
        <f t="shared" si="57"/>
        <v>outubro</v>
      </c>
      <c r="F304">
        <f t="shared" si="66"/>
        <v>30</v>
      </c>
      <c r="G304">
        <f t="shared" si="67"/>
        <v>6</v>
      </c>
      <c r="H304" t="str">
        <f t="shared" si="58"/>
        <v>sexta-feira</v>
      </c>
      <c r="I304" s="2">
        <f t="shared" si="59"/>
        <v>0</v>
      </c>
      <c r="J304">
        <f>COUNTIF(Feriados!$A$2:$A$155,B304)</f>
        <v>0</v>
      </c>
      <c r="K304">
        <f t="shared" si="60"/>
        <v>1</v>
      </c>
      <c r="L304">
        <f t="shared" si="61"/>
        <v>0</v>
      </c>
      <c r="M304">
        <f t="shared" si="62"/>
        <v>0</v>
      </c>
      <c r="N304">
        <f>IF(K304=0,"NULL",Q304)</f>
        <v>21</v>
      </c>
      <c r="O304" s="4">
        <f t="shared" si="64"/>
        <v>42307</v>
      </c>
      <c r="Q304">
        <f>IF(L304=1,0,Q303)+K304</f>
        <v>21</v>
      </c>
      <c r="R304" t="str">
        <f t="shared" si="63"/>
        <v>(42307, '2015-10-30', 2015, 10, 'outubro', 30, 6, 'sexta-feira', 0, 0, 1, 0, 0, 21, '2015-10-30'),</v>
      </c>
    </row>
    <row r="305" spans="1:18" x14ac:dyDescent="0.25">
      <c r="A305" s="2">
        <f t="shared" si="55"/>
        <v>42308</v>
      </c>
      <c r="B305" s="4">
        <v>42308</v>
      </c>
      <c r="C305">
        <f t="shared" si="56"/>
        <v>2015</v>
      </c>
      <c r="D305">
        <f t="shared" si="65"/>
        <v>10</v>
      </c>
      <c r="E305" t="str">
        <f t="shared" si="57"/>
        <v>outubro</v>
      </c>
      <c r="F305">
        <f t="shared" si="66"/>
        <v>31</v>
      </c>
      <c r="G305">
        <f t="shared" si="67"/>
        <v>7</v>
      </c>
      <c r="H305" t="str">
        <f t="shared" si="58"/>
        <v>sábado</v>
      </c>
      <c r="I305" s="2">
        <f t="shared" si="59"/>
        <v>1</v>
      </c>
      <c r="J305">
        <f>COUNTIF(Feriados!$A$2:$A$155,B305)</f>
        <v>0</v>
      </c>
      <c r="K305">
        <f t="shared" si="60"/>
        <v>0</v>
      </c>
      <c r="L305">
        <f t="shared" si="61"/>
        <v>0</v>
      </c>
      <c r="M305">
        <f t="shared" si="62"/>
        <v>1</v>
      </c>
      <c r="N305" t="str">
        <f>IF(K305=0,"NULL",Q305)</f>
        <v>NULL</v>
      </c>
      <c r="O305" s="4">
        <f t="shared" si="64"/>
        <v>42308</v>
      </c>
      <c r="Q305">
        <f>IF(L305=1,0,Q304)+K305</f>
        <v>21</v>
      </c>
      <c r="R305" t="str">
        <f t="shared" si="63"/>
        <v>(42308, '2015-10-31', 2015, 10, 'outubro', 31, 7, 'sábado', 1, 0, 0, 0, 1, NULL, '2015-10-31'),</v>
      </c>
    </row>
    <row r="306" spans="1:18" x14ac:dyDescent="0.25">
      <c r="A306" s="2">
        <f t="shared" si="55"/>
        <v>42309</v>
      </c>
      <c r="B306" s="4">
        <v>42309</v>
      </c>
      <c r="C306">
        <f t="shared" si="56"/>
        <v>2015</v>
      </c>
      <c r="D306">
        <f t="shared" si="65"/>
        <v>11</v>
      </c>
      <c r="E306" t="str">
        <f t="shared" si="57"/>
        <v>novembro</v>
      </c>
      <c r="F306">
        <f t="shared" si="66"/>
        <v>1</v>
      </c>
      <c r="G306">
        <f t="shared" si="67"/>
        <v>1</v>
      </c>
      <c r="H306" t="str">
        <f t="shared" si="58"/>
        <v>domingo</v>
      </c>
      <c r="I306" s="2">
        <f t="shared" si="59"/>
        <v>1</v>
      </c>
      <c r="J306">
        <f>COUNTIF(Feriados!$A$2:$A$155,B306)</f>
        <v>0</v>
      </c>
      <c r="K306">
        <f t="shared" si="60"/>
        <v>0</v>
      </c>
      <c r="L306">
        <f t="shared" si="61"/>
        <v>1</v>
      </c>
      <c r="M306">
        <f t="shared" si="62"/>
        <v>0</v>
      </c>
      <c r="N306" t="str">
        <f>IF(K306=0,"NULL",Q306)</f>
        <v>NULL</v>
      </c>
      <c r="O306" s="4">
        <f t="shared" si="64"/>
        <v>42308</v>
      </c>
      <c r="Q306">
        <f>IF(L306=1,0,Q305)+K306</f>
        <v>0</v>
      </c>
      <c r="R306" t="str">
        <f t="shared" si="63"/>
        <v>(42309, '2015-11-01', 2015, 11, 'novembro', 1, 1, 'domingo', 1, 0, 0, 1, 0, NULL, '2015-10-31'),</v>
      </c>
    </row>
    <row r="307" spans="1:18" x14ac:dyDescent="0.25">
      <c r="A307" s="2">
        <f t="shared" si="55"/>
        <v>42310</v>
      </c>
      <c r="B307" s="4">
        <v>42310</v>
      </c>
      <c r="C307">
        <f t="shared" si="56"/>
        <v>2015</v>
      </c>
      <c r="D307">
        <f t="shared" si="65"/>
        <v>11</v>
      </c>
      <c r="E307" t="str">
        <f t="shared" si="57"/>
        <v>novembro</v>
      </c>
      <c r="F307">
        <f t="shared" si="66"/>
        <v>2</v>
      </c>
      <c r="G307">
        <f t="shared" si="67"/>
        <v>2</v>
      </c>
      <c r="H307" t="str">
        <f t="shared" si="58"/>
        <v>segunda-feira</v>
      </c>
      <c r="I307" s="2">
        <f t="shared" si="59"/>
        <v>0</v>
      </c>
      <c r="J307">
        <f>COUNTIF(Feriados!$A$2:$A$155,B307)</f>
        <v>1</v>
      </c>
      <c r="K307">
        <f t="shared" si="60"/>
        <v>0</v>
      </c>
      <c r="L307">
        <f t="shared" si="61"/>
        <v>0</v>
      </c>
      <c r="M307">
        <f t="shared" si="62"/>
        <v>0</v>
      </c>
      <c r="N307" t="str">
        <f>IF(K307=0,"NULL",Q307)</f>
        <v>NULL</v>
      </c>
      <c r="O307" s="4">
        <f t="shared" si="64"/>
        <v>42308</v>
      </c>
      <c r="Q307">
        <f>IF(L307=1,0,Q306)+K307</f>
        <v>0</v>
      </c>
      <c r="R307" t="str">
        <f t="shared" si="63"/>
        <v>(42310, '2015-11-02', 2015, 11, 'novembro', 2, 2, 'segunda-feira', 0, 1, 0, 0, 0, NULL, '2015-10-31'),</v>
      </c>
    </row>
    <row r="308" spans="1:18" x14ac:dyDescent="0.25">
      <c r="A308" s="2">
        <f t="shared" si="55"/>
        <v>42311</v>
      </c>
      <c r="B308" s="4">
        <v>42311</v>
      </c>
      <c r="C308">
        <f t="shared" si="56"/>
        <v>2015</v>
      </c>
      <c r="D308">
        <f t="shared" si="65"/>
        <v>11</v>
      </c>
      <c r="E308" t="str">
        <f t="shared" si="57"/>
        <v>novembro</v>
      </c>
      <c r="F308">
        <f t="shared" si="66"/>
        <v>3</v>
      </c>
      <c r="G308">
        <f t="shared" si="67"/>
        <v>3</v>
      </c>
      <c r="H308" t="str">
        <f t="shared" si="58"/>
        <v>terça-feira</v>
      </c>
      <c r="I308" s="2">
        <f t="shared" si="59"/>
        <v>0</v>
      </c>
      <c r="J308">
        <f>COUNTIF(Feriados!$A$2:$A$155,B308)</f>
        <v>0</v>
      </c>
      <c r="K308">
        <f t="shared" si="60"/>
        <v>1</v>
      </c>
      <c r="L308">
        <f t="shared" si="61"/>
        <v>0</v>
      </c>
      <c r="M308">
        <f t="shared" si="62"/>
        <v>0</v>
      </c>
      <c r="N308">
        <f>IF(K308=0,"NULL",Q308)</f>
        <v>1</v>
      </c>
      <c r="O308" s="4">
        <f t="shared" si="64"/>
        <v>42308</v>
      </c>
      <c r="Q308">
        <f>IF(L308=1,0,Q307)+K308</f>
        <v>1</v>
      </c>
      <c r="R308" t="str">
        <f t="shared" si="63"/>
        <v>(42311, '2015-11-03', 2015, 11, 'novembro', 3, 3, 'terça-feira', 0, 0, 1, 0, 0, 1, '2015-10-31'),</v>
      </c>
    </row>
    <row r="309" spans="1:18" x14ac:dyDescent="0.25">
      <c r="A309" s="2">
        <f t="shared" si="55"/>
        <v>42312</v>
      </c>
      <c r="B309" s="4">
        <v>42312</v>
      </c>
      <c r="C309">
        <f t="shared" si="56"/>
        <v>2015</v>
      </c>
      <c r="D309">
        <f t="shared" si="65"/>
        <v>11</v>
      </c>
      <c r="E309" t="str">
        <f t="shared" si="57"/>
        <v>novembro</v>
      </c>
      <c r="F309">
        <f t="shared" si="66"/>
        <v>4</v>
      </c>
      <c r="G309">
        <f t="shared" si="67"/>
        <v>4</v>
      </c>
      <c r="H309" t="str">
        <f t="shared" si="58"/>
        <v>quarta-feira</v>
      </c>
      <c r="I309" s="2">
        <f t="shared" si="59"/>
        <v>0</v>
      </c>
      <c r="J309">
        <f>COUNTIF(Feriados!$A$2:$A$155,B309)</f>
        <v>0</v>
      </c>
      <c r="K309">
        <f t="shared" si="60"/>
        <v>1</v>
      </c>
      <c r="L309">
        <f t="shared" si="61"/>
        <v>0</v>
      </c>
      <c r="M309">
        <f t="shared" si="62"/>
        <v>0</v>
      </c>
      <c r="N309">
        <f>IF(K309=0,"NULL",Q309)</f>
        <v>2</v>
      </c>
      <c r="O309" s="4">
        <f t="shared" si="64"/>
        <v>42312</v>
      </c>
      <c r="Q309">
        <f>IF(L309=1,0,Q308)+K309</f>
        <v>2</v>
      </c>
      <c r="R309" t="str">
        <f t="shared" si="63"/>
        <v>(42312, '2015-11-04', 2015, 11, 'novembro', 4, 4, 'quarta-feira', 0, 0, 1, 0, 0, 2, '2015-11-04'),</v>
      </c>
    </row>
    <row r="310" spans="1:18" x14ac:dyDescent="0.25">
      <c r="A310" s="2">
        <f t="shared" si="55"/>
        <v>42313</v>
      </c>
      <c r="B310" s="4">
        <v>42313</v>
      </c>
      <c r="C310">
        <f t="shared" si="56"/>
        <v>2015</v>
      </c>
      <c r="D310">
        <f t="shared" si="65"/>
        <v>11</v>
      </c>
      <c r="E310" t="str">
        <f t="shared" si="57"/>
        <v>novembro</v>
      </c>
      <c r="F310">
        <f t="shared" si="66"/>
        <v>5</v>
      </c>
      <c r="G310">
        <f t="shared" si="67"/>
        <v>5</v>
      </c>
      <c r="H310" t="str">
        <f t="shared" si="58"/>
        <v>quinta-feira</v>
      </c>
      <c r="I310" s="2">
        <f t="shared" si="59"/>
        <v>0</v>
      </c>
      <c r="J310">
        <f>COUNTIF(Feriados!$A$2:$A$155,B310)</f>
        <v>0</v>
      </c>
      <c r="K310">
        <f t="shared" si="60"/>
        <v>1</v>
      </c>
      <c r="L310">
        <f t="shared" si="61"/>
        <v>0</v>
      </c>
      <c r="M310">
        <f t="shared" si="62"/>
        <v>0</v>
      </c>
      <c r="N310">
        <f>IF(K310=0,"NULL",Q310)</f>
        <v>3</v>
      </c>
      <c r="O310" s="4">
        <f t="shared" si="64"/>
        <v>42313</v>
      </c>
      <c r="Q310">
        <f>IF(L310=1,0,Q309)+K310</f>
        <v>3</v>
      </c>
      <c r="R310" t="str">
        <f t="shared" si="63"/>
        <v>(42313, '2015-11-05', 2015, 11, 'novembro', 5, 5, 'quinta-feira', 0, 0, 1, 0, 0, 3, '2015-11-05'),</v>
      </c>
    </row>
    <row r="311" spans="1:18" x14ac:dyDescent="0.25">
      <c r="A311" s="2">
        <f t="shared" si="55"/>
        <v>42314</v>
      </c>
      <c r="B311" s="4">
        <v>42314</v>
      </c>
      <c r="C311">
        <f t="shared" si="56"/>
        <v>2015</v>
      </c>
      <c r="D311">
        <f t="shared" si="65"/>
        <v>11</v>
      </c>
      <c r="E311" t="str">
        <f t="shared" si="57"/>
        <v>novembro</v>
      </c>
      <c r="F311">
        <f t="shared" si="66"/>
        <v>6</v>
      </c>
      <c r="G311">
        <f t="shared" si="67"/>
        <v>6</v>
      </c>
      <c r="H311" t="str">
        <f t="shared" si="58"/>
        <v>sexta-feira</v>
      </c>
      <c r="I311" s="2">
        <f t="shared" si="59"/>
        <v>0</v>
      </c>
      <c r="J311">
        <f>COUNTIF(Feriados!$A$2:$A$155,B311)</f>
        <v>0</v>
      </c>
      <c r="K311">
        <f t="shared" si="60"/>
        <v>1</v>
      </c>
      <c r="L311">
        <f t="shared" si="61"/>
        <v>0</v>
      </c>
      <c r="M311">
        <f t="shared" si="62"/>
        <v>0</v>
      </c>
      <c r="N311">
        <f>IF(K311=0,"NULL",Q311)</f>
        <v>4</v>
      </c>
      <c r="O311" s="4">
        <f t="shared" si="64"/>
        <v>42314</v>
      </c>
      <c r="Q311">
        <f>IF(L311=1,0,Q310)+K311</f>
        <v>4</v>
      </c>
      <c r="R311" t="str">
        <f t="shared" si="63"/>
        <v>(42314, '2015-11-06', 2015, 11, 'novembro', 6, 6, 'sexta-feira', 0, 0, 1, 0, 0, 4, '2015-11-06'),</v>
      </c>
    </row>
    <row r="312" spans="1:18" x14ac:dyDescent="0.25">
      <c r="A312" s="2">
        <f t="shared" si="55"/>
        <v>42315</v>
      </c>
      <c r="B312" s="4">
        <v>42315</v>
      </c>
      <c r="C312">
        <f t="shared" si="56"/>
        <v>2015</v>
      </c>
      <c r="D312">
        <f t="shared" si="65"/>
        <v>11</v>
      </c>
      <c r="E312" t="str">
        <f t="shared" si="57"/>
        <v>novembro</v>
      </c>
      <c r="F312">
        <f t="shared" si="66"/>
        <v>7</v>
      </c>
      <c r="G312">
        <f t="shared" si="67"/>
        <v>7</v>
      </c>
      <c r="H312" t="str">
        <f t="shared" si="58"/>
        <v>sábado</v>
      </c>
      <c r="I312" s="2">
        <f t="shared" si="59"/>
        <v>1</v>
      </c>
      <c r="J312">
        <f>COUNTIF(Feriados!$A$2:$A$155,B312)</f>
        <v>0</v>
      </c>
      <c r="K312">
        <f t="shared" si="60"/>
        <v>0</v>
      </c>
      <c r="L312">
        <f t="shared" si="61"/>
        <v>0</v>
      </c>
      <c r="M312">
        <f t="shared" si="62"/>
        <v>0</v>
      </c>
      <c r="N312" t="str">
        <f>IF(K312=0,"NULL",Q312)</f>
        <v>NULL</v>
      </c>
      <c r="O312" s="4">
        <f t="shared" si="64"/>
        <v>42315</v>
      </c>
      <c r="Q312">
        <f>IF(L312=1,0,Q311)+K312</f>
        <v>4</v>
      </c>
      <c r="R312" t="str">
        <f t="shared" si="63"/>
        <v>(42315, '2015-11-07', 2015, 11, 'novembro', 7, 7, 'sábado', 1, 0, 0, 0, 0, NULL, '2015-11-07'),</v>
      </c>
    </row>
    <row r="313" spans="1:18" x14ac:dyDescent="0.25">
      <c r="A313" s="2">
        <f t="shared" si="55"/>
        <v>42316</v>
      </c>
      <c r="B313" s="4">
        <v>42316</v>
      </c>
      <c r="C313">
        <f t="shared" si="56"/>
        <v>2015</v>
      </c>
      <c r="D313">
        <f t="shared" si="65"/>
        <v>11</v>
      </c>
      <c r="E313" t="str">
        <f t="shared" si="57"/>
        <v>novembro</v>
      </c>
      <c r="F313">
        <f t="shared" si="66"/>
        <v>8</v>
      </c>
      <c r="G313">
        <f t="shared" si="67"/>
        <v>1</v>
      </c>
      <c r="H313" t="str">
        <f t="shared" si="58"/>
        <v>domingo</v>
      </c>
      <c r="I313" s="2">
        <f t="shared" si="59"/>
        <v>1</v>
      </c>
      <c r="J313">
        <f>COUNTIF(Feriados!$A$2:$A$155,B313)</f>
        <v>0</v>
      </c>
      <c r="K313">
        <f t="shared" si="60"/>
        <v>0</v>
      </c>
      <c r="L313">
        <f t="shared" si="61"/>
        <v>0</v>
      </c>
      <c r="M313">
        <f t="shared" si="62"/>
        <v>0</v>
      </c>
      <c r="N313" t="str">
        <f>IF(K313=0,"NULL",Q313)</f>
        <v>NULL</v>
      </c>
      <c r="O313" s="4">
        <f t="shared" si="64"/>
        <v>42315</v>
      </c>
      <c r="Q313">
        <f>IF(L313=1,0,Q312)+K313</f>
        <v>4</v>
      </c>
      <c r="R313" t="str">
        <f t="shared" si="63"/>
        <v>(42316, '2015-11-08', 2015, 11, 'novembro', 8, 1, 'domingo', 1, 0, 0, 0, 0, NULL, '2015-11-07'),</v>
      </c>
    </row>
    <row r="314" spans="1:18" x14ac:dyDescent="0.25">
      <c r="A314" s="2">
        <f t="shared" si="55"/>
        <v>42317</v>
      </c>
      <c r="B314" s="4">
        <v>42317</v>
      </c>
      <c r="C314">
        <f t="shared" si="56"/>
        <v>2015</v>
      </c>
      <c r="D314">
        <f t="shared" si="65"/>
        <v>11</v>
      </c>
      <c r="E314" t="str">
        <f t="shared" si="57"/>
        <v>novembro</v>
      </c>
      <c r="F314">
        <f t="shared" si="66"/>
        <v>9</v>
      </c>
      <c r="G314">
        <f t="shared" si="67"/>
        <v>2</v>
      </c>
      <c r="H314" t="str">
        <f t="shared" si="58"/>
        <v>segunda-feira</v>
      </c>
      <c r="I314" s="2">
        <f t="shared" si="59"/>
        <v>0</v>
      </c>
      <c r="J314">
        <f>COUNTIF(Feriados!$A$2:$A$155,B314)</f>
        <v>0</v>
      </c>
      <c r="K314">
        <f t="shared" si="60"/>
        <v>1</v>
      </c>
      <c r="L314">
        <f t="shared" si="61"/>
        <v>0</v>
      </c>
      <c r="M314">
        <f t="shared" si="62"/>
        <v>0</v>
      </c>
      <c r="N314">
        <f>IF(K314=0,"NULL",Q314)</f>
        <v>5</v>
      </c>
      <c r="O314" s="4">
        <f t="shared" si="64"/>
        <v>42315</v>
      </c>
      <c r="Q314">
        <f>IF(L314=1,0,Q313)+K314</f>
        <v>5</v>
      </c>
      <c r="R314" t="str">
        <f t="shared" si="63"/>
        <v>(42317, '2015-11-09', 2015, 11, 'novembro', 9, 2, 'segunda-feira', 0, 0, 1, 0, 0, 5, '2015-11-07'),</v>
      </c>
    </row>
    <row r="315" spans="1:18" x14ac:dyDescent="0.25">
      <c r="A315" s="2">
        <f t="shared" si="55"/>
        <v>42318</v>
      </c>
      <c r="B315" s="4">
        <v>42318</v>
      </c>
      <c r="C315">
        <f t="shared" si="56"/>
        <v>2015</v>
      </c>
      <c r="D315">
        <f t="shared" si="65"/>
        <v>11</v>
      </c>
      <c r="E315" t="str">
        <f t="shared" si="57"/>
        <v>novembro</v>
      </c>
      <c r="F315">
        <f t="shared" si="66"/>
        <v>10</v>
      </c>
      <c r="G315">
        <f t="shared" si="67"/>
        <v>3</v>
      </c>
      <c r="H315" t="str">
        <f t="shared" si="58"/>
        <v>terça-feira</v>
      </c>
      <c r="I315" s="2">
        <f t="shared" si="59"/>
        <v>0</v>
      </c>
      <c r="J315">
        <f>COUNTIF(Feriados!$A$2:$A$155,B315)</f>
        <v>0</v>
      </c>
      <c r="K315">
        <f t="shared" si="60"/>
        <v>1</v>
      </c>
      <c r="L315">
        <f t="shared" si="61"/>
        <v>0</v>
      </c>
      <c r="M315">
        <f t="shared" si="62"/>
        <v>0</v>
      </c>
      <c r="N315">
        <f>IF(K315=0,"NULL",Q315)</f>
        <v>6</v>
      </c>
      <c r="O315" s="4">
        <f t="shared" si="64"/>
        <v>42318</v>
      </c>
      <c r="Q315">
        <f>IF(L315=1,0,Q314)+K315</f>
        <v>6</v>
      </c>
      <c r="R315" t="str">
        <f t="shared" si="63"/>
        <v>(42318, '2015-11-10', 2015, 11, 'novembro', 10, 3, 'terça-feira', 0, 0, 1, 0, 0, 6, '2015-11-10'),</v>
      </c>
    </row>
    <row r="316" spans="1:18" x14ac:dyDescent="0.25">
      <c r="A316" s="2">
        <f t="shared" si="55"/>
        <v>42319</v>
      </c>
      <c r="B316" s="4">
        <v>42319</v>
      </c>
      <c r="C316">
        <f t="shared" si="56"/>
        <v>2015</v>
      </c>
      <c r="D316">
        <f t="shared" si="65"/>
        <v>11</v>
      </c>
      <c r="E316" t="str">
        <f t="shared" si="57"/>
        <v>novembro</v>
      </c>
      <c r="F316">
        <f t="shared" si="66"/>
        <v>11</v>
      </c>
      <c r="G316">
        <f t="shared" si="67"/>
        <v>4</v>
      </c>
      <c r="H316" t="str">
        <f t="shared" si="58"/>
        <v>quarta-feira</v>
      </c>
      <c r="I316" s="2">
        <f t="shared" si="59"/>
        <v>0</v>
      </c>
      <c r="J316">
        <f>COUNTIF(Feriados!$A$2:$A$155,B316)</f>
        <v>0</v>
      </c>
      <c r="K316">
        <f t="shared" si="60"/>
        <v>1</v>
      </c>
      <c r="L316">
        <f t="shared" si="61"/>
        <v>0</v>
      </c>
      <c r="M316">
        <f t="shared" si="62"/>
        <v>0</v>
      </c>
      <c r="N316">
        <f>IF(K316=0,"NULL",Q316)</f>
        <v>7</v>
      </c>
      <c r="O316" s="4">
        <f t="shared" si="64"/>
        <v>42319</v>
      </c>
      <c r="Q316">
        <f>IF(L316=1,0,Q315)+K316</f>
        <v>7</v>
      </c>
      <c r="R316" t="str">
        <f t="shared" si="63"/>
        <v>(42319, '2015-11-11', 2015, 11, 'novembro', 11, 4, 'quarta-feira', 0, 0, 1, 0, 0, 7, '2015-11-11'),</v>
      </c>
    </row>
    <row r="317" spans="1:18" x14ac:dyDescent="0.25">
      <c r="A317" s="2">
        <f t="shared" si="55"/>
        <v>42320</v>
      </c>
      <c r="B317" s="4">
        <v>42320</v>
      </c>
      <c r="C317">
        <f t="shared" si="56"/>
        <v>2015</v>
      </c>
      <c r="D317">
        <f t="shared" si="65"/>
        <v>11</v>
      </c>
      <c r="E317" t="str">
        <f t="shared" si="57"/>
        <v>novembro</v>
      </c>
      <c r="F317">
        <f t="shared" si="66"/>
        <v>12</v>
      </c>
      <c r="G317">
        <f t="shared" si="67"/>
        <v>5</v>
      </c>
      <c r="H317" t="str">
        <f t="shared" si="58"/>
        <v>quinta-feira</v>
      </c>
      <c r="I317" s="2">
        <f t="shared" si="59"/>
        <v>0</v>
      </c>
      <c r="J317">
        <f>COUNTIF(Feriados!$A$2:$A$155,B317)</f>
        <v>0</v>
      </c>
      <c r="K317">
        <f t="shared" si="60"/>
        <v>1</v>
      </c>
      <c r="L317">
        <f t="shared" si="61"/>
        <v>0</v>
      </c>
      <c r="M317">
        <f t="shared" si="62"/>
        <v>0</v>
      </c>
      <c r="N317">
        <f>IF(K317=0,"NULL",Q317)</f>
        <v>8</v>
      </c>
      <c r="O317" s="4">
        <f t="shared" si="64"/>
        <v>42320</v>
      </c>
      <c r="Q317">
        <f>IF(L317=1,0,Q316)+K317</f>
        <v>8</v>
      </c>
      <c r="R317" t="str">
        <f t="shared" si="63"/>
        <v>(42320, '2015-11-12', 2015, 11, 'novembro', 12, 5, 'quinta-feira', 0, 0, 1, 0, 0, 8, '2015-11-12'),</v>
      </c>
    </row>
    <row r="318" spans="1:18" x14ac:dyDescent="0.25">
      <c r="A318" s="2">
        <f t="shared" si="55"/>
        <v>42321</v>
      </c>
      <c r="B318" s="4">
        <v>42321</v>
      </c>
      <c r="C318">
        <f t="shared" si="56"/>
        <v>2015</v>
      </c>
      <c r="D318">
        <f t="shared" si="65"/>
        <v>11</v>
      </c>
      <c r="E318" t="str">
        <f t="shared" si="57"/>
        <v>novembro</v>
      </c>
      <c r="F318">
        <f t="shared" si="66"/>
        <v>13</v>
      </c>
      <c r="G318">
        <f t="shared" si="67"/>
        <v>6</v>
      </c>
      <c r="H318" t="str">
        <f t="shared" si="58"/>
        <v>sexta-feira</v>
      </c>
      <c r="I318" s="2">
        <f t="shared" si="59"/>
        <v>0</v>
      </c>
      <c r="J318">
        <f>COUNTIF(Feriados!$A$2:$A$155,B318)</f>
        <v>0</v>
      </c>
      <c r="K318">
        <f t="shared" si="60"/>
        <v>1</v>
      </c>
      <c r="L318">
        <f t="shared" si="61"/>
        <v>0</v>
      </c>
      <c r="M318">
        <f t="shared" si="62"/>
        <v>0</v>
      </c>
      <c r="N318">
        <f>IF(K318=0,"NULL",Q318)</f>
        <v>9</v>
      </c>
      <c r="O318" s="4">
        <f t="shared" si="64"/>
        <v>42321</v>
      </c>
      <c r="Q318">
        <f>IF(L318=1,0,Q317)+K318</f>
        <v>9</v>
      </c>
      <c r="R318" t="str">
        <f t="shared" si="63"/>
        <v>(42321, '2015-11-13', 2015, 11, 'novembro', 13, 6, 'sexta-feira', 0, 0, 1, 0, 0, 9, '2015-11-13'),</v>
      </c>
    </row>
    <row r="319" spans="1:18" x14ac:dyDescent="0.25">
      <c r="A319" s="2">
        <f t="shared" si="55"/>
        <v>42322</v>
      </c>
      <c r="B319" s="4">
        <v>42322</v>
      </c>
      <c r="C319">
        <f t="shared" si="56"/>
        <v>2015</v>
      </c>
      <c r="D319">
        <f t="shared" si="65"/>
        <v>11</v>
      </c>
      <c r="E319" t="str">
        <f t="shared" si="57"/>
        <v>novembro</v>
      </c>
      <c r="F319">
        <f t="shared" si="66"/>
        <v>14</v>
      </c>
      <c r="G319">
        <f t="shared" si="67"/>
        <v>7</v>
      </c>
      <c r="H319" t="str">
        <f t="shared" si="58"/>
        <v>sábado</v>
      </c>
      <c r="I319" s="2">
        <f t="shared" si="59"/>
        <v>1</v>
      </c>
      <c r="J319">
        <f>COUNTIF(Feriados!$A$2:$A$155,B319)</f>
        <v>0</v>
      </c>
      <c r="K319">
        <f t="shared" si="60"/>
        <v>0</v>
      </c>
      <c r="L319">
        <f t="shared" si="61"/>
        <v>0</v>
      </c>
      <c r="M319">
        <f t="shared" si="62"/>
        <v>0</v>
      </c>
      <c r="N319" t="str">
        <f>IF(K319=0,"NULL",Q319)</f>
        <v>NULL</v>
      </c>
      <c r="O319" s="4">
        <f t="shared" si="64"/>
        <v>42322</v>
      </c>
      <c r="Q319">
        <f>IF(L319=1,0,Q318)+K319</f>
        <v>9</v>
      </c>
      <c r="R319" t="str">
        <f t="shared" si="63"/>
        <v>(42322, '2015-11-14', 2015, 11, 'novembro', 14, 7, 'sábado', 1, 0, 0, 0, 0, NULL, '2015-11-14'),</v>
      </c>
    </row>
    <row r="320" spans="1:18" x14ac:dyDescent="0.25">
      <c r="A320" s="2">
        <f t="shared" si="55"/>
        <v>42323</v>
      </c>
      <c r="B320" s="4">
        <v>42323</v>
      </c>
      <c r="C320">
        <f t="shared" si="56"/>
        <v>2015</v>
      </c>
      <c r="D320">
        <f t="shared" si="65"/>
        <v>11</v>
      </c>
      <c r="E320" t="str">
        <f t="shared" si="57"/>
        <v>novembro</v>
      </c>
      <c r="F320">
        <f t="shared" si="66"/>
        <v>15</v>
      </c>
      <c r="G320">
        <f t="shared" si="67"/>
        <v>1</v>
      </c>
      <c r="H320" t="str">
        <f t="shared" si="58"/>
        <v>domingo</v>
      </c>
      <c r="I320" s="2">
        <f t="shared" si="59"/>
        <v>1</v>
      </c>
      <c r="J320">
        <f>COUNTIF(Feriados!$A$2:$A$155,B320)</f>
        <v>1</v>
      </c>
      <c r="K320">
        <f t="shared" si="60"/>
        <v>0</v>
      </c>
      <c r="L320">
        <f t="shared" si="61"/>
        <v>0</v>
      </c>
      <c r="M320">
        <f t="shared" si="62"/>
        <v>0</v>
      </c>
      <c r="N320" t="str">
        <f>IF(K320=0,"NULL",Q320)</f>
        <v>NULL</v>
      </c>
      <c r="O320" s="4">
        <f t="shared" si="64"/>
        <v>42322</v>
      </c>
      <c r="Q320">
        <f>IF(L320=1,0,Q319)+K320</f>
        <v>9</v>
      </c>
      <c r="R320" t="str">
        <f t="shared" si="63"/>
        <v>(42323, '2015-11-15', 2015, 11, 'novembro', 15, 1, 'domingo', 1, 1, 0, 0, 0, NULL, '2015-11-14'),</v>
      </c>
    </row>
    <row r="321" spans="1:18" x14ac:dyDescent="0.25">
      <c r="A321" s="2">
        <f t="shared" si="55"/>
        <v>42324</v>
      </c>
      <c r="B321" s="4">
        <v>42324</v>
      </c>
      <c r="C321">
        <f t="shared" si="56"/>
        <v>2015</v>
      </c>
      <c r="D321">
        <f t="shared" si="65"/>
        <v>11</v>
      </c>
      <c r="E321" t="str">
        <f t="shared" si="57"/>
        <v>novembro</v>
      </c>
      <c r="F321">
        <f t="shared" si="66"/>
        <v>16</v>
      </c>
      <c r="G321">
        <f t="shared" si="67"/>
        <v>2</v>
      </c>
      <c r="H321" t="str">
        <f t="shared" si="58"/>
        <v>segunda-feira</v>
      </c>
      <c r="I321" s="2">
        <f t="shared" si="59"/>
        <v>0</v>
      </c>
      <c r="J321">
        <f>COUNTIF(Feriados!$A$2:$A$155,B321)</f>
        <v>0</v>
      </c>
      <c r="K321">
        <f t="shared" si="60"/>
        <v>1</v>
      </c>
      <c r="L321">
        <f t="shared" si="61"/>
        <v>0</v>
      </c>
      <c r="M321">
        <f t="shared" si="62"/>
        <v>0</v>
      </c>
      <c r="N321">
        <f>IF(K321=0,"NULL",Q321)</f>
        <v>10</v>
      </c>
      <c r="O321" s="4">
        <f t="shared" si="64"/>
        <v>42322</v>
      </c>
      <c r="Q321">
        <f>IF(L321=1,0,Q320)+K321</f>
        <v>10</v>
      </c>
      <c r="R321" t="str">
        <f t="shared" si="63"/>
        <v>(42324, '2015-11-16', 2015, 11, 'novembro', 16, 2, 'segunda-feira', 0, 0, 1, 0, 0, 10, '2015-11-14'),</v>
      </c>
    </row>
    <row r="322" spans="1:18" x14ac:dyDescent="0.25">
      <c r="A322" s="2">
        <f t="shared" si="55"/>
        <v>42325</v>
      </c>
      <c r="B322" s="4">
        <v>42325</v>
      </c>
      <c r="C322">
        <f t="shared" si="56"/>
        <v>2015</v>
      </c>
      <c r="D322">
        <f t="shared" si="65"/>
        <v>11</v>
      </c>
      <c r="E322" t="str">
        <f t="shared" si="57"/>
        <v>novembro</v>
      </c>
      <c r="F322">
        <f t="shared" si="66"/>
        <v>17</v>
      </c>
      <c r="G322">
        <f t="shared" si="67"/>
        <v>3</v>
      </c>
      <c r="H322" t="str">
        <f t="shared" si="58"/>
        <v>terça-feira</v>
      </c>
      <c r="I322" s="2">
        <f t="shared" si="59"/>
        <v>0</v>
      </c>
      <c r="J322">
        <f>COUNTIF(Feriados!$A$2:$A$155,B322)</f>
        <v>0</v>
      </c>
      <c r="K322">
        <f t="shared" si="60"/>
        <v>1</v>
      </c>
      <c r="L322">
        <f t="shared" si="61"/>
        <v>0</v>
      </c>
      <c r="M322">
        <f t="shared" si="62"/>
        <v>0</v>
      </c>
      <c r="N322">
        <f>IF(K322=0,"NULL",Q322)</f>
        <v>11</v>
      </c>
      <c r="O322" s="4">
        <f t="shared" si="64"/>
        <v>42325</v>
      </c>
      <c r="Q322">
        <f>IF(L322=1,0,Q321)+K322</f>
        <v>11</v>
      </c>
      <c r="R322" t="str">
        <f t="shared" si="63"/>
        <v>(42325, '2015-11-17', 2015, 11, 'novembro', 17, 3, 'terça-feira', 0, 0, 1, 0, 0, 11, '2015-11-17'),</v>
      </c>
    </row>
    <row r="323" spans="1:18" x14ac:dyDescent="0.25">
      <c r="A323" s="2">
        <f t="shared" ref="A323:A386" si="68">B323</f>
        <v>42326</v>
      </c>
      <c r="B323" s="4">
        <v>42326</v>
      </c>
      <c r="C323">
        <f t="shared" ref="C323:C386" si="69">YEAR(B323)</f>
        <v>2015</v>
      </c>
      <c r="D323">
        <f t="shared" si="65"/>
        <v>11</v>
      </c>
      <c r="E323" t="str">
        <f t="shared" ref="E323:E386" si="70">TEXT(B323,"mmmm")</f>
        <v>novembro</v>
      </c>
      <c r="F323">
        <f t="shared" si="66"/>
        <v>18</v>
      </c>
      <c r="G323">
        <f t="shared" si="67"/>
        <v>4</v>
      </c>
      <c r="H323" t="str">
        <f t="shared" ref="H323:H386" si="71">TEXT(B323,"dddd")</f>
        <v>quarta-feira</v>
      </c>
      <c r="I323" s="2">
        <f t="shared" ref="I323:I386" si="72">IF(OR(G323=1,G323=7),1,0)</f>
        <v>0</v>
      </c>
      <c r="J323">
        <f>COUNTIF(Feriados!$A$2:$A$155,B323)</f>
        <v>0</v>
      </c>
      <c r="K323">
        <f t="shared" ref="K323:K386" si="73">IF(OR(I323=1,J323=1),0,1)</f>
        <v>1</v>
      </c>
      <c r="L323">
        <f t="shared" ref="L323:L386" si="74">IF(F323=1,1,0)</f>
        <v>0</v>
      </c>
      <c r="M323">
        <f t="shared" ref="M323:M386" si="75">IF(OR(L324=1,L324=""),1,0)</f>
        <v>0</v>
      </c>
      <c r="N323">
        <f>IF(K323=0,"NULL",Q323)</f>
        <v>12</v>
      </c>
      <c r="O323" s="4">
        <f t="shared" si="64"/>
        <v>42326</v>
      </c>
      <c r="Q323">
        <f>IF(L323=1,0,Q322)+K323</f>
        <v>12</v>
      </c>
      <c r="R323" t="str">
        <f t="shared" ref="R323:R386" si="76">"("&amp;A323&amp;", '"&amp;TEXT(B323,"aaaa-mm-dd")&amp;"', "&amp;C323&amp;", "&amp;D323&amp;", '"&amp;E323&amp;"', "&amp;F323&amp;", "&amp;G323&amp;", '"&amp;H323&amp;"', "&amp;I323&amp;", "&amp;J323&amp;", "&amp;K323&amp;", "&amp;L323&amp;", "&amp;M323&amp;", "&amp;N323&amp;", '"&amp;TEXT(O323,"aaaa-mm-dd")&amp;"'),"</f>
        <v>(42326, '2015-11-18', 2015, 11, 'novembro', 18, 4, 'quarta-feira', 0, 0, 1, 0, 0, 12, '2015-11-18'),</v>
      </c>
    </row>
    <row r="324" spans="1:18" x14ac:dyDescent="0.25">
      <c r="A324" s="2">
        <f t="shared" si="68"/>
        <v>42327</v>
      </c>
      <c r="B324" s="4">
        <v>42327</v>
      </c>
      <c r="C324">
        <f t="shared" si="69"/>
        <v>2015</v>
      </c>
      <c r="D324">
        <f t="shared" si="65"/>
        <v>11</v>
      </c>
      <c r="E324" t="str">
        <f t="shared" si="70"/>
        <v>novembro</v>
      </c>
      <c r="F324">
        <f t="shared" si="66"/>
        <v>19</v>
      </c>
      <c r="G324">
        <f t="shared" si="67"/>
        <v>5</v>
      </c>
      <c r="H324" t="str">
        <f t="shared" si="71"/>
        <v>quinta-feira</v>
      </c>
      <c r="I324" s="2">
        <f t="shared" si="72"/>
        <v>0</v>
      </c>
      <c r="J324">
        <f>COUNTIF(Feriados!$A$2:$A$155,B324)</f>
        <v>0</v>
      </c>
      <c r="K324">
        <f t="shared" si="73"/>
        <v>1</v>
      </c>
      <c r="L324">
        <f t="shared" si="74"/>
        <v>0</v>
      </c>
      <c r="M324">
        <f t="shared" si="75"/>
        <v>0</v>
      </c>
      <c r="N324">
        <f>IF(K324=0,"NULL",Q324)</f>
        <v>13</v>
      </c>
      <c r="O324" s="4">
        <f t="shared" ref="O324:O387" si="77">IF(K323=0,O323,B324)</f>
        <v>42327</v>
      </c>
      <c r="Q324">
        <f>IF(L324=1,0,Q323)+K324</f>
        <v>13</v>
      </c>
      <c r="R324" t="str">
        <f t="shared" si="76"/>
        <v>(42327, '2015-11-19', 2015, 11, 'novembro', 19, 5, 'quinta-feira', 0, 0, 1, 0, 0, 13, '2015-11-19'),</v>
      </c>
    </row>
    <row r="325" spans="1:18" x14ac:dyDescent="0.25">
      <c r="A325" s="2">
        <f t="shared" si="68"/>
        <v>42328</v>
      </c>
      <c r="B325" s="4">
        <v>42328</v>
      </c>
      <c r="C325">
        <f t="shared" si="69"/>
        <v>2015</v>
      </c>
      <c r="D325">
        <f t="shared" si="65"/>
        <v>11</v>
      </c>
      <c r="E325" t="str">
        <f t="shared" si="70"/>
        <v>novembro</v>
      </c>
      <c r="F325">
        <f t="shared" si="66"/>
        <v>20</v>
      </c>
      <c r="G325">
        <f t="shared" si="67"/>
        <v>6</v>
      </c>
      <c r="H325" t="str">
        <f t="shared" si="71"/>
        <v>sexta-feira</v>
      </c>
      <c r="I325" s="2">
        <f t="shared" si="72"/>
        <v>0</v>
      </c>
      <c r="J325">
        <f>COUNTIF(Feriados!$A$2:$A$155,B325)</f>
        <v>0</v>
      </c>
      <c r="K325">
        <f t="shared" si="73"/>
        <v>1</v>
      </c>
      <c r="L325">
        <f t="shared" si="74"/>
        <v>0</v>
      </c>
      <c r="M325">
        <f t="shared" si="75"/>
        <v>0</v>
      </c>
      <c r="N325">
        <f>IF(K325=0,"NULL",Q325)</f>
        <v>14</v>
      </c>
      <c r="O325" s="4">
        <f t="shared" si="77"/>
        <v>42328</v>
      </c>
      <c r="Q325">
        <f>IF(L325=1,0,Q324)+K325</f>
        <v>14</v>
      </c>
      <c r="R325" t="str">
        <f t="shared" si="76"/>
        <v>(42328, '2015-11-20', 2015, 11, 'novembro', 20, 6, 'sexta-feira', 0, 0, 1, 0, 0, 14, '2015-11-20'),</v>
      </c>
    </row>
    <row r="326" spans="1:18" x14ac:dyDescent="0.25">
      <c r="A326" s="2">
        <f t="shared" si="68"/>
        <v>42329</v>
      </c>
      <c r="B326" s="4">
        <v>42329</v>
      </c>
      <c r="C326">
        <f t="shared" si="69"/>
        <v>2015</v>
      </c>
      <c r="D326">
        <f t="shared" si="65"/>
        <v>11</v>
      </c>
      <c r="E326" t="str">
        <f t="shared" si="70"/>
        <v>novembro</v>
      </c>
      <c r="F326">
        <f t="shared" si="66"/>
        <v>21</v>
      </c>
      <c r="G326">
        <f t="shared" si="67"/>
        <v>7</v>
      </c>
      <c r="H326" t="str">
        <f t="shared" si="71"/>
        <v>sábado</v>
      </c>
      <c r="I326" s="2">
        <f t="shared" si="72"/>
        <v>1</v>
      </c>
      <c r="J326">
        <f>COUNTIF(Feriados!$A$2:$A$155,B326)</f>
        <v>0</v>
      </c>
      <c r="K326">
        <f t="shared" si="73"/>
        <v>0</v>
      </c>
      <c r="L326">
        <f t="shared" si="74"/>
        <v>0</v>
      </c>
      <c r="M326">
        <f t="shared" si="75"/>
        <v>0</v>
      </c>
      <c r="N326" t="str">
        <f>IF(K326=0,"NULL",Q326)</f>
        <v>NULL</v>
      </c>
      <c r="O326" s="4">
        <f t="shared" si="77"/>
        <v>42329</v>
      </c>
      <c r="Q326">
        <f>IF(L326=1,0,Q325)+K326</f>
        <v>14</v>
      </c>
      <c r="R326" t="str">
        <f t="shared" si="76"/>
        <v>(42329, '2015-11-21', 2015, 11, 'novembro', 21, 7, 'sábado', 1, 0, 0, 0, 0, NULL, '2015-11-21'),</v>
      </c>
    </row>
    <row r="327" spans="1:18" x14ac:dyDescent="0.25">
      <c r="A327" s="2">
        <f t="shared" si="68"/>
        <v>42330</v>
      </c>
      <c r="B327" s="4">
        <v>42330</v>
      </c>
      <c r="C327">
        <f t="shared" si="69"/>
        <v>2015</v>
      </c>
      <c r="D327">
        <f t="shared" si="65"/>
        <v>11</v>
      </c>
      <c r="E327" t="str">
        <f t="shared" si="70"/>
        <v>novembro</v>
      </c>
      <c r="F327">
        <f t="shared" si="66"/>
        <v>22</v>
      </c>
      <c r="G327">
        <f t="shared" si="67"/>
        <v>1</v>
      </c>
      <c r="H327" t="str">
        <f t="shared" si="71"/>
        <v>domingo</v>
      </c>
      <c r="I327" s="2">
        <f t="shared" si="72"/>
        <v>1</v>
      </c>
      <c r="J327">
        <f>COUNTIF(Feriados!$A$2:$A$155,B327)</f>
        <v>0</v>
      </c>
      <c r="K327">
        <f t="shared" si="73"/>
        <v>0</v>
      </c>
      <c r="L327">
        <f t="shared" si="74"/>
        <v>0</v>
      </c>
      <c r="M327">
        <f t="shared" si="75"/>
        <v>0</v>
      </c>
      <c r="N327" t="str">
        <f>IF(K327=0,"NULL",Q327)</f>
        <v>NULL</v>
      </c>
      <c r="O327" s="4">
        <f t="shared" si="77"/>
        <v>42329</v>
      </c>
      <c r="Q327">
        <f>IF(L327=1,0,Q326)+K327</f>
        <v>14</v>
      </c>
      <c r="R327" t="str">
        <f t="shared" si="76"/>
        <v>(42330, '2015-11-22', 2015, 11, 'novembro', 22, 1, 'domingo', 1, 0, 0, 0, 0, NULL, '2015-11-21'),</v>
      </c>
    </row>
    <row r="328" spans="1:18" x14ac:dyDescent="0.25">
      <c r="A328" s="2">
        <f t="shared" si="68"/>
        <v>42331</v>
      </c>
      <c r="B328" s="4">
        <v>42331</v>
      </c>
      <c r="C328">
        <f t="shared" si="69"/>
        <v>2015</v>
      </c>
      <c r="D328">
        <f t="shared" si="65"/>
        <v>11</v>
      </c>
      <c r="E328" t="str">
        <f t="shared" si="70"/>
        <v>novembro</v>
      </c>
      <c r="F328">
        <f t="shared" si="66"/>
        <v>23</v>
      </c>
      <c r="G328">
        <f t="shared" si="67"/>
        <v>2</v>
      </c>
      <c r="H328" t="str">
        <f t="shared" si="71"/>
        <v>segunda-feira</v>
      </c>
      <c r="I328" s="2">
        <f t="shared" si="72"/>
        <v>0</v>
      </c>
      <c r="J328">
        <f>COUNTIF(Feriados!$A$2:$A$155,B328)</f>
        <v>0</v>
      </c>
      <c r="K328">
        <f t="shared" si="73"/>
        <v>1</v>
      </c>
      <c r="L328">
        <f t="shared" si="74"/>
        <v>0</v>
      </c>
      <c r="M328">
        <f t="shared" si="75"/>
        <v>0</v>
      </c>
      <c r="N328">
        <f>IF(K328=0,"NULL",Q328)</f>
        <v>15</v>
      </c>
      <c r="O328" s="4">
        <f t="shared" si="77"/>
        <v>42329</v>
      </c>
      <c r="Q328">
        <f>IF(L328=1,0,Q327)+K328</f>
        <v>15</v>
      </c>
      <c r="R328" t="str">
        <f t="shared" si="76"/>
        <v>(42331, '2015-11-23', 2015, 11, 'novembro', 23, 2, 'segunda-feira', 0, 0, 1, 0, 0, 15, '2015-11-21'),</v>
      </c>
    </row>
    <row r="329" spans="1:18" x14ac:dyDescent="0.25">
      <c r="A329" s="2">
        <f t="shared" si="68"/>
        <v>42332</v>
      </c>
      <c r="B329" s="4">
        <v>42332</v>
      </c>
      <c r="C329">
        <f t="shared" si="69"/>
        <v>2015</v>
      </c>
      <c r="D329">
        <f t="shared" si="65"/>
        <v>11</v>
      </c>
      <c r="E329" t="str">
        <f t="shared" si="70"/>
        <v>novembro</v>
      </c>
      <c r="F329">
        <f t="shared" si="66"/>
        <v>24</v>
      </c>
      <c r="G329">
        <f t="shared" si="67"/>
        <v>3</v>
      </c>
      <c r="H329" t="str">
        <f t="shared" si="71"/>
        <v>terça-feira</v>
      </c>
      <c r="I329" s="2">
        <f t="shared" si="72"/>
        <v>0</v>
      </c>
      <c r="J329">
        <f>COUNTIF(Feriados!$A$2:$A$155,B329)</f>
        <v>0</v>
      </c>
      <c r="K329">
        <f t="shared" si="73"/>
        <v>1</v>
      </c>
      <c r="L329">
        <f t="shared" si="74"/>
        <v>0</v>
      </c>
      <c r="M329">
        <f t="shared" si="75"/>
        <v>0</v>
      </c>
      <c r="N329">
        <f>IF(K329=0,"NULL",Q329)</f>
        <v>16</v>
      </c>
      <c r="O329" s="4">
        <f t="shared" si="77"/>
        <v>42332</v>
      </c>
      <c r="Q329">
        <f>IF(L329=1,0,Q328)+K329</f>
        <v>16</v>
      </c>
      <c r="R329" t="str">
        <f t="shared" si="76"/>
        <v>(42332, '2015-11-24', 2015, 11, 'novembro', 24, 3, 'terça-feira', 0, 0, 1, 0, 0, 16, '2015-11-24'),</v>
      </c>
    </row>
    <row r="330" spans="1:18" x14ac:dyDescent="0.25">
      <c r="A330" s="2">
        <f t="shared" si="68"/>
        <v>42333</v>
      </c>
      <c r="B330" s="4">
        <v>42333</v>
      </c>
      <c r="C330">
        <f t="shared" si="69"/>
        <v>2015</v>
      </c>
      <c r="D330">
        <f t="shared" si="65"/>
        <v>11</v>
      </c>
      <c r="E330" t="str">
        <f t="shared" si="70"/>
        <v>novembro</v>
      </c>
      <c r="F330">
        <f t="shared" si="66"/>
        <v>25</v>
      </c>
      <c r="G330">
        <f t="shared" si="67"/>
        <v>4</v>
      </c>
      <c r="H330" t="str">
        <f t="shared" si="71"/>
        <v>quarta-feira</v>
      </c>
      <c r="I330" s="2">
        <f t="shared" si="72"/>
        <v>0</v>
      </c>
      <c r="J330">
        <f>COUNTIF(Feriados!$A$2:$A$155,B330)</f>
        <v>0</v>
      </c>
      <c r="K330">
        <f t="shared" si="73"/>
        <v>1</v>
      </c>
      <c r="L330">
        <f t="shared" si="74"/>
        <v>0</v>
      </c>
      <c r="M330">
        <f t="shared" si="75"/>
        <v>0</v>
      </c>
      <c r="N330">
        <f>IF(K330=0,"NULL",Q330)</f>
        <v>17</v>
      </c>
      <c r="O330" s="4">
        <f t="shared" si="77"/>
        <v>42333</v>
      </c>
      <c r="Q330">
        <f>IF(L330=1,0,Q329)+K330</f>
        <v>17</v>
      </c>
      <c r="R330" t="str">
        <f t="shared" si="76"/>
        <v>(42333, '2015-11-25', 2015, 11, 'novembro', 25, 4, 'quarta-feira', 0, 0, 1, 0, 0, 17, '2015-11-25'),</v>
      </c>
    </row>
    <row r="331" spans="1:18" x14ac:dyDescent="0.25">
      <c r="A331" s="2">
        <f t="shared" si="68"/>
        <v>42334</v>
      </c>
      <c r="B331" s="4">
        <v>42334</v>
      </c>
      <c r="C331">
        <f t="shared" si="69"/>
        <v>2015</v>
      </c>
      <c r="D331">
        <f t="shared" si="65"/>
        <v>11</v>
      </c>
      <c r="E331" t="str">
        <f t="shared" si="70"/>
        <v>novembro</v>
      </c>
      <c r="F331">
        <f t="shared" si="66"/>
        <v>26</v>
      </c>
      <c r="G331">
        <f t="shared" si="67"/>
        <v>5</v>
      </c>
      <c r="H331" t="str">
        <f t="shared" si="71"/>
        <v>quinta-feira</v>
      </c>
      <c r="I331" s="2">
        <f t="shared" si="72"/>
        <v>0</v>
      </c>
      <c r="J331">
        <f>COUNTIF(Feriados!$A$2:$A$155,B331)</f>
        <v>0</v>
      </c>
      <c r="K331">
        <f t="shared" si="73"/>
        <v>1</v>
      </c>
      <c r="L331">
        <f t="shared" si="74"/>
        <v>0</v>
      </c>
      <c r="M331">
        <f t="shared" si="75"/>
        <v>0</v>
      </c>
      <c r="N331">
        <f>IF(K331=0,"NULL",Q331)</f>
        <v>18</v>
      </c>
      <c r="O331" s="4">
        <f t="shared" si="77"/>
        <v>42334</v>
      </c>
      <c r="Q331">
        <f>IF(L331=1,0,Q330)+K331</f>
        <v>18</v>
      </c>
      <c r="R331" t="str">
        <f t="shared" si="76"/>
        <v>(42334, '2015-11-26', 2015, 11, 'novembro', 26, 5, 'quinta-feira', 0, 0, 1, 0, 0, 18, '2015-11-26'),</v>
      </c>
    </row>
    <row r="332" spans="1:18" x14ac:dyDescent="0.25">
      <c r="A332" s="2">
        <f t="shared" si="68"/>
        <v>42335</v>
      </c>
      <c r="B332" s="4">
        <v>42335</v>
      </c>
      <c r="C332">
        <f t="shared" si="69"/>
        <v>2015</v>
      </c>
      <c r="D332">
        <f t="shared" si="65"/>
        <v>11</v>
      </c>
      <c r="E332" t="str">
        <f t="shared" si="70"/>
        <v>novembro</v>
      </c>
      <c r="F332">
        <f t="shared" si="66"/>
        <v>27</v>
      </c>
      <c r="G332">
        <f t="shared" si="67"/>
        <v>6</v>
      </c>
      <c r="H332" t="str">
        <f t="shared" si="71"/>
        <v>sexta-feira</v>
      </c>
      <c r="I332" s="2">
        <f t="shared" si="72"/>
        <v>0</v>
      </c>
      <c r="J332">
        <f>COUNTIF(Feriados!$A$2:$A$155,B332)</f>
        <v>0</v>
      </c>
      <c r="K332">
        <f t="shared" si="73"/>
        <v>1</v>
      </c>
      <c r="L332">
        <f t="shared" si="74"/>
        <v>0</v>
      </c>
      <c r="M332">
        <f t="shared" si="75"/>
        <v>0</v>
      </c>
      <c r="N332">
        <f>IF(K332=0,"NULL",Q332)</f>
        <v>19</v>
      </c>
      <c r="O332" s="4">
        <f t="shared" si="77"/>
        <v>42335</v>
      </c>
      <c r="Q332">
        <f>IF(L332=1,0,Q331)+K332</f>
        <v>19</v>
      </c>
      <c r="R332" t="str">
        <f t="shared" si="76"/>
        <v>(42335, '2015-11-27', 2015, 11, 'novembro', 27, 6, 'sexta-feira', 0, 0, 1, 0, 0, 19, '2015-11-27'),</v>
      </c>
    </row>
    <row r="333" spans="1:18" x14ac:dyDescent="0.25">
      <c r="A333" s="2">
        <f t="shared" si="68"/>
        <v>42336</v>
      </c>
      <c r="B333" s="4">
        <v>42336</v>
      </c>
      <c r="C333">
        <f t="shared" si="69"/>
        <v>2015</v>
      </c>
      <c r="D333">
        <f t="shared" si="65"/>
        <v>11</v>
      </c>
      <c r="E333" t="str">
        <f t="shared" si="70"/>
        <v>novembro</v>
      </c>
      <c r="F333">
        <f t="shared" si="66"/>
        <v>28</v>
      </c>
      <c r="G333">
        <f t="shared" si="67"/>
        <v>7</v>
      </c>
      <c r="H333" t="str">
        <f t="shared" si="71"/>
        <v>sábado</v>
      </c>
      <c r="I333" s="2">
        <f t="shared" si="72"/>
        <v>1</v>
      </c>
      <c r="J333">
        <f>COUNTIF(Feriados!$A$2:$A$155,B333)</f>
        <v>0</v>
      </c>
      <c r="K333">
        <f t="shared" si="73"/>
        <v>0</v>
      </c>
      <c r="L333">
        <f t="shared" si="74"/>
        <v>0</v>
      </c>
      <c r="M333">
        <f t="shared" si="75"/>
        <v>0</v>
      </c>
      <c r="N333" t="str">
        <f>IF(K333=0,"NULL",Q333)</f>
        <v>NULL</v>
      </c>
      <c r="O333" s="4">
        <f t="shared" si="77"/>
        <v>42336</v>
      </c>
      <c r="Q333">
        <f>IF(L333=1,0,Q332)+K333</f>
        <v>19</v>
      </c>
      <c r="R333" t="str">
        <f t="shared" si="76"/>
        <v>(42336, '2015-11-28', 2015, 11, 'novembro', 28, 7, 'sábado', 1, 0, 0, 0, 0, NULL, '2015-11-28'),</v>
      </c>
    </row>
    <row r="334" spans="1:18" x14ac:dyDescent="0.25">
      <c r="A334" s="2">
        <f t="shared" si="68"/>
        <v>42337</v>
      </c>
      <c r="B334" s="4">
        <v>42337</v>
      </c>
      <c r="C334">
        <f t="shared" si="69"/>
        <v>2015</v>
      </c>
      <c r="D334">
        <f t="shared" si="65"/>
        <v>11</v>
      </c>
      <c r="E334" t="str">
        <f t="shared" si="70"/>
        <v>novembro</v>
      </c>
      <c r="F334">
        <f t="shared" si="66"/>
        <v>29</v>
      </c>
      <c r="G334">
        <f t="shared" si="67"/>
        <v>1</v>
      </c>
      <c r="H334" t="str">
        <f t="shared" si="71"/>
        <v>domingo</v>
      </c>
      <c r="I334" s="2">
        <f t="shared" si="72"/>
        <v>1</v>
      </c>
      <c r="J334">
        <f>COUNTIF(Feriados!$A$2:$A$155,B334)</f>
        <v>0</v>
      </c>
      <c r="K334">
        <f t="shared" si="73"/>
        <v>0</v>
      </c>
      <c r="L334">
        <f t="shared" si="74"/>
        <v>0</v>
      </c>
      <c r="M334">
        <f t="shared" si="75"/>
        <v>0</v>
      </c>
      <c r="N334" t="str">
        <f>IF(K334=0,"NULL",Q334)</f>
        <v>NULL</v>
      </c>
      <c r="O334" s="4">
        <f t="shared" si="77"/>
        <v>42336</v>
      </c>
      <c r="Q334">
        <f>IF(L334=1,0,Q333)+K334</f>
        <v>19</v>
      </c>
      <c r="R334" t="str">
        <f t="shared" si="76"/>
        <v>(42337, '2015-11-29', 2015, 11, 'novembro', 29, 1, 'domingo', 1, 0, 0, 0, 0, NULL, '2015-11-28'),</v>
      </c>
    </row>
    <row r="335" spans="1:18" x14ac:dyDescent="0.25">
      <c r="A335" s="2">
        <f t="shared" si="68"/>
        <v>42338</v>
      </c>
      <c r="B335" s="4">
        <v>42338</v>
      </c>
      <c r="C335">
        <f t="shared" si="69"/>
        <v>2015</v>
      </c>
      <c r="D335">
        <f t="shared" si="65"/>
        <v>11</v>
      </c>
      <c r="E335" t="str">
        <f t="shared" si="70"/>
        <v>novembro</v>
      </c>
      <c r="F335">
        <f t="shared" si="66"/>
        <v>30</v>
      </c>
      <c r="G335">
        <f t="shared" si="67"/>
        <v>2</v>
      </c>
      <c r="H335" t="str">
        <f t="shared" si="71"/>
        <v>segunda-feira</v>
      </c>
      <c r="I335" s="2">
        <f t="shared" si="72"/>
        <v>0</v>
      </c>
      <c r="J335">
        <f>COUNTIF(Feriados!$A$2:$A$155,B335)</f>
        <v>0</v>
      </c>
      <c r="K335">
        <f t="shared" si="73"/>
        <v>1</v>
      </c>
      <c r="L335">
        <f t="shared" si="74"/>
        <v>0</v>
      </c>
      <c r="M335">
        <f t="shared" si="75"/>
        <v>1</v>
      </c>
      <c r="N335">
        <f>IF(K335=0,"NULL",Q335)</f>
        <v>20</v>
      </c>
      <c r="O335" s="4">
        <f t="shared" si="77"/>
        <v>42336</v>
      </c>
      <c r="Q335">
        <f>IF(L335=1,0,Q334)+K335</f>
        <v>20</v>
      </c>
      <c r="R335" t="str">
        <f t="shared" si="76"/>
        <v>(42338, '2015-11-30', 2015, 11, 'novembro', 30, 2, 'segunda-feira', 0, 0, 1, 0, 1, 20, '2015-11-28'),</v>
      </c>
    </row>
    <row r="336" spans="1:18" x14ac:dyDescent="0.25">
      <c r="A336" s="2">
        <f t="shared" si="68"/>
        <v>42339</v>
      </c>
      <c r="B336" s="4">
        <v>42339</v>
      </c>
      <c r="C336">
        <f t="shared" si="69"/>
        <v>2015</v>
      </c>
      <c r="D336">
        <f t="shared" si="65"/>
        <v>12</v>
      </c>
      <c r="E336" t="str">
        <f t="shared" si="70"/>
        <v>dezembro</v>
      </c>
      <c r="F336">
        <f t="shared" si="66"/>
        <v>1</v>
      </c>
      <c r="G336">
        <f t="shared" si="67"/>
        <v>3</v>
      </c>
      <c r="H336" t="str">
        <f t="shared" si="71"/>
        <v>terça-feira</v>
      </c>
      <c r="I336" s="2">
        <f t="shared" si="72"/>
        <v>0</v>
      </c>
      <c r="J336">
        <f>COUNTIF(Feriados!$A$2:$A$155,B336)</f>
        <v>0</v>
      </c>
      <c r="K336">
        <f t="shared" si="73"/>
        <v>1</v>
      </c>
      <c r="L336">
        <f t="shared" si="74"/>
        <v>1</v>
      </c>
      <c r="M336">
        <f t="shared" si="75"/>
        <v>0</v>
      </c>
      <c r="N336">
        <f>IF(K336=0,"NULL",Q336)</f>
        <v>1</v>
      </c>
      <c r="O336" s="4">
        <f t="shared" si="77"/>
        <v>42339</v>
      </c>
      <c r="Q336">
        <f>IF(L336=1,0,Q335)+K336</f>
        <v>1</v>
      </c>
      <c r="R336" t="str">
        <f t="shared" si="76"/>
        <v>(42339, '2015-12-01', 2015, 12, 'dezembro', 1, 3, 'terça-feira', 0, 0, 1, 1, 0, 1, '2015-12-01'),</v>
      </c>
    </row>
    <row r="337" spans="1:18" x14ac:dyDescent="0.25">
      <c r="A337" s="2">
        <f t="shared" si="68"/>
        <v>42340</v>
      </c>
      <c r="B337" s="4">
        <v>42340</v>
      </c>
      <c r="C337">
        <f t="shared" si="69"/>
        <v>2015</v>
      </c>
      <c r="D337">
        <f t="shared" si="65"/>
        <v>12</v>
      </c>
      <c r="E337" t="str">
        <f t="shared" si="70"/>
        <v>dezembro</v>
      </c>
      <c r="F337">
        <f t="shared" si="66"/>
        <v>2</v>
      </c>
      <c r="G337">
        <f t="shared" si="67"/>
        <v>4</v>
      </c>
      <c r="H337" t="str">
        <f t="shared" si="71"/>
        <v>quarta-feira</v>
      </c>
      <c r="I337" s="2">
        <f t="shared" si="72"/>
        <v>0</v>
      </c>
      <c r="J337">
        <f>COUNTIF(Feriados!$A$2:$A$155,B337)</f>
        <v>0</v>
      </c>
      <c r="K337">
        <f t="shared" si="73"/>
        <v>1</v>
      </c>
      <c r="L337">
        <f t="shared" si="74"/>
        <v>0</v>
      </c>
      <c r="M337">
        <f t="shared" si="75"/>
        <v>0</v>
      </c>
      <c r="N337">
        <f>IF(K337=0,"NULL",Q337)</f>
        <v>2</v>
      </c>
      <c r="O337" s="4">
        <f t="shared" si="77"/>
        <v>42340</v>
      </c>
      <c r="Q337">
        <f>IF(L337=1,0,Q336)+K337</f>
        <v>2</v>
      </c>
      <c r="R337" t="str">
        <f t="shared" si="76"/>
        <v>(42340, '2015-12-02', 2015, 12, 'dezembro', 2, 4, 'quarta-feira', 0, 0, 1, 0, 0, 2, '2015-12-02'),</v>
      </c>
    </row>
    <row r="338" spans="1:18" x14ac:dyDescent="0.25">
      <c r="A338" s="2">
        <f t="shared" si="68"/>
        <v>42341</v>
      </c>
      <c r="B338" s="4">
        <v>42341</v>
      </c>
      <c r="C338">
        <f t="shared" si="69"/>
        <v>2015</v>
      </c>
      <c r="D338">
        <f t="shared" si="65"/>
        <v>12</v>
      </c>
      <c r="E338" t="str">
        <f t="shared" si="70"/>
        <v>dezembro</v>
      </c>
      <c r="F338">
        <f t="shared" si="66"/>
        <v>3</v>
      </c>
      <c r="G338">
        <f t="shared" si="67"/>
        <v>5</v>
      </c>
      <c r="H338" t="str">
        <f t="shared" si="71"/>
        <v>quinta-feira</v>
      </c>
      <c r="I338" s="2">
        <f t="shared" si="72"/>
        <v>0</v>
      </c>
      <c r="J338">
        <f>COUNTIF(Feriados!$A$2:$A$155,B338)</f>
        <v>0</v>
      </c>
      <c r="K338">
        <f t="shared" si="73"/>
        <v>1</v>
      </c>
      <c r="L338">
        <f t="shared" si="74"/>
        <v>0</v>
      </c>
      <c r="M338">
        <f t="shared" si="75"/>
        <v>0</v>
      </c>
      <c r="N338">
        <f>IF(K338=0,"NULL",Q338)</f>
        <v>3</v>
      </c>
      <c r="O338" s="4">
        <f t="shared" si="77"/>
        <v>42341</v>
      </c>
      <c r="Q338">
        <f>IF(L338=1,0,Q337)+K338</f>
        <v>3</v>
      </c>
      <c r="R338" t="str">
        <f t="shared" si="76"/>
        <v>(42341, '2015-12-03', 2015, 12, 'dezembro', 3, 5, 'quinta-feira', 0, 0, 1, 0, 0, 3, '2015-12-03'),</v>
      </c>
    </row>
    <row r="339" spans="1:18" x14ac:dyDescent="0.25">
      <c r="A339" s="2">
        <f t="shared" si="68"/>
        <v>42342</v>
      </c>
      <c r="B339" s="4">
        <v>42342</v>
      </c>
      <c r="C339">
        <f t="shared" si="69"/>
        <v>2015</v>
      </c>
      <c r="D339">
        <f t="shared" si="65"/>
        <v>12</v>
      </c>
      <c r="E339" t="str">
        <f t="shared" si="70"/>
        <v>dezembro</v>
      </c>
      <c r="F339">
        <f t="shared" si="66"/>
        <v>4</v>
      </c>
      <c r="G339">
        <f t="shared" si="67"/>
        <v>6</v>
      </c>
      <c r="H339" t="str">
        <f t="shared" si="71"/>
        <v>sexta-feira</v>
      </c>
      <c r="I339" s="2">
        <f t="shared" si="72"/>
        <v>0</v>
      </c>
      <c r="J339">
        <f>COUNTIF(Feriados!$A$2:$A$155,B339)</f>
        <v>0</v>
      </c>
      <c r="K339">
        <f t="shared" si="73"/>
        <v>1</v>
      </c>
      <c r="L339">
        <f t="shared" si="74"/>
        <v>0</v>
      </c>
      <c r="M339">
        <f t="shared" si="75"/>
        <v>0</v>
      </c>
      <c r="N339">
        <f>IF(K339=0,"NULL",Q339)</f>
        <v>4</v>
      </c>
      <c r="O339" s="4">
        <f t="shared" si="77"/>
        <v>42342</v>
      </c>
      <c r="Q339">
        <f>IF(L339=1,0,Q338)+K339</f>
        <v>4</v>
      </c>
      <c r="R339" t="str">
        <f t="shared" si="76"/>
        <v>(42342, '2015-12-04', 2015, 12, 'dezembro', 4, 6, 'sexta-feira', 0, 0, 1, 0, 0, 4, '2015-12-04'),</v>
      </c>
    </row>
    <row r="340" spans="1:18" x14ac:dyDescent="0.25">
      <c r="A340" s="2">
        <f t="shared" si="68"/>
        <v>42343</v>
      </c>
      <c r="B340" s="4">
        <v>42343</v>
      </c>
      <c r="C340">
        <f t="shared" si="69"/>
        <v>2015</v>
      </c>
      <c r="D340">
        <f t="shared" si="65"/>
        <v>12</v>
      </c>
      <c r="E340" t="str">
        <f t="shared" si="70"/>
        <v>dezembro</v>
      </c>
      <c r="F340">
        <f t="shared" si="66"/>
        <v>5</v>
      </c>
      <c r="G340">
        <f t="shared" si="67"/>
        <v>7</v>
      </c>
      <c r="H340" t="str">
        <f t="shared" si="71"/>
        <v>sábado</v>
      </c>
      <c r="I340" s="2">
        <f t="shared" si="72"/>
        <v>1</v>
      </c>
      <c r="J340">
        <f>COUNTIF(Feriados!$A$2:$A$155,B340)</f>
        <v>0</v>
      </c>
      <c r="K340">
        <f t="shared" si="73"/>
        <v>0</v>
      </c>
      <c r="L340">
        <f t="shared" si="74"/>
        <v>0</v>
      </c>
      <c r="M340">
        <f t="shared" si="75"/>
        <v>0</v>
      </c>
      <c r="N340" t="str">
        <f>IF(K340=0,"NULL",Q340)</f>
        <v>NULL</v>
      </c>
      <c r="O340" s="4">
        <f t="shared" si="77"/>
        <v>42343</v>
      </c>
      <c r="Q340">
        <f>IF(L340=1,0,Q339)+K340</f>
        <v>4</v>
      </c>
      <c r="R340" t="str">
        <f t="shared" si="76"/>
        <v>(42343, '2015-12-05', 2015, 12, 'dezembro', 5, 7, 'sábado', 1, 0, 0, 0, 0, NULL, '2015-12-05'),</v>
      </c>
    </row>
    <row r="341" spans="1:18" x14ac:dyDescent="0.25">
      <c r="A341" s="2">
        <f t="shared" si="68"/>
        <v>42344</v>
      </c>
      <c r="B341" s="4">
        <v>42344</v>
      </c>
      <c r="C341">
        <f t="shared" si="69"/>
        <v>2015</v>
      </c>
      <c r="D341">
        <f t="shared" si="65"/>
        <v>12</v>
      </c>
      <c r="E341" t="str">
        <f t="shared" si="70"/>
        <v>dezembro</v>
      </c>
      <c r="F341">
        <f t="shared" si="66"/>
        <v>6</v>
      </c>
      <c r="G341">
        <f t="shared" si="67"/>
        <v>1</v>
      </c>
      <c r="H341" t="str">
        <f t="shared" si="71"/>
        <v>domingo</v>
      </c>
      <c r="I341" s="2">
        <f t="shared" si="72"/>
        <v>1</v>
      </c>
      <c r="J341">
        <f>COUNTIF(Feriados!$A$2:$A$155,B341)</f>
        <v>0</v>
      </c>
      <c r="K341">
        <f t="shared" si="73"/>
        <v>0</v>
      </c>
      <c r="L341">
        <f t="shared" si="74"/>
        <v>0</v>
      </c>
      <c r="M341">
        <f t="shared" si="75"/>
        <v>0</v>
      </c>
      <c r="N341" t="str">
        <f>IF(K341=0,"NULL",Q341)</f>
        <v>NULL</v>
      </c>
      <c r="O341" s="4">
        <f t="shared" si="77"/>
        <v>42343</v>
      </c>
      <c r="Q341">
        <f>IF(L341=1,0,Q340)+K341</f>
        <v>4</v>
      </c>
      <c r="R341" t="str">
        <f t="shared" si="76"/>
        <v>(42344, '2015-12-06', 2015, 12, 'dezembro', 6, 1, 'domingo', 1, 0, 0, 0, 0, NULL, '2015-12-05'),</v>
      </c>
    </row>
    <row r="342" spans="1:18" x14ac:dyDescent="0.25">
      <c r="A342" s="2">
        <f t="shared" si="68"/>
        <v>42345</v>
      </c>
      <c r="B342" s="4">
        <v>42345</v>
      </c>
      <c r="C342">
        <f t="shared" si="69"/>
        <v>2015</v>
      </c>
      <c r="D342">
        <f t="shared" si="65"/>
        <v>12</v>
      </c>
      <c r="E342" t="str">
        <f t="shared" si="70"/>
        <v>dezembro</v>
      </c>
      <c r="F342">
        <f t="shared" si="66"/>
        <v>7</v>
      </c>
      <c r="G342">
        <f t="shared" si="67"/>
        <v>2</v>
      </c>
      <c r="H342" t="str">
        <f t="shared" si="71"/>
        <v>segunda-feira</v>
      </c>
      <c r="I342" s="2">
        <f t="shared" si="72"/>
        <v>0</v>
      </c>
      <c r="J342">
        <f>COUNTIF(Feriados!$A$2:$A$155,B342)</f>
        <v>0</v>
      </c>
      <c r="K342">
        <f t="shared" si="73"/>
        <v>1</v>
      </c>
      <c r="L342">
        <f t="shared" si="74"/>
        <v>0</v>
      </c>
      <c r="M342">
        <f t="shared" si="75"/>
        <v>0</v>
      </c>
      <c r="N342">
        <f>IF(K342=0,"NULL",Q342)</f>
        <v>5</v>
      </c>
      <c r="O342" s="4">
        <f t="shared" si="77"/>
        <v>42343</v>
      </c>
      <c r="Q342">
        <f>IF(L342=1,0,Q341)+K342</f>
        <v>5</v>
      </c>
      <c r="R342" t="str">
        <f t="shared" si="76"/>
        <v>(42345, '2015-12-07', 2015, 12, 'dezembro', 7, 2, 'segunda-feira', 0, 0, 1, 0, 0, 5, '2015-12-05'),</v>
      </c>
    </row>
    <row r="343" spans="1:18" x14ac:dyDescent="0.25">
      <c r="A343" s="2">
        <f t="shared" si="68"/>
        <v>42346</v>
      </c>
      <c r="B343" s="4">
        <v>42346</v>
      </c>
      <c r="C343">
        <f t="shared" si="69"/>
        <v>2015</v>
      </c>
      <c r="D343">
        <f t="shared" si="65"/>
        <v>12</v>
      </c>
      <c r="E343" t="str">
        <f t="shared" si="70"/>
        <v>dezembro</v>
      </c>
      <c r="F343">
        <f t="shared" si="66"/>
        <v>8</v>
      </c>
      <c r="G343">
        <f t="shared" si="67"/>
        <v>3</v>
      </c>
      <c r="H343" t="str">
        <f t="shared" si="71"/>
        <v>terça-feira</v>
      </c>
      <c r="I343" s="2">
        <f t="shared" si="72"/>
        <v>0</v>
      </c>
      <c r="J343">
        <f>COUNTIF(Feriados!$A$2:$A$155,B343)</f>
        <v>0</v>
      </c>
      <c r="K343">
        <f t="shared" si="73"/>
        <v>1</v>
      </c>
      <c r="L343">
        <f t="shared" si="74"/>
        <v>0</v>
      </c>
      <c r="M343">
        <f t="shared" si="75"/>
        <v>0</v>
      </c>
      <c r="N343">
        <f>IF(K343=0,"NULL",Q343)</f>
        <v>6</v>
      </c>
      <c r="O343" s="4">
        <f t="shared" si="77"/>
        <v>42346</v>
      </c>
      <c r="Q343">
        <f>IF(L343=1,0,Q342)+K343</f>
        <v>6</v>
      </c>
      <c r="R343" t="str">
        <f t="shared" si="76"/>
        <v>(42346, '2015-12-08', 2015, 12, 'dezembro', 8, 3, 'terça-feira', 0, 0, 1, 0, 0, 6, '2015-12-08'),</v>
      </c>
    </row>
    <row r="344" spans="1:18" x14ac:dyDescent="0.25">
      <c r="A344" s="2">
        <f t="shared" si="68"/>
        <v>42347</v>
      </c>
      <c r="B344" s="4">
        <v>42347</v>
      </c>
      <c r="C344">
        <f t="shared" si="69"/>
        <v>2015</v>
      </c>
      <c r="D344">
        <f t="shared" si="65"/>
        <v>12</v>
      </c>
      <c r="E344" t="str">
        <f t="shared" si="70"/>
        <v>dezembro</v>
      </c>
      <c r="F344">
        <f t="shared" si="66"/>
        <v>9</v>
      </c>
      <c r="G344">
        <f t="shared" si="67"/>
        <v>4</v>
      </c>
      <c r="H344" t="str">
        <f t="shared" si="71"/>
        <v>quarta-feira</v>
      </c>
      <c r="I344" s="2">
        <f t="shared" si="72"/>
        <v>0</v>
      </c>
      <c r="J344">
        <f>COUNTIF(Feriados!$A$2:$A$155,B344)</f>
        <v>0</v>
      </c>
      <c r="K344">
        <f t="shared" si="73"/>
        <v>1</v>
      </c>
      <c r="L344">
        <f t="shared" si="74"/>
        <v>0</v>
      </c>
      <c r="M344">
        <f t="shared" si="75"/>
        <v>0</v>
      </c>
      <c r="N344">
        <f>IF(K344=0,"NULL",Q344)</f>
        <v>7</v>
      </c>
      <c r="O344" s="4">
        <f t="shared" si="77"/>
        <v>42347</v>
      </c>
      <c r="Q344">
        <f>IF(L344=1,0,Q343)+K344</f>
        <v>7</v>
      </c>
      <c r="R344" t="str">
        <f t="shared" si="76"/>
        <v>(42347, '2015-12-09', 2015, 12, 'dezembro', 9, 4, 'quarta-feira', 0, 0, 1, 0, 0, 7, '2015-12-09'),</v>
      </c>
    </row>
    <row r="345" spans="1:18" x14ac:dyDescent="0.25">
      <c r="A345" s="2">
        <f t="shared" si="68"/>
        <v>42348</v>
      </c>
      <c r="B345" s="4">
        <v>42348</v>
      </c>
      <c r="C345">
        <f t="shared" si="69"/>
        <v>2015</v>
      </c>
      <c r="D345">
        <f t="shared" si="65"/>
        <v>12</v>
      </c>
      <c r="E345" t="str">
        <f t="shared" si="70"/>
        <v>dezembro</v>
      </c>
      <c r="F345">
        <f t="shared" si="66"/>
        <v>10</v>
      </c>
      <c r="G345">
        <f t="shared" si="67"/>
        <v>5</v>
      </c>
      <c r="H345" t="str">
        <f t="shared" si="71"/>
        <v>quinta-feira</v>
      </c>
      <c r="I345" s="2">
        <f t="shared" si="72"/>
        <v>0</v>
      </c>
      <c r="J345">
        <f>COUNTIF(Feriados!$A$2:$A$155,B345)</f>
        <v>0</v>
      </c>
      <c r="K345">
        <f t="shared" si="73"/>
        <v>1</v>
      </c>
      <c r="L345">
        <f t="shared" si="74"/>
        <v>0</v>
      </c>
      <c r="M345">
        <f t="shared" si="75"/>
        <v>0</v>
      </c>
      <c r="N345">
        <f>IF(K345=0,"NULL",Q345)</f>
        <v>8</v>
      </c>
      <c r="O345" s="4">
        <f t="shared" si="77"/>
        <v>42348</v>
      </c>
      <c r="Q345">
        <f>IF(L345=1,0,Q344)+K345</f>
        <v>8</v>
      </c>
      <c r="R345" t="str">
        <f t="shared" si="76"/>
        <v>(42348, '2015-12-10', 2015, 12, 'dezembro', 10, 5, 'quinta-feira', 0, 0, 1, 0, 0, 8, '2015-12-10'),</v>
      </c>
    </row>
    <row r="346" spans="1:18" x14ac:dyDescent="0.25">
      <c r="A346" s="2">
        <f t="shared" si="68"/>
        <v>42349</v>
      </c>
      <c r="B346" s="4">
        <v>42349</v>
      </c>
      <c r="C346">
        <f t="shared" si="69"/>
        <v>2015</v>
      </c>
      <c r="D346">
        <f t="shared" si="65"/>
        <v>12</v>
      </c>
      <c r="E346" t="str">
        <f t="shared" si="70"/>
        <v>dezembro</v>
      </c>
      <c r="F346">
        <f t="shared" si="66"/>
        <v>11</v>
      </c>
      <c r="G346">
        <f t="shared" si="67"/>
        <v>6</v>
      </c>
      <c r="H346" t="str">
        <f t="shared" si="71"/>
        <v>sexta-feira</v>
      </c>
      <c r="I346" s="2">
        <f t="shared" si="72"/>
        <v>0</v>
      </c>
      <c r="J346">
        <f>COUNTIF(Feriados!$A$2:$A$155,B346)</f>
        <v>0</v>
      </c>
      <c r="K346">
        <f t="shared" si="73"/>
        <v>1</v>
      </c>
      <c r="L346">
        <f t="shared" si="74"/>
        <v>0</v>
      </c>
      <c r="M346">
        <f t="shared" si="75"/>
        <v>0</v>
      </c>
      <c r="N346">
        <f>IF(K346=0,"NULL",Q346)</f>
        <v>9</v>
      </c>
      <c r="O346" s="4">
        <f t="shared" si="77"/>
        <v>42349</v>
      </c>
      <c r="Q346">
        <f>IF(L346=1,0,Q345)+K346</f>
        <v>9</v>
      </c>
      <c r="R346" t="str">
        <f t="shared" si="76"/>
        <v>(42349, '2015-12-11', 2015, 12, 'dezembro', 11, 6, 'sexta-feira', 0, 0, 1, 0, 0, 9, '2015-12-11'),</v>
      </c>
    </row>
    <row r="347" spans="1:18" x14ac:dyDescent="0.25">
      <c r="A347" s="2">
        <f t="shared" si="68"/>
        <v>42350</v>
      </c>
      <c r="B347" s="4">
        <v>42350</v>
      </c>
      <c r="C347">
        <f t="shared" si="69"/>
        <v>2015</v>
      </c>
      <c r="D347">
        <f t="shared" si="65"/>
        <v>12</v>
      </c>
      <c r="E347" t="str">
        <f t="shared" si="70"/>
        <v>dezembro</v>
      </c>
      <c r="F347">
        <f t="shared" si="66"/>
        <v>12</v>
      </c>
      <c r="G347">
        <f t="shared" si="67"/>
        <v>7</v>
      </c>
      <c r="H347" t="str">
        <f t="shared" si="71"/>
        <v>sábado</v>
      </c>
      <c r="I347" s="2">
        <f t="shared" si="72"/>
        <v>1</v>
      </c>
      <c r="J347">
        <f>COUNTIF(Feriados!$A$2:$A$155,B347)</f>
        <v>0</v>
      </c>
      <c r="K347">
        <f t="shared" si="73"/>
        <v>0</v>
      </c>
      <c r="L347">
        <f t="shared" si="74"/>
        <v>0</v>
      </c>
      <c r="M347">
        <f t="shared" si="75"/>
        <v>0</v>
      </c>
      <c r="N347" t="str">
        <f>IF(K347=0,"NULL",Q347)</f>
        <v>NULL</v>
      </c>
      <c r="O347" s="4">
        <f t="shared" si="77"/>
        <v>42350</v>
      </c>
      <c r="Q347">
        <f>IF(L347=1,0,Q346)+K347</f>
        <v>9</v>
      </c>
      <c r="R347" t="str">
        <f t="shared" si="76"/>
        <v>(42350, '2015-12-12', 2015, 12, 'dezembro', 12, 7, 'sábado', 1, 0, 0, 0, 0, NULL, '2015-12-12'),</v>
      </c>
    </row>
    <row r="348" spans="1:18" x14ac:dyDescent="0.25">
      <c r="A348" s="2">
        <f t="shared" si="68"/>
        <v>42351</v>
      </c>
      <c r="B348" s="4">
        <v>42351</v>
      </c>
      <c r="C348">
        <f t="shared" si="69"/>
        <v>2015</v>
      </c>
      <c r="D348">
        <f t="shared" si="65"/>
        <v>12</v>
      </c>
      <c r="E348" t="str">
        <f t="shared" si="70"/>
        <v>dezembro</v>
      </c>
      <c r="F348">
        <f t="shared" si="66"/>
        <v>13</v>
      </c>
      <c r="G348">
        <f t="shared" si="67"/>
        <v>1</v>
      </c>
      <c r="H348" t="str">
        <f t="shared" si="71"/>
        <v>domingo</v>
      </c>
      <c r="I348" s="2">
        <f t="shared" si="72"/>
        <v>1</v>
      </c>
      <c r="J348">
        <f>COUNTIF(Feriados!$A$2:$A$155,B348)</f>
        <v>0</v>
      </c>
      <c r="K348">
        <f t="shared" si="73"/>
        <v>0</v>
      </c>
      <c r="L348">
        <f t="shared" si="74"/>
        <v>0</v>
      </c>
      <c r="M348">
        <f t="shared" si="75"/>
        <v>0</v>
      </c>
      <c r="N348" t="str">
        <f>IF(K348=0,"NULL",Q348)</f>
        <v>NULL</v>
      </c>
      <c r="O348" s="4">
        <f t="shared" si="77"/>
        <v>42350</v>
      </c>
      <c r="Q348">
        <f>IF(L348=1,0,Q347)+K348</f>
        <v>9</v>
      </c>
      <c r="R348" t="str">
        <f t="shared" si="76"/>
        <v>(42351, '2015-12-13', 2015, 12, 'dezembro', 13, 1, 'domingo', 1, 0, 0, 0, 0, NULL, '2015-12-12'),</v>
      </c>
    </row>
    <row r="349" spans="1:18" x14ac:dyDescent="0.25">
      <c r="A349" s="2">
        <f t="shared" si="68"/>
        <v>42352</v>
      </c>
      <c r="B349" s="4">
        <v>42352</v>
      </c>
      <c r="C349">
        <f t="shared" si="69"/>
        <v>2015</v>
      </c>
      <c r="D349">
        <f t="shared" si="65"/>
        <v>12</v>
      </c>
      <c r="E349" t="str">
        <f t="shared" si="70"/>
        <v>dezembro</v>
      </c>
      <c r="F349">
        <f t="shared" si="66"/>
        <v>14</v>
      </c>
      <c r="G349">
        <f t="shared" si="67"/>
        <v>2</v>
      </c>
      <c r="H349" t="str">
        <f t="shared" si="71"/>
        <v>segunda-feira</v>
      </c>
      <c r="I349" s="2">
        <f t="shared" si="72"/>
        <v>0</v>
      </c>
      <c r="J349">
        <f>COUNTIF(Feriados!$A$2:$A$155,B349)</f>
        <v>0</v>
      </c>
      <c r="K349">
        <f t="shared" si="73"/>
        <v>1</v>
      </c>
      <c r="L349">
        <f t="shared" si="74"/>
        <v>0</v>
      </c>
      <c r="M349">
        <f t="shared" si="75"/>
        <v>0</v>
      </c>
      <c r="N349">
        <f>IF(K349=0,"NULL",Q349)</f>
        <v>10</v>
      </c>
      <c r="O349" s="4">
        <f t="shared" si="77"/>
        <v>42350</v>
      </c>
      <c r="Q349">
        <f>IF(L349=1,0,Q348)+K349</f>
        <v>10</v>
      </c>
      <c r="R349" t="str">
        <f t="shared" si="76"/>
        <v>(42352, '2015-12-14', 2015, 12, 'dezembro', 14, 2, 'segunda-feira', 0, 0, 1, 0, 0, 10, '2015-12-12'),</v>
      </c>
    </row>
    <row r="350" spans="1:18" x14ac:dyDescent="0.25">
      <c r="A350" s="2">
        <f t="shared" si="68"/>
        <v>42353</v>
      </c>
      <c r="B350" s="4">
        <v>42353</v>
      </c>
      <c r="C350">
        <f t="shared" si="69"/>
        <v>2015</v>
      </c>
      <c r="D350">
        <f t="shared" si="65"/>
        <v>12</v>
      </c>
      <c r="E350" t="str">
        <f t="shared" si="70"/>
        <v>dezembro</v>
      </c>
      <c r="F350">
        <f t="shared" si="66"/>
        <v>15</v>
      </c>
      <c r="G350">
        <f t="shared" si="67"/>
        <v>3</v>
      </c>
      <c r="H350" t="str">
        <f t="shared" si="71"/>
        <v>terça-feira</v>
      </c>
      <c r="I350" s="2">
        <f t="shared" si="72"/>
        <v>0</v>
      </c>
      <c r="J350">
        <f>COUNTIF(Feriados!$A$2:$A$155,B350)</f>
        <v>0</v>
      </c>
      <c r="K350">
        <f t="shared" si="73"/>
        <v>1</v>
      </c>
      <c r="L350">
        <f t="shared" si="74"/>
        <v>0</v>
      </c>
      <c r="M350">
        <f t="shared" si="75"/>
        <v>0</v>
      </c>
      <c r="N350">
        <f>IF(K350=0,"NULL",Q350)</f>
        <v>11</v>
      </c>
      <c r="O350" s="4">
        <f t="shared" si="77"/>
        <v>42353</v>
      </c>
      <c r="Q350">
        <f>IF(L350=1,0,Q349)+K350</f>
        <v>11</v>
      </c>
      <c r="R350" t="str">
        <f t="shared" si="76"/>
        <v>(42353, '2015-12-15', 2015, 12, 'dezembro', 15, 3, 'terça-feira', 0, 0, 1, 0, 0, 11, '2015-12-15'),</v>
      </c>
    </row>
    <row r="351" spans="1:18" x14ac:dyDescent="0.25">
      <c r="A351" s="2">
        <f t="shared" si="68"/>
        <v>42354</v>
      </c>
      <c r="B351" s="4">
        <v>42354</v>
      </c>
      <c r="C351">
        <f t="shared" si="69"/>
        <v>2015</v>
      </c>
      <c r="D351">
        <f t="shared" si="65"/>
        <v>12</v>
      </c>
      <c r="E351" t="str">
        <f t="shared" si="70"/>
        <v>dezembro</v>
      </c>
      <c r="F351">
        <f t="shared" si="66"/>
        <v>16</v>
      </c>
      <c r="G351">
        <f t="shared" si="67"/>
        <v>4</v>
      </c>
      <c r="H351" t="str">
        <f t="shared" si="71"/>
        <v>quarta-feira</v>
      </c>
      <c r="I351" s="2">
        <f t="shared" si="72"/>
        <v>0</v>
      </c>
      <c r="J351">
        <f>COUNTIF(Feriados!$A$2:$A$155,B351)</f>
        <v>0</v>
      </c>
      <c r="K351">
        <f t="shared" si="73"/>
        <v>1</v>
      </c>
      <c r="L351">
        <f t="shared" si="74"/>
        <v>0</v>
      </c>
      <c r="M351">
        <f t="shared" si="75"/>
        <v>0</v>
      </c>
      <c r="N351">
        <f>IF(K351=0,"NULL",Q351)</f>
        <v>12</v>
      </c>
      <c r="O351" s="4">
        <f t="shared" si="77"/>
        <v>42354</v>
      </c>
      <c r="Q351">
        <f>IF(L351=1,0,Q350)+K351</f>
        <v>12</v>
      </c>
      <c r="R351" t="str">
        <f t="shared" si="76"/>
        <v>(42354, '2015-12-16', 2015, 12, 'dezembro', 16, 4, 'quarta-feira', 0, 0, 1, 0, 0, 12, '2015-12-16'),</v>
      </c>
    </row>
    <row r="352" spans="1:18" x14ac:dyDescent="0.25">
      <c r="A352" s="2">
        <f t="shared" si="68"/>
        <v>42355</v>
      </c>
      <c r="B352" s="4">
        <v>42355</v>
      </c>
      <c r="C352">
        <f t="shared" si="69"/>
        <v>2015</v>
      </c>
      <c r="D352">
        <f t="shared" si="65"/>
        <v>12</v>
      </c>
      <c r="E352" t="str">
        <f t="shared" si="70"/>
        <v>dezembro</v>
      </c>
      <c r="F352">
        <f t="shared" si="66"/>
        <v>17</v>
      </c>
      <c r="G352">
        <f t="shared" si="67"/>
        <v>5</v>
      </c>
      <c r="H352" t="str">
        <f t="shared" si="71"/>
        <v>quinta-feira</v>
      </c>
      <c r="I352" s="2">
        <f t="shared" si="72"/>
        <v>0</v>
      </c>
      <c r="J352">
        <f>COUNTIF(Feriados!$A$2:$A$155,B352)</f>
        <v>0</v>
      </c>
      <c r="K352">
        <f t="shared" si="73"/>
        <v>1</v>
      </c>
      <c r="L352">
        <f t="shared" si="74"/>
        <v>0</v>
      </c>
      <c r="M352">
        <f t="shared" si="75"/>
        <v>0</v>
      </c>
      <c r="N352">
        <f>IF(K352=0,"NULL",Q352)</f>
        <v>13</v>
      </c>
      <c r="O352" s="4">
        <f t="shared" si="77"/>
        <v>42355</v>
      </c>
      <c r="Q352">
        <f>IF(L352=1,0,Q351)+K352</f>
        <v>13</v>
      </c>
      <c r="R352" t="str">
        <f t="shared" si="76"/>
        <v>(42355, '2015-12-17', 2015, 12, 'dezembro', 17, 5, 'quinta-feira', 0, 0, 1, 0, 0, 13, '2015-12-17'),</v>
      </c>
    </row>
    <row r="353" spans="1:18" x14ac:dyDescent="0.25">
      <c r="A353" s="2">
        <f t="shared" si="68"/>
        <v>42356</v>
      </c>
      <c r="B353" s="4">
        <v>42356</v>
      </c>
      <c r="C353">
        <f t="shared" si="69"/>
        <v>2015</v>
      </c>
      <c r="D353">
        <f t="shared" si="65"/>
        <v>12</v>
      </c>
      <c r="E353" t="str">
        <f t="shared" si="70"/>
        <v>dezembro</v>
      </c>
      <c r="F353">
        <f t="shared" si="66"/>
        <v>18</v>
      </c>
      <c r="G353">
        <f t="shared" si="67"/>
        <v>6</v>
      </c>
      <c r="H353" t="str">
        <f t="shared" si="71"/>
        <v>sexta-feira</v>
      </c>
      <c r="I353" s="2">
        <f t="shared" si="72"/>
        <v>0</v>
      </c>
      <c r="J353">
        <f>COUNTIF(Feriados!$A$2:$A$155,B353)</f>
        <v>0</v>
      </c>
      <c r="K353">
        <f t="shared" si="73"/>
        <v>1</v>
      </c>
      <c r="L353">
        <f t="shared" si="74"/>
        <v>0</v>
      </c>
      <c r="M353">
        <f t="shared" si="75"/>
        <v>0</v>
      </c>
      <c r="N353">
        <f>IF(K353=0,"NULL",Q353)</f>
        <v>14</v>
      </c>
      <c r="O353" s="4">
        <f t="shared" si="77"/>
        <v>42356</v>
      </c>
      <c r="Q353">
        <f>IF(L353=1,0,Q352)+K353</f>
        <v>14</v>
      </c>
      <c r="R353" t="str">
        <f t="shared" si="76"/>
        <v>(42356, '2015-12-18', 2015, 12, 'dezembro', 18, 6, 'sexta-feira', 0, 0, 1, 0, 0, 14, '2015-12-18'),</v>
      </c>
    </row>
    <row r="354" spans="1:18" x14ac:dyDescent="0.25">
      <c r="A354" s="2">
        <f t="shared" si="68"/>
        <v>42357</v>
      </c>
      <c r="B354" s="4">
        <v>42357</v>
      </c>
      <c r="C354">
        <f t="shared" si="69"/>
        <v>2015</v>
      </c>
      <c r="D354">
        <f t="shared" si="65"/>
        <v>12</v>
      </c>
      <c r="E354" t="str">
        <f t="shared" si="70"/>
        <v>dezembro</v>
      </c>
      <c r="F354">
        <f t="shared" si="66"/>
        <v>19</v>
      </c>
      <c r="G354">
        <f t="shared" si="67"/>
        <v>7</v>
      </c>
      <c r="H354" t="str">
        <f t="shared" si="71"/>
        <v>sábado</v>
      </c>
      <c r="I354" s="2">
        <f t="shared" si="72"/>
        <v>1</v>
      </c>
      <c r="J354">
        <f>COUNTIF(Feriados!$A$2:$A$155,B354)</f>
        <v>0</v>
      </c>
      <c r="K354">
        <f t="shared" si="73"/>
        <v>0</v>
      </c>
      <c r="L354">
        <f t="shared" si="74"/>
        <v>0</v>
      </c>
      <c r="M354">
        <f t="shared" si="75"/>
        <v>0</v>
      </c>
      <c r="N354" t="str">
        <f>IF(K354=0,"NULL",Q354)</f>
        <v>NULL</v>
      </c>
      <c r="O354" s="4">
        <f t="shared" si="77"/>
        <v>42357</v>
      </c>
      <c r="Q354">
        <f>IF(L354=1,0,Q353)+K354</f>
        <v>14</v>
      </c>
      <c r="R354" t="str">
        <f t="shared" si="76"/>
        <v>(42357, '2015-12-19', 2015, 12, 'dezembro', 19, 7, 'sábado', 1, 0, 0, 0, 0, NULL, '2015-12-19'),</v>
      </c>
    </row>
    <row r="355" spans="1:18" x14ac:dyDescent="0.25">
      <c r="A355" s="2">
        <f t="shared" si="68"/>
        <v>42358</v>
      </c>
      <c r="B355" s="4">
        <v>42358</v>
      </c>
      <c r="C355">
        <f t="shared" si="69"/>
        <v>2015</v>
      </c>
      <c r="D355">
        <f t="shared" si="65"/>
        <v>12</v>
      </c>
      <c r="E355" t="str">
        <f t="shared" si="70"/>
        <v>dezembro</v>
      </c>
      <c r="F355">
        <f t="shared" si="66"/>
        <v>20</v>
      </c>
      <c r="G355">
        <f t="shared" si="67"/>
        <v>1</v>
      </c>
      <c r="H355" t="str">
        <f t="shared" si="71"/>
        <v>domingo</v>
      </c>
      <c r="I355" s="2">
        <f t="shared" si="72"/>
        <v>1</v>
      </c>
      <c r="J355">
        <f>COUNTIF(Feriados!$A$2:$A$155,B355)</f>
        <v>0</v>
      </c>
      <c r="K355">
        <f t="shared" si="73"/>
        <v>0</v>
      </c>
      <c r="L355">
        <f t="shared" si="74"/>
        <v>0</v>
      </c>
      <c r="M355">
        <f t="shared" si="75"/>
        <v>0</v>
      </c>
      <c r="N355" t="str">
        <f>IF(K355=0,"NULL",Q355)</f>
        <v>NULL</v>
      </c>
      <c r="O355" s="4">
        <f t="shared" si="77"/>
        <v>42357</v>
      </c>
      <c r="Q355">
        <f>IF(L355=1,0,Q354)+K355</f>
        <v>14</v>
      </c>
      <c r="R355" t="str">
        <f t="shared" si="76"/>
        <v>(42358, '2015-12-20', 2015, 12, 'dezembro', 20, 1, 'domingo', 1, 0, 0, 0, 0, NULL, '2015-12-19'),</v>
      </c>
    </row>
    <row r="356" spans="1:18" x14ac:dyDescent="0.25">
      <c r="A356" s="2">
        <f t="shared" si="68"/>
        <v>42359</v>
      </c>
      <c r="B356" s="4">
        <v>42359</v>
      </c>
      <c r="C356">
        <f t="shared" si="69"/>
        <v>2015</v>
      </c>
      <c r="D356">
        <f t="shared" si="65"/>
        <v>12</v>
      </c>
      <c r="E356" t="str">
        <f t="shared" si="70"/>
        <v>dezembro</v>
      </c>
      <c r="F356">
        <f t="shared" si="66"/>
        <v>21</v>
      </c>
      <c r="G356">
        <f t="shared" si="67"/>
        <v>2</v>
      </c>
      <c r="H356" t="str">
        <f t="shared" si="71"/>
        <v>segunda-feira</v>
      </c>
      <c r="I356" s="2">
        <f t="shared" si="72"/>
        <v>0</v>
      </c>
      <c r="J356">
        <f>COUNTIF(Feriados!$A$2:$A$155,B356)</f>
        <v>0</v>
      </c>
      <c r="K356">
        <f t="shared" si="73"/>
        <v>1</v>
      </c>
      <c r="L356">
        <f t="shared" si="74"/>
        <v>0</v>
      </c>
      <c r="M356">
        <f t="shared" si="75"/>
        <v>0</v>
      </c>
      <c r="N356">
        <f>IF(K356=0,"NULL",Q356)</f>
        <v>15</v>
      </c>
      <c r="O356" s="4">
        <f t="shared" si="77"/>
        <v>42357</v>
      </c>
      <c r="Q356">
        <f>IF(L356=1,0,Q355)+K356</f>
        <v>15</v>
      </c>
      <c r="R356" t="str">
        <f t="shared" si="76"/>
        <v>(42359, '2015-12-21', 2015, 12, 'dezembro', 21, 2, 'segunda-feira', 0, 0, 1, 0, 0, 15, '2015-12-19'),</v>
      </c>
    </row>
    <row r="357" spans="1:18" x14ac:dyDescent="0.25">
      <c r="A357" s="2">
        <f t="shared" si="68"/>
        <v>42360</v>
      </c>
      <c r="B357" s="4">
        <v>42360</v>
      </c>
      <c r="C357">
        <f t="shared" si="69"/>
        <v>2015</v>
      </c>
      <c r="D357">
        <f t="shared" si="65"/>
        <v>12</v>
      </c>
      <c r="E357" t="str">
        <f t="shared" si="70"/>
        <v>dezembro</v>
      </c>
      <c r="F357">
        <f t="shared" si="66"/>
        <v>22</v>
      </c>
      <c r="G357">
        <f t="shared" si="67"/>
        <v>3</v>
      </c>
      <c r="H357" t="str">
        <f t="shared" si="71"/>
        <v>terça-feira</v>
      </c>
      <c r="I357" s="2">
        <f t="shared" si="72"/>
        <v>0</v>
      </c>
      <c r="J357">
        <f>COUNTIF(Feriados!$A$2:$A$155,B357)</f>
        <v>0</v>
      </c>
      <c r="K357">
        <f t="shared" si="73"/>
        <v>1</v>
      </c>
      <c r="L357">
        <f t="shared" si="74"/>
        <v>0</v>
      </c>
      <c r="M357">
        <f t="shared" si="75"/>
        <v>0</v>
      </c>
      <c r="N357">
        <f>IF(K357=0,"NULL",Q357)</f>
        <v>16</v>
      </c>
      <c r="O357" s="4">
        <f t="shared" si="77"/>
        <v>42360</v>
      </c>
      <c r="Q357">
        <f>IF(L357=1,0,Q356)+K357</f>
        <v>16</v>
      </c>
      <c r="R357" t="str">
        <f t="shared" si="76"/>
        <v>(42360, '2015-12-22', 2015, 12, 'dezembro', 22, 3, 'terça-feira', 0, 0, 1, 0, 0, 16, '2015-12-22'),</v>
      </c>
    </row>
    <row r="358" spans="1:18" x14ac:dyDescent="0.25">
      <c r="A358" s="2">
        <f t="shared" si="68"/>
        <v>42361</v>
      </c>
      <c r="B358" s="4">
        <v>42361</v>
      </c>
      <c r="C358">
        <f t="shared" si="69"/>
        <v>2015</v>
      </c>
      <c r="D358">
        <f t="shared" si="65"/>
        <v>12</v>
      </c>
      <c r="E358" t="str">
        <f t="shared" si="70"/>
        <v>dezembro</v>
      </c>
      <c r="F358">
        <f t="shared" si="66"/>
        <v>23</v>
      </c>
      <c r="G358">
        <f t="shared" si="67"/>
        <v>4</v>
      </c>
      <c r="H358" t="str">
        <f t="shared" si="71"/>
        <v>quarta-feira</v>
      </c>
      <c r="I358" s="2">
        <f t="shared" si="72"/>
        <v>0</v>
      </c>
      <c r="J358">
        <f>COUNTIF(Feriados!$A$2:$A$155,B358)</f>
        <v>0</v>
      </c>
      <c r="K358">
        <f t="shared" si="73"/>
        <v>1</v>
      </c>
      <c r="L358">
        <f t="shared" si="74"/>
        <v>0</v>
      </c>
      <c r="M358">
        <f t="shared" si="75"/>
        <v>0</v>
      </c>
      <c r="N358">
        <f>IF(K358=0,"NULL",Q358)</f>
        <v>17</v>
      </c>
      <c r="O358" s="4">
        <f t="shared" si="77"/>
        <v>42361</v>
      </c>
      <c r="Q358">
        <f>IF(L358=1,0,Q357)+K358</f>
        <v>17</v>
      </c>
      <c r="R358" t="str">
        <f t="shared" si="76"/>
        <v>(42361, '2015-12-23', 2015, 12, 'dezembro', 23, 4, 'quarta-feira', 0, 0, 1, 0, 0, 17, '2015-12-23'),</v>
      </c>
    </row>
    <row r="359" spans="1:18" x14ac:dyDescent="0.25">
      <c r="A359" s="2">
        <f t="shared" si="68"/>
        <v>42362</v>
      </c>
      <c r="B359" s="4">
        <v>42362</v>
      </c>
      <c r="C359">
        <f t="shared" si="69"/>
        <v>2015</v>
      </c>
      <c r="D359">
        <f t="shared" si="65"/>
        <v>12</v>
      </c>
      <c r="E359" t="str">
        <f t="shared" si="70"/>
        <v>dezembro</v>
      </c>
      <c r="F359">
        <f t="shared" si="66"/>
        <v>24</v>
      </c>
      <c r="G359">
        <f t="shared" si="67"/>
        <v>5</v>
      </c>
      <c r="H359" t="str">
        <f t="shared" si="71"/>
        <v>quinta-feira</v>
      </c>
      <c r="I359" s="2">
        <f t="shared" si="72"/>
        <v>0</v>
      </c>
      <c r="J359">
        <f>COUNTIF(Feriados!$A$2:$A$155,B359)</f>
        <v>0</v>
      </c>
      <c r="K359">
        <f t="shared" si="73"/>
        <v>1</v>
      </c>
      <c r="L359">
        <f t="shared" si="74"/>
        <v>0</v>
      </c>
      <c r="M359">
        <f t="shared" si="75"/>
        <v>0</v>
      </c>
      <c r="N359">
        <f>IF(K359=0,"NULL",Q359)</f>
        <v>18</v>
      </c>
      <c r="O359" s="4">
        <f t="shared" si="77"/>
        <v>42362</v>
      </c>
      <c r="Q359">
        <f>IF(L359=1,0,Q358)+K359</f>
        <v>18</v>
      </c>
      <c r="R359" t="str">
        <f t="shared" si="76"/>
        <v>(42362, '2015-12-24', 2015, 12, 'dezembro', 24, 5, 'quinta-feira', 0, 0, 1, 0, 0, 18, '2015-12-24'),</v>
      </c>
    </row>
    <row r="360" spans="1:18" x14ac:dyDescent="0.25">
      <c r="A360" s="2">
        <f t="shared" si="68"/>
        <v>42363</v>
      </c>
      <c r="B360" s="4">
        <v>42363</v>
      </c>
      <c r="C360">
        <f t="shared" si="69"/>
        <v>2015</v>
      </c>
      <c r="D360">
        <f t="shared" si="65"/>
        <v>12</v>
      </c>
      <c r="E360" t="str">
        <f t="shared" si="70"/>
        <v>dezembro</v>
      </c>
      <c r="F360">
        <f t="shared" si="66"/>
        <v>25</v>
      </c>
      <c r="G360">
        <f t="shared" si="67"/>
        <v>6</v>
      </c>
      <c r="H360" t="str">
        <f t="shared" si="71"/>
        <v>sexta-feira</v>
      </c>
      <c r="I360" s="2">
        <f t="shared" si="72"/>
        <v>0</v>
      </c>
      <c r="J360">
        <f>COUNTIF(Feriados!$A$2:$A$155,B360)</f>
        <v>1</v>
      </c>
      <c r="K360">
        <f t="shared" si="73"/>
        <v>0</v>
      </c>
      <c r="L360">
        <f t="shared" si="74"/>
        <v>0</v>
      </c>
      <c r="M360">
        <f t="shared" si="75"/>
        <v>0</v>
      </c>
      <c r="N360" t="str">
        <f>IF(K360=0,"NULL",Q360)</f>
        <v>NULL</v>
      </c>
      <c r="O360" s="4">
        <f t="shared" si="77"/>
        <v>42363</v>
      </c>
      <c r="Q360">
        <f>IF(L360=1,0,Q359)+K360</f>
        <v>18</v>
      </c>
      <c r="R360" t="str">
        <f t="shared" si="76"/>
        <v>(42363, '2015-12-25', 2015, 12, 'dezembro', 25, 6, 'sexta-feira', 0, 1, 0, 0, 0, NULL, '2015-12-25'),</v>
      </c>
    </row>
    <row r="361" spans="1:18" x14ac:dyDescent="0.25">
      <c r="A361" s="2">
        <f t="shared" si="68"/>
        <v>42364</v>
      </c>
      <c r="B361" s="4">
        <v>42364</v>
      </c>
      <c r="C361">
        <f t="shared" si="69"/>
        <v>2015</v>
      </c>
      <c r="D361">
        <f t="shared" si="65"/>
        <v>12</v>
      </c>
      <c r="E361" t="str">
        <f t="shared" si="70"/>
        <v>dezembro</v>
      </c>
      <c r="F361">
        <f t="shared" si="66"/>
        <v>26</v>
      </c>
      <c r="G361">
        <f t="shared" si="67"/>
        <v>7</v>
      </c>
      <c r="H361" t="str">
        <f t="shared" si="71"/>
        <v>sábado</v>
      </c>
      <c r="I361" s="2">
        <f t="shared" si="72"/>
        <v>1</v>
      </c>
      <c r="J361">
        <f>COUNTIF(Feriados!$A$2:$A$155,B361)</f>
        <v>0</v>
      </c>
      <c r="K361">
        <f t="shared" si="73"/>
        <v>0</v>
      </c>
      <c r="L361">
        <f t="shared" si="74"/>
        <v>0</v>
      </c>
      <c r="M361">
        <f t="shared" si="75"/>
        <v>0</v>
      </c>
      <c r="N361" t="str">
        <f>IF(K361=0,"NULL",Q361)</f>
        <v>NULL</v>
      </c>
      <c r="O361" s="4">
        <f t="shared" si="77"/>
        <v>42363</v>
      </c>
      <c r="Q361">
        <f>IF(L361=1,0,Q360)+K361</f>
        <v>18</v>
      </c>
      <c r="R361" t="str">
        <f t="shared" si="76"/>
        <v>(42364, '2015-12-26', 2015, 12, 'dezembro', 26, 7, 'sábado', 1, 0, 0, 0, 0, NULL, '2015-12-25'),</v>
      </c>
    </row>
    <row r="362" spans="1:18" x14ac:dyDescent="0.25">
      <c r="A362" s="2">
        <f t="shared" si="68"/>
        <v>42365</v>
      </c>
      <c r="B362" s="4">
        <v>42365</v>
      </c>
      <c r="C362">
        <f t="shared" si="69"/>
        <v>2015</v>
      </c>
      <c r="D362">
        <f t="shared" si="65"/>
        <v>12</v>
      </c>
      <c r="E362" t="str">
        <f t="shared" si="70"/>
        <v>dezembro</v>
      </c>
      <c r="F362">
        <f t="shared" si="66"/>
        <v>27</v>
      </c>
      <c r="G362">
        <f t="shared" si="67"/>
        <v>1</v>
      </c>
      <c r="H362" t="str">
        <f t="shared" si="71"/>
        <v>domingo</v>
      </c>
      <c r="I362" s="2">
        <f t="shared" si="72"/>
        <v>1</v>
      </c>
      <c r="J362">
        <f>COUNTIF(Feriados!$A$2:$A$155,B362)</f>
        <v>0</v>
      </c>
      <c r="K362">
        <f t="shared" si="73"/>
        <v>0</v>
      </c>
      <c r="L362">
        <f t="shared" si="74"/>
        <v>0</v>
      </c>
      <c r="M362">
        <f t="shared" si="75"/>
        <v>0</v>
      </c>
      <c r="N362" t="str">
        <f>IF(K362=0,"NULL",Q362)</f>
        <v>NULL</v>
      </c>
      <c r="O362" s="4">
        <f t="shared" si="77"/>
        <v>42363</v>
      </c>
      <c r="Q362">
        <f>IF(L362=1,0,Q361)+K362</f>
        <v>18</v>
      </c>
      <c r="R362" t="str">
        <f t="shared" si="76"/>
        <v>(42365, '2015-12-27', 2015, 12, 'dezembro', 27, 1, 'domingo', 1, 0, 0, 0, 0, NULL, '2015-12-25'),</v>
      </c>
    </row>
    <row r="363" spans="1:18" x14ac:dyDescent="0.25">
      <c r="A363" s="2">
        <f t="shared" si="68"/>
        <v>42366</v>
      </c>
      <c r="B363" s="4">
        <v>42366</v>
      </c>
      <c r="C363">
        <f t="shared" si="69"/>
        <v>2015</v>
      </c>
      <c r="D363">
        <f t="shared" si="65"/>
        <v>12</v>
      </c>
      <c r="E363" t="str">
        <f t="shared" si="70"/>
        <v>dezembro</v>
      </c>
      <c r="F363">
        <f t="shared" si="66"/>
        <v>28</v>
      </c>
      <c r="G363">
        <f t="shared" si="67"/>
        <v>2</v>
      </c>
      <c r="H363" t="str">
        <f t="shared" si="71"/>
        <v>segunda-feira</v>
      </c>
      <c r="I363" s="2">
        <f t="shared" si="72"/>
        <v>0</v>
      </c>
      <c r="J363">
        <f>COUNTIF(Feriados!$A$2:$A$155,B363)</f>
        <v>0</v>
      </c>
      <c r="K363">
        <f t="shared" si="73"/>
        <v>1</v>
      </c>
      <c r="L363">
        <f t="shared" si="74"/>
        <v>0</v>
      </c>
      <c r="M363">
        <f t="shared" si="75"/>
        <v>0</v>
      </c>
      <c r="N363">
        <f>IF(K363=0,"NULL",Q363)</f>
        <v>19</v>
      </c>
      <c r="O363" s="4">
        <f t="shared" si="77"/>
        <v>42363</v>
      </c>
      <c r="Q363">
        <f>IF(L363=1,0,Q362)+K363</f>
        <v>19</v>
      </c>
      <c r="R363" t="str">
        <f t="shared" si="76"/>
        <v>(42366, '2015-12-28', 2015, 12, 'dezembro', 28, 2, 'segunda-feira', 0, 0, 1, 0, 0, 19, '2015-12-25'),</v>
      </c>
    </row>
    <row r="364" spans="1:18" x14ac:dyDescent="0.25">
      <c r="A364" s="2">
        <f t="shared" si="68"/>
        <v>42367</v>
      </c>
      <c r="B364" s="4">
        <v>42367</v>
      </c>
      <c r="C364">
        <f t="shared" si="69"/>
        <v>2015</v>
      </c>
      <c r="D364">
        <f t="shared" si="65"/>
        <v>12</v>
      </c>
      <c r="E364" t="str">
        <f t="shared" si="70"/>
        <v>dezembro</v>
      </c>
      <c r="F364">
        <f t="shared" si="66"/>
        <v>29</v>
      </c>
      <c r="G364">
        <f t="shared" si="67"/>
        <v>3</v>
      </c>
      <c r="H364" t="str">
        <f t="shared" si="71"/>
        <v>terça-feira</v>
      </c>
      <c r="I364" s="2">
        <f t="shared" si="72"/>
        <v>0</v>
      </c>
      <c r="J364">
        <f>COUNTIF(Feriados!$A$2:$A$155,B364)</f>
        <v>0</v>
      </c>
      <c r="K364">
        <f t="shared" si="73"/>
        <v>1</v>
      </c>
      <c r="L364">
        <f t="shared" si="74"/>
        <v>0</v>
      </c>
      <c r="M364">
        <f t="shared" si="75"/>
        <v>0</v>
      </c>
      <c r="N364">
        <f>IF(K364=0,"NULL",Q364)</f>
        <v>20</v>
      </c>
      <c r="O364" s="4">
        <f t="shared" si="77"/>
        <v>42367</v>
      </c>
      <c r="Q364">
        <f>IF(L364=1,0,Q363)+K364</f>
        <v>20</v>
      </c>
      <c r="R364" t="str">
        <f t="shared" si="76"/>
        <v>(42367, '2015-12-29', 2015, 12, 'dezembro', 29, 3, 'terça-feira', 0, 0, 1, 0, 0, 20, '2015-12-29'),</v>
      </c>
    </row>
    <row r="365" spans="1:18" x14ac:dyDescent="0.25">
      <c r="A365" s="2">
        <f t="shared" si="68"/>
        <v>42368</v>
      </c>
      <c r="B365" s="4">
        <v>42368</v>
      </c>
      <c r="C365">
        <f t="shared" si="69"/>
        <v>2015</v>
      </c>
      <c r="D365">
        <f t="shared" si="65"/>
        <v>12</v>
      </c>
      <c r="E365" t="str">
        <f t="shared" si="70"/>
        <v>dezembro</v>
      </c>
      <c r="F365">
        <f t="shared" si="66"/>
        <v>30</v>
      </c>
      <c r="G365">
        <f t="shared" si="67"/>
        <v>4</v>
      </c>
      <c r="H365" t="str">
        <f t="shared" si="71"/>
        <v>quarta-feira</v>
      </c>
      <c r="I365" s="2">
        <f t="shared" si="72"/>
        <v>0</v>
      </c>
      <c r="J365">
        <f>COUNTIF(Feriados!$A$2:$A$155,B365)</f>
        <v>0</v>
      </c>
      <c r="K365">
        <f t="shared" si="73"/>
        <v>1</v>
      </c>
      <c r="L365">
        <f t="shared" si="74"/>
        <v>0</v>
      </c>
      <c r="M365">
        <f t="shared" si="75"/>
        <v>0</v>
      </c>
      <c r="N365">
        <f>IF(K365=0,"NULL",Q365)</f>
        <v>21</v>
      </c>
      <c r="O365" s="4">
        <f t="shared" si="77"/>
        <v>42368</v>
      </c>
      <c r="Q365">
        <f>IF(L365=1,0,Q364)+K365</f>
        <v>21</v>
      </c>
      <c r="R365" t="str">
        <f t="shared" si="76"/>
        <v>(42368, '2015-12-30', 2015, 12, 'dezembro', 30, 4, 'quarta-feira', 0, 0, 1, 0, 0, 21, '2015-12-30'),</v>
      </c>
    </row>
    <row r="366" spans="1:18" x14ac:dyDescent="0.25">
      <c r="A366" s="2">
        <f t="shared" si="68"/>
        <v>42369</v>
      </c>
      <c r="B366" s="4">
        <v>42369</v>
      </c>
      <c r="C366">
        <f t="shared" si="69"/>
        <v>2015</v>
      </c>
      <c r="D366">
        <f t="shared" ref="D366:D429" si="78">MONTH(B366)</f>
        <v>12</v>
      </c>
      <c r="E366" t="str">
        <f t="shared" si="70"/>
        <v>dezembro</v>
      </c>
      <c r="F366">
        <f t="shared" ref="F366:F429" si="79">DAY(B366)</f>
        <v>31</v>
      </c>
      <c r="G366">
        <f t="shared" ref="G366:G429" si="80">WEEKDAY(B366)</f>
        <v>5</v>
      </c>
      <c r="H366" t="str">
        <f t="shared" si="71"/>
        <v>quinta-feira</v>
      </c>
      <c r="I366" s="2">
        <f t="shared" si="72"/>
        <v>0</v>
      </c>
      <c r="J366">
        <f>COUNTIF(Feriados!$A$2:$A$155,B366)</f>
        <v>1</v>
      </c>
      <c r="K366">
        <f t="shared" si="73"/>
        <v>0</v>
      </c>
      <c r="L366">
        <f t="shared" si="74"/>
        <v>0</v>
      </c>
      <c r="M366">
        <f t="shared" si="75"/>
        <v>1</v>
      </c>
      <c r="N366" t="str">
        <f>IF(K366=0,"NULL",Q366)</f>
        <v>NULL</v>
      </c>
      <c r="O366" s="4">
        <f t="shared" si="77"/>
        <v>42369</v>
      </c>
      <c r="Q366">
        <f>IF(L366=1,0,Q365)+K366</f>
        <v>21</v>
      </c>
      <c r="R366" t="str">
        <f t="shared" si="76"/>
        <v>(42369, '2015-12-31', 2015, 12, 'dezembro', 31, 5, 'quinta-feira', 0, 1, 0, 0, 1, NULL, '2015-12-31'),</v>
      </c>
    </row>
    <row r="367" spans="1:18" x14ac:dyDescent="0.25">
      <c r="A367" s="2">
        <f t="shared" si="68"/>
        <v>42370</v>
      </c>
      <c r="B367" s="4">
        <v>42370</v>
      </c>
      <c r="C367">
        <f t="shared" si="69"/>
        <v>2016</v>
      </c>
      <c r="D367">
        <f t="shared" si="78"/>
        <v>1</v>
      </c>
      <c r="E367" t="str">
        <f t="shared" si="70"/>
        <v>janeiro</v>
      </c>
      <c r="F367">
        <f t="shared" si="79"/>
        <v>1</v>
      </c>
      <c r="G367">
        <f t="shared" si="80"/>
        <v>6</v>
      </c>
      <c r="H367" t="str">
        <f t="shared" si="71"/>
        <v>sexta-feira</v>
      </c>
      <c r="I367" s="2">
        <f t="shared" si="72"/>
        <v>0</v>
      </c>
      <c r="J367">
        <f>COUNTIF(Feriados!$A$2:$A$155,B367)</f>
        <v>1</v>
      </c>
      <c r="K367">
        <f t="shared" si="73"/>
        <v>0</v>
      </c>
      <c r="L367">
        <f t="shared" si="74"/>
        <v>1</v>
      </c>
      <c r="M367">
        <f t="shared" si="75"/>
        <v>0</v>
      </c>
      <c r="N367" t="str">
        <f>IF(K367=0,"NULL",Q367)</f>
        <v>NULL</v>
      </c>
      <c r="O367" s="4">
        <f t="shared" si="77"/>
        <v>42369</v>
      </c>
      <c r="Q367">
        <f>IF(L367=1,0,Q366)+K367</f>
        <v>0</v>
      </c>
      <c r="R367" t="str">
        <f t="shared" si="76"/>
        <v>(42370, '2016-01-01', 2016, 1, 'janeiro', 1, 6, 'sexta-feira', 0, 1, 0, 1, 0, NULL, '2015-12-31'),</v>
      </c>
    </row>
    <row r="368" spans="1:18" x14ac:dyDescent="0.25">
      <c r="A368" s="2">
        <f t="shared" si="68"/>
        <v>42371</v>
      </c>
      <c r="B368" s="4">
        <v>42371</v>
      </c>
      <c r="C368">
        <f t="shared" si="69"/>
        <v>2016</v>
      </c>
      <c r="D368">
        <f t="shared" si="78"/>
        <v>1</v>
      </c>
      <c r="E368" t="str">
        <f t="shared" si="70"/>
        <v>janeiro</v>
      </c>
      <c r="F368">
        <f t="shared" si="79"/>
        <v>2</v>
      </c>
      <c r="G368">
        <f t="shared" si="80"/>
        <v>7</v>
      </c>
      <c r="H368" t="str">
        <f t="shared" si="71"/>
        <v>sábado</v>
      </c>
      <c r="I368" s="2">
        <f t="shared" si="72"/>
        <v>1</v>
      </c>
      <c r="J368">
        <f>COUNTIF(Feriados!$A$2:$A$155,B368)</f>
        <v>0</v>
      </c>
      <c r="K368">
        <f t="shared" si="73"/>
        <v>0</v>
      </c>
      <c r="L368">
        <f t="shared" si="74"/>
        <v>0</v>
      </c>
      <c r="M368">
        <f t="shared" si="75"/>
        <v>0</v>
      </c>
      <c r="N368" t="str">
        <f>IF(K368=0,"NULL",Q368)</f>
        <v>NULL</v>
      </c>
      <c r="O368" s="4">
        <f t="shared" si="77"/>
        <v>42369</v>
      </c>
      <c r="Q368">
        <f>IF(L368=1,0,Q367)+K368</f>
        <v>0</v>
      </c>
      <c r="R368" t="str">
        <f t="shared" si="76"/>
        <v>(42371, '2016-01-02', 2016, 1, 'janeiro', 2, 7, 'sábado', 1, 0, 0, 0, 0, NULL, '2015-12-31'),</v>
      </c>
    </row>
    <row r="369" spans="1:18" x14ac:dyDescent="0.25">
      <c r="A369" s="2">
        <f t="shared" si="68"/>
        <v>42372</v>
      </c>
      <c r="B369" s="4">
        <v>42372</v>
      </c>
      <c r="C369">
        <f t="shared" si="69"/>
        <v>2016</v>
      </c>
      <c r="D369">
        <f t="shared" si="78"/>
        <v>1</v>
      </c>
      <c r="E369" t="str">
        <f t="shared" si="70"/>
        <v>janeiro</v>
      </c>
      <c r="F369">
        <f t="shared" si="79"/>
        <v>3</v>
      </c>
      <c r="G369">
        <f t="shared" si="80"/>
        <v>1</v>
      </c>
      <c r="H369" t="str">
        <f t="shared" si="71"/>
        <v>domingo</v>
      </c>
      <c r="I369" s="2">
        <f t="shared" si="72"/>
        <v>1</v>
      </c>
      <c r="J369">
        <f>COUNTIF(Feriados!$A$2:$A$155,B369)</f>
        <v>0</v>
      </c>
      <c r="K369">
        <f t="shared" si="73"/>
        <v>0</v>
      </c>
      <c r="L369">
        <f t="shared" si="74"/>
        <v>0</v>
      </c>
      <c r="M369">
        <f t="shared" si="75"/>
        <v>0</v>
      </c>
      <c r="N369" t="str">
        <f>IF(K369=0,"NULL",Q369)</f>
        <v>NULL</v>
      </c>
      <c r="O369" s="4">
        <f t="shared" si="77"/>
        <v>42369</v>
      </c>
      <c r="Q369">
        <f>IF(L369=1,0,Q368)+K369</f>
        <v>0</v>
      </c>
      <c r="R369" t="str">
        <f t="shared" si="76"/>
        <v>(42372, '2016-01-03', 2016, 1, 'janeiro', 3, 1, 'domingo', 1, 0, 0, 0, 0, NULL, '2015-12-31'),</v>
      </c>
    </row>
    <row r="370" spans="1:18" x14ac:dyDescent="0.25">
      <c r="A370" s="2">
        <f t="shared" si="68"/>
        <v>42373</v>
      </c>
      <c r="B370" s="4">
        <v>42373</v>
      </c>
      <c r="C370">
        <f t="shared" si="69"/>
        <v>2016</v>
      </c>
      <c r="D370">
        <f t="shared" si="78"/>
        <v>1</v>
      </c>
      <c r="E370" t="str">
        <f t="shared" si="70"/>
        <v>janeiro</v>
      </c>
      <c r="F370">
        <f t="shared" si="79"/>
        <v>4</v>
      </c>
      <c r="G370">
        <f t="shared" si="80"/>
        <v>2</v>
      </c>
      <c r="H370" t="str">
        <f t="shared" si="71"/>
        <v>segunda-feira</v>
      </c>
      <c r="I370" s="2">
        <f t="shared" si="72"/>
        <v>0</v>
      </c>
      <c r="J370">
        <f>COUNTIF(Feriados!$A$2:$A$155,B370)</f>
        <v>0</v>
      </c>
      <c r="K370">
        <f t="shared" si="73"/>
        <v>1</v>
      </c>
      <c r="L370">
        <f t="shared" si="74"/>
        <v>0</v>
      </c>
      <c r="M370">
        <f t="shared" si="75"/>
        <v>0</v>
      </c>
      <c r="N370">
        <f>IF(K370=0,"NULL",Q370)</f>
        <v>1</v>
      </c>
      <c r="O370" s="4">
        <f t="shared" si="77"/>
        <v>42369</v>
      </c>
      <c r="Q370">
        <f>IF(L370=1,0,Q369)+K370</f>
        <v>1</v>
      </c>
      <c r="R370" t="str">
        <f t="shared" si="76"/>
        <v>(42373, '2016-01-04', 2016, 1, 'janeiro', 4, 2, 'segunda-feira', 0, 0, 1, 0, 0, 1, '2015-12-31'),</v>
      </c>
    </row>
    <row r="371" spans="1:18" x14ac:dyDescent="0.25">
      <c r="A371" s="2">
        <f t="shared" si="68"/>
        <v>42374</v>
      </c>
      <c r="B371" s="4">
        <v>42374</v>
      </c>
      <c r="C371">
        <f t="shared" si="69"/>
        <v>2016</v>
      </c>
      <c r="D371">
        <f t="shared" si="78"/>
        <v>1</v>
      </c>
      <c r="E371" t="str">
        <f t="shared" si="70"/>
        <v>janeiro</v>
      </c>
      <c r="F371">
        <f t="shared" si="79"/>
        <v>5</v>
      </c>
      <c r="G371">
        <f t="shared" si="80"/>
        <v>3</v>
      </c>
      <c r="H371" t="str">
        <f t="shared" si="71"/>
        <v>terça-feira</v>
      </c>
      <c r="I371" s="2">
        <f t="shared" si="72"/>
        <v>0</v>
      </c>
      <c r="J371">
        <f>COUNTIF(Feriados!$A$2:$A$155,B371)</f>
        <v>0</v>
      </c>
      <c r="K371">
        <f t="shared" si="73"/>
        <v>1</v>
      </c>
      <c r="L371">
        <f t="shared" si="74"/>
        <v>0</v>
      </c>
      <c r="M371">
        <f t="shared" si="75"/>
        <v>0</v>
      </c>
      <c r="N371">
        <f>IF(K371=0,"NULL",Q371)</f>
        <v>2</v>
      </c>
      <c r="O371" s="4">
        <f t="shared" si="77"/>
        <v>42374</v>
      </c>
      <c r="Q371">
        <f>IF(L371=1,0,Q370)+K371</f>
        <v>2</v>
      </c>
      <c r="R371" t="str">
        <f t="shared" si="76"/>
        <v>(42374, '2016-01-05', 2016, 1, 'janeiro', 5, 3, 'terça-feira', 0, 0, 1, 0, 0, 2, '2016-01-05'),</v>
      </c>
    </row>
    <row r="372" spans="1:18" x14ac:dyDescent="0.25">
      <c r="A372" s="2">
        <f t="shared" si="68"/>
        <v>42375</v>
      </c>
      <c r="B372" s="4">
        <v>42375</v>
      </c>
      <c r="C372">
        <f t="shared" si="69"/>
        <v>2016</v>
      </c>
      <c r="D372">
        <f t="shared" si="78"/>
        <v>1</v>
      </c>
      <c r="E372" t="str">
        <f t="shared" si="70"/>
        <v>janeiro</v>
      </c>
      <c r="F372">
        <f t="shared" si="79"/>
        <v>6</v>
      </c>
      <c r="G372">
        <f t="shared" si="80"/>
        <v>4</v>
      </c>
      <c r="H372" t="str">
        <f t="shared" si="71"/>
        <v>quarta-feira</v>
      </c>
      <c r="I372" s="2">
        <f t="shared" si="72"/>
        <v>0</v>
      </c>
      <c r="J372">
        <f>COUNTIF(Feriados!$A$2:$A$155,B372)</f>
        <v>0</v>
      </c>
      <c r="K372">
        <f t="shared" si="73"/>
        <v>1</v>
      </c>
      <c r="L372">
        <f t="shared" si="74"/>
        <v>0</v>
      </c>
      <c r="M372">
        <f t="shared" si="75"/>
        <v>0</v>
      </c>
      <c r="N372">
        <f>IF(K372=0,"NULL",Q372)</f>
        <v>3</v>
      </c>
      <c r="O372" s="4">
        <f t="shared" si="77"/>
        <v>42375</v>
      </c>
      <c r="Q372">
        <f>IF(L372=1,0,Q371)+K372</f>
        <v>3</v>
      </c>
      <c r="R372" t="str">
        <f t="shared" si="76"/>
        <v>(42375, '2016-01-06', 2016, 1, 'janeiro', 6, 4, 'quarta-feira', 0, 0, 1, 0, 0, 3, '2016-01-06'),</v>
      </c>
    </row>
    <row r="373" spans="1:18" x14ac:dyDescent="0.25">
      <c r="A373" s="2">
        <f t="shared" si="68"/>
        <v>42376</v>
      </c>
      <c r="B373" s="4">
        <v>42376</v>
      </c>
      <c r="C373">
        <f t="shared" si="69"/>
        <v>2016</v>
      </c>
      <c r="D373">
        <f t="shared" si="78"/>
        <v>1</v>
      </c>
      <c r="E373" t="str">
        <f t="shared" si="70"/>
        <v>janeiro</v>
      </c>
      <c r="F373">
        <f t="shared" si="79"/>
        <v>7</v>
      </c>
      <c r="G373">
        <f t="shared" si="80"/>
        <v>5</v>
      </c>
      <c r="H373" t="str">
        <f t="shared" si="71"/>
        <v>quinta-feira</v>
      </c>
      <c r="I373" s="2">
        <f t="shared" si="72"/>
        <v>0</v>
      </c>
      <c r="J373">
        <f>COUNTIF(Feriados!$A$2:$A$155,B373)</f>
        <v>0</v>
      </c>
      <c r="K373">
        <f t="shared" si="73"/>
        <v>1</v>
      </c>
      <c r="L373">
        <f t="shared" si="74"/>
        <v>0</v>
      </c>
      <c r="M373">
        <f t="shared" si="75"/>
        <v>0</v>
      </c>
      <c r="N373">
        <f>IF(K373=0,"NULL",Q373)</f>
        <v>4</v>
      </c>
      <c r="O373" s="4">
        <f t="shared" si="77"/>
        <v>42376</v>
      </c>
      <c r="Q373">
        <f>IF(L373=1,0,Q372)+K373</f>
        <v>4</v>
      </c>
      <c r="R373" t="str">
        <f t="shared" si="76"/>
        <v>(42376, '2016-01-07', 2016, 1, 'janeiro', 7, 5, 'quinta-feira', 0, 0, 1, 0, 0, 4, '2016-01-07'),</v>
      </c>
    </row>
    <row r="374" spans="1:18" x14ac:dyDescent="0.25">
      <c r="A374" s="2">
        <f t="shared" si="68"/>
        <v>42377</v>
      </c>
      <c r="B374" s="4">
        <v>42377</v>
      </c>
      <c r="C374">
        <f t="shared" si="69"/>
        <v>2016</v>
      </c>
      <c r="D374">
        <f t="shared" si="78"/>
        <v>1</v>
      </c>
      <c r="E374" t="str">
        <f t="shared" si="70"/>
        <v>janeiro</v>
      </c>
      <c r="F374">
        <f t="shared" si="79"/>
        <v>8</v>
      </c>
      <c r="G374">
        <f t="shared" si="80"/>
        <v>6</v>
      </c>
      <c r="H374" t="str">
        <f t="shared" si="71"/>
        <v>sexta-feira</v>
      </c>
      <c r="I374" s="2">
        <f t="shared" si="72"/>
        <v>0</v>
      </c>
      <c r="J374">
        <f>COUNTIF(Feriados!$A$2:$A$155,B374)</f>
        <v>0</v>
      </c>
      <c r="K374">
        <f t="shared" si="73"/>
        <v>1</v>
      </c>
      <c r="L374">
        <f t="shared" si="74"/>
        <v>0</v>
      </c>
      <c r="M374">
        <f t="shared" si="75"/>
        <v>0</v>
      </c>
      <c r="N374">
        <f>IF(K374=0,"NULL",Q374)</f>
        <v>5</v>
      </c>
      <c r="O374" s="4">
        <f t="shared" si="77"/>
        <v>42377</v>
      </c>
      <c r="Q374">
        <f>IF(L374=1,0,Q373)+K374</f>
        <v>5</v>
      </c>
      <c r="R374" t="str">
        <f t="shared" si="76"/>
        <v>(42377, '2016-01-08', 2016, 1, 'janeiro', 8, 6, 'sexta-feira', 0, 0, 1, 0, 0, 5, '2016-01-08'),</v>
      </c>
    </row>
    <row r="375" spans="1:18" x14ac:dyDescent="0.25">
      <c r="A375" s="2">
        <f t="shared" si="68"/>
        <v>42378</v>
      </c>
      <c r="B375" s="4">
        <v>42378</v>
      </c>
      <c r="C375">
        <f t="shared" si="69"/>
        <v>2016</v>
      </c>
      <c r="D375">
        <f t="shared" si="78"/>
        <v>1</v>
      </c>
      <c r="E375" t="str">
        <f t="shared" si="70"/>
        <v>janeiro</v>
      </c>
      <c r="F375">
        <f t="shared" si="79"/>
        <v>9</v>
      </c>
      <c r="G375">
        <f t="shared" si="80"/>
        <v>7</v>
      </c>
      <c r="H375" t="str">
        <f t="shared" si="71"/>
        <v>sábado</v>
      </c>
      <c r="I375" s="2">
        <f t="shared" si="72"/>
        <v>1</v>
      </c>
      <c r="J375">
        <f>COUNTIF(Feriados!$A$2:$A$155,B375)</f>
        <v>0</v>
      </c>
      <c r="K375">
        <f t="shared" si="73"/>
        <v>0</v>
      </c>
      <c r="L375">
        <f t="shared" si="74"/>
        <v>0</v>
      </c>
      <c r="M375">
        <f t="shared" si="75"/>
        <v>0</v>
      </c>
      <c r="N375" t="str">
        <f>IF(K375=0,"NULL",Q375)</f>
        <v>NULL</v>
      </c>
      <c r="O375" s="4">
        <f t="shared" si="77"/>
        <v>42378</v>
      </c>
      <c r="Q375">
        <f>IF(L375=1,0,Q374)+K375</f>
        <v>5</v>
      </c>
      <c r="R375" t="str">
        <f t="shared" si="76"/>
        <v>(42378, '2016-01-09', 2016, 1, 'janeiro', 9, 7, 'sábado', 1, 0, 0, 0, 0, NULL, '2016-01-09'),</v>
      </c>
    </row>
    <row r="376" spans="1:18" x14ac:dyDescent="0.25">
      <c r="A376" s="2">
        <f t="shared" si="68"/>
        <v>42379</v>
      </c>
      <c r="B376" s="4">
        <v>42379</v>
      </c>
      <c r="C376">
        <f t="shared" si="69"/>
        <v>2016</v>
      </c>
      <c r="D376">
        <f t="shared" si="78"/>
        <v>1</v>
      </c>
      <c r="E376" t="str">
        <f t="shared" si="70"/>
        <v>janeiro</v>
      </c>
      <c r="F376">
        <f t="shared" si="79"/>
        <v>10</v>
      </c>
      <c r="G376">
        <f t="shared" si="80"/>
        <v>1</v>
      </c>
      <c r="H376" t="str">
        <f t="shared" si="71"/>
        <v>domingo</v>
      </c>
      <c r="I376" s="2">
        <f t="shared" si="72"/>
        <v>1</v>
      </c>
      <c r="J376">
        <f>COUNTIF(Feriados!$A$2:$A$155,B376)</f>
        <v>0</v>
      </c>
      <c r="K376">
        <f t="shared" si="73"/>
        <v>0</v>
      </c>
      <c r="L376">
        <f t="shared" si="74"/>
        <v>0</v>
      </c>
      <c r="M376">
        <f t="shared" si="75"/>
        <v>0</v>
      </c>
      <c r="N376" t="str">
        <f>IF(K376=0,"NULL",Q376)</f>
        <v>NULL</v>
      </c>
      <c r="O376" s="4">
        <f t="shared" si="77"/>
        <v>42378</v>
      </c>
      <c r="Q376">
        <f>IF(L376=1,0,Q375)+K376</f>
        <v>5</v>
      </c>
      <c r="R376" t="str">
        <f t="shared" si="76"/>
        <v>(42379, '2016-01-10', 2016, 1, 'janeiro', 10, 1, 'domingo', 1, 0, 0, 0, 0, NULL, '2016-01-09'),</v>
      </c>
    </row>
    <row r="377" spans="1:18" x14ac:dyDescent="0.25">
      <c r="A377" s="2">
        <f t="shared" si="68"/>
        <v>42380</v>
      </c>
      <c r="B377" s="4">
        <v>42380</v>
      </c>
      <c r="C377">
        <f t="shared" si="69"/>
        <v>2016</v>
      </c>
      <c r="D377">
        <f t="shared" si="78"/>
        <v>1</v>
      </c>
      <c r="E377" t="str">
        <f t="shared" si="70"/>
        <v>janeiro</v>
      </c>
      <c r="F377">
        <f t="shared" si="79"/>
        <v>11</v>
      </c>
      <c r="G377">
        <f t="shared" si="80"/>
        <v>2</v>
      </c>
      <c r="H377" t="str">
        <f t="shared" si="71"/>
        <v>segunda-feira</v>
      </c>
      <c r="I377" s="2">
        <f t="shared" si="72"/>
        <v>0</v>
      </c>
      <c r="J377">
        <f>COUNTIF(Feriados!$A$2:$A$155,B377)</f>
        <v>0</v>
      </c>
      <c r="K377">
        <f t="shared" si="73"/>
        <v>1</v>
      </c>
      <c r="L377">
        <f t="shared" si="74"/>
        <v>0</v>
      </c>
      <c r="M377">
        <f t="shared" si="75"/>
        <v>0</v>
      </c>
      <c r="N377">
        <f>IF(K377=0,"NULL",Q377)</f>
        <v>6</v>
      </c>
      <c r="O377" s="4">
        <f t="shared" si="77"/>
        <v>42378</v>
      </c>
      <c r="Q377">
        <f>IF(L377=1,0,Q376)+K377</f>
        <v>6</v>
      </c>
      <c r="R377" t="str">
        <f t="shared" si="76"/>
        <v>(42380, '2016-01-11', 2016, 1, 'janeiro', 11, 2, 'segunda-feira', 0, 0, 1, 0, 0, 6, '2016-01-09'),</v>
      </c>
    </row>
    <row r="378" spans="1:18" x14ac:dyDescent="0.25">
      <c r="A378" s="2">
        <f t="shared" si="68"/>
        <v>42381</v>
      </c>
      <c r="B378" s="4">
        <v>42381</v>
      </c>
      <c r="C378">
        <f t="shared" si="69"/>
        <v>2016</v>
      </c>
      <c r="D378">
        <f t="shared" si="78"/>
        <v>1</v>
      </c>
      <c r="E378" t="str">
        <f t="shared" si="70"/>
        <v>janeiro</v>
      </c>
      <c r="F378">
        <f t="shared" si="79"/>
        <v>12</v>
      </c>
      <c r="G378">
        <f t="shared" si="80"/>
        <v>3</v>
      </c>
      <c r="H378" t="str">
        <f t="shared" si="71"/>
        <v>terça-feira</v>
      </c>
      <c r="I378" s="2">
        <f t="shared" si="72"/>
        <v>0</v>
      </c>
      <c r="J378">
        <f>COUNTIF(Feriados!$A$2:$A$155,B378)</f>
        <v>0</v>
      </c>
      <c r="K378">
        <f t="shared" si="73"/>
        <v>1</v>
      </c>
      <c r="L378">
        <f t="shared" si="74"/>
        <v>0</v>
      </c>
      <c r="M378">
        <f t="shared" si="75"/>
        <v>0</v>
      </c>
      <c r="N378">
        <f>IF(K378=0,"NULL",Q378)</f>
        <v>7</v>
      </c>
      <c r="O378" s="4">
        <f t="shared" si="77"/>
        <v>42381</v>
      </c>
      <c r="Q378">
        <f>IF(L378=1,0,Q377)+K378</f>
        <v>7</v>
      </c>
      <c r="R378" t="str">
        <f t="shared" si="76"/>
        <v>(42381, '2016-01-12', 2016, 1, 'janeiro', 12, 3, 'terça-feira', 0, 0, 1, 0, 0, 7, '2016-01-12'),</v>
      </c>
    </row>
    <row r="379" spans="1:18" x14ac:dyDescent="0.25">
      <c r="A379" s="2">
        <f t="shared" si="68"/>
        <v>42382</v>
      </c>
      <c r="B379" s="4">
        <v>42382</v>
      </c>
      <c r="C379">
        <f t="shared" si="69"/>
        <v>2016</v>
      </c>
      <c r="D379">
        <f t="shared" si="78"/>
        <v>1</v>
      </c>
      <c r="E379" t="str">
        <f t="shared" si="70"/>
        <v>janeiro</v>
      </c>
      <c r="F379">
        <f t="shared" si="79"/>
        <v>13</v>
      </c>
      <c r="G379">
        <f t="shared" si="80"/>
        <v>4</v>
      </c>
      <c r="H379" t="str">
        <f t="shared" si="71"/>
        <v>quarta-feira</v>
      </c>
      <c r="I379" s="2">
        <f t="shared" si="72"/>
        <v>0</v>
      </c>
      <c r="J379">
        <f>COUNTIF(Feriados!$A$2:$A$155,B379)</f>
        <v>0</v>
      </c>
      <c r="K379">
        <f t="shared" si="73"/>
        <v>1</v>
      </c>
      <c r="L379">
        <f t="shared" si="74"/>
        <v>0</v>
      </c>
      <c r="M379">
        <f t="shared" si="75"/>
        <v>0</v>
      </c>
      <c r="N379">
        <f>IF(K379=0,"NULL",Q379)</f>
        <v>8</v>
      </c>
      <c r="O379" s="4">
        <f t="shared" si="77"/>
        <v>42382</v>
      </c>
      <c r="Q379">
        <f>IF(L379=1,0,Q378)+K379</f>
        <v>8</v>
      </c>
      <c r="R379" t="str">
        <f t="shared" si="76"/>
        <v>(42382, '2016-01-13', 2016, 1, 'janeiro', 13, 4, 'quarta-feira', 0, 0, 1, 0, 0, 8, '2016-01-13'),</v>
      </c>
    </row>
    <row r="380" spans="1:18" x14ac:dyDescent="0.25">
      <c r="A380" s="2">
        <f t="shared" si="68"/>
        <v>42383</v>
      </c>
      <c r="B380" s="4">
        <v>42383</v>
      </c>
      <c r="C380">
        <f t="shared" si="69"/>
        <v>2016</v>
      </c>
      <c r="D380">
        <f t="shared" si="78"/>
        <v>1</v>
      </c>
      <c r="E380" t="str">
        <f t="shared" si="70"/>
        <v>janeiro</v>
      </c>
      <c r="F380">
        <f t="shared" si="79"/>
        <v>14</v>
      </c>
      <c r="G380">
        <f t="shared" si="80"/>
        <v>5</v>
      </c>
      <c r="H380" t="str">
        <f t="shared" si="71"/>
        <v>quinta-feira</v>
      </c>
      <c r="I380" s="2">
        <f t="shared" si="72"/>
        <v>0</v>
      </c>
      <c r="J380">
        <f>COUNTIF(Feriados!$A$2:$A$155,B380)</f>
        <v>0</v>
      </c>
      <c r="K380">
        <f t="shared" si="73"/>
        <v>1</v>
      </c>
      <c r="L380">
        <f t="shared" si="74"/>
        <v>0</v>
      </c>
      <c r="M380">
        <f t="shared" si="75"/>
        <v>0</v>
      </c>
      <c r="N380">
        <f>IF(K380=0,"NULL",Q380)</f>
        <v>9</v>
      </c>
      <c r="O380" s="4">
        <f t="shared" si="77"/>
        <v>42383</v>
      </c>
      <c r="Q380">
        <f>IF(L380=1,0,Q379)+K380</f>
        <v>9</v>
      </c>
      <c r="R380" t="str">
        <f t="shared" si="76"/>
        <v>(42383, '2016-01-14', 2016, 1, 'janeiro', 14, 5, 'quinta-feira', 0, 0, 1, 0, 0, 9, '2016-01-14'),</v>
      </c>
    </row>
    <row r="381" spans="1:18" x14ac:dyDescent="0.25">
      <c r="A381" s="2">
        <f t="shared" si="68"/>
        <v>42384</v>
      </c>
      <c r="B381" s="4">
        <v>42384</v>
      </c>
      <c r="C381">
        <f t="shared" si="69"/>
        <v>2016</v>
      </c>
      <c r="D381">
        <f t="shared" si="78"/>
        <v>1</v>
      </c>
      <c r="E381" t="str">
        <f t="shared" si="70"/>
        <v>janeiro</v>
      </c>
      <c r="F381">
        <f t="shared" si="79"/>
        <v>15</v>
      </c>
      <c r="G381">
        <f t="shared" si="80"/>
        <v>6</v>
      </c>
      <c r="H381" t="str">
        <f t="shared" si="71"/>
        <v>sexta-feira</v>
      </c>
      <c r="I381" s="2">
        <f t="shared" si="72"/>
        <v>0</v>
      </c>
      <c r="J381">
        <f>COUNTIF(Feriados!$A$2:$A$155,B381)</f>
        <v>0</v>
      </c>
      <c r="K381">
        <f t="shared" si="73"/>
        <v>1</v>
      </c>
      <c r="L381">
        <f t="shared" si="74"/>
        <v>0</v>
      </c>
      <c r="M381">
        <f t="shared" si="75"/>
        <v>0</v>
      </c>
      <c r="N381">
        <f>IF(K381=0,"NULL",Q381)</f>
        <v>10</v>
      </c>
      <c r="O381" s="4">
        <f t="shared" si="77"/>
        <v>42384</v>
      </c>
      <c r="Q381">
        <f>IF(L381=1,0,Q380)+K381</f>
        <v>10</v>
      </c>
      <c r="R381" t="str">
        <f t="shared" si="76"/>
        <v>(42384, '2016-01-15', 2016, 1, 'janeiro', 15, 6, 'sexta-feira', 0, 0, 1, 0, 0, 10, '2016-01-15'),</v>
      </c>
    </row>
    <row r="382" spans="1:18" x14ac:dyDescent="0.25">
      <c r="A382" s="2">
        <f t="shared" si="68"/>
        <v>42385</v>
      </c>
      <c r="B382" s="4">
        <v>42385</v>
      </c>
      <c r="C382">
        <f t="shared" si="69"/>
        <v>2016</v>
      </c>
      <c r="D382">
        <f t="shared" si="78"/>
        <v>1</v>
      </c>
      <c r="E382" t="str">
        <f t="shared" si="70"/>
        <v>janeiro</v>
      </c>
      <c r="F382">
        <f t="shared" si="79"/>
        <v>16</v>
      </c>
      <c r="G382">
        <f t="shared" si="80"/>
        <v>7</v>
      </c>
      <c r="H382" t="str">
        <f t="shared" si="71"/>
        <v>sábado</v>
      </c>
      <c r="I382" s="2">
        <f t="shared" si="72"/>
        <v>1</v>
      </c>
      <c r="J382">
        <f>COUNTIF(Feriados!$A$2:$A$155,B382)</f>
        <v>0</v>
      </c>
      <c r="K382">
        <f t="shared" si="73"/>
        <v>0</v>
      </c>
      <c r="L382">
        <f t="shared" si="74"/>
        <v>0</v>
      </c>
      <c r="M382">
        <f t="shared" si="75"/>
        <v>0</v>
      </c>
      <c r="N382" t="str">
        <f>IF(K382=0,"NULL",Q382)</f>
        <v>NULL</v>
      </c>
      <c r="O382" s="4">
        <f t="shared" si="77"/>
        <v>42385</v>
      </c>
      <c r="Q382">
        <f>IF(L382=1,0,Q381)+K382</f>
        <v>10</v>
      </c>
      <c r="R382" t="str">
        <f t="shared" si="76"/>
        <v>(42385, '2016-01-16', 2016, 1, 'janeiro', 16, 7, 'sábado', 1, 0, 0, 0, 0, NULL, '2016-01-16'),</v>
      </c>
    </row>
    <row r="383" spans="1:18" x14ac:dyDescent="0.25">
      <c r="A383" s="2">
        <f t="shared" si="68"/>
        <v>42386</v>
      </c>
      <c r="B383" s="4">
        <v>42386</v>
      </c>
      <c r="C383">
        <f t="shared" si="69"/>
        <v>2016</v>
      </c>
      <c r="D383">
        <f t="shared" si="78"/>
        <v>1</v>
      </c>
      <c r="E383" t="str">
        <f t="shared" si="70"/>
        <v>janeiro</v>
      </c>
      <c r="F383">
        <f t="shared" si="79"/>
        <v>17</v>
      </c>
      <c r="G383">
        <f t="shared" si="80"/>
        <v>1</v>
      </c>
      <c r="H383" t="str">
        <f t="shared" si="71"/>
        <v>domingo</v>
      </c>
      <c r="I383" s="2">
        <f t="shared" si="72"/>
        <v>1</v>
      </c>
      <c r="J383">
        <f>COUNTIF(Feriados!$A$2:$A$155,B383)</f>
        <v>0</v>
      </c>
      <c r="K383">
        <f t="shared" si="73"/>
        <v>0</v>
      </c>
      <c r="L383">
        <f t="shared" si="74"/>
        <v>0</v>
      </c>
      <c r="M383">
        <f t="shared" si="75"/>
        <v>0</v>
      </c>
      <c r="N383" t="str">
        <f>IF(K383=0,"NULL",Q383)</f>
        <v>NULL</v>
      </c>
      <c r="O383" s="4">
        <f t="shared" si="77"/>
        <v>42385</v>
      </c>
      <c r="Q383">
        <f>IF(L383=1,0,Q382)+K383</f>
        <v>10</v>
      </c>
      <c r="R383" t="str">
        <f t="shared" si="76"/>
        <v>(42386, '2016-01-17', 2016, 1, 'janeiro', 17, 1, 'domingo', 1, 0, 0, 0, 0, NULL, '2016-01-16'),</v>
      </c>
    </row>
    <row r="384" spans="1:18" x14ac:dyDescent="0.25">
      <c r="A384" s="2">
        <f t="shared" si="68"/>
        <v>42387</v>
      </c>
      <c r="B384" s="4">
        <v>42387</v>
      </c>
      <c r="C384">
        <f t="shared" si="69"/>
        <v>2016</v>
      </c>
      <c r="D384">
        <f t="shared" si="78"/>
        <v>1</v>
      </c>
      <c r="E384" t="str">
        <f t="shared" si="70"/>
        <v>janeiro</v>
      </c>
      <c r="F384">
        <f t="shared" si="79"/>
        <v>18</v>
      </c>
      <c r="G384">
        <f t="shared" si="80"/>
        <v>2</v>
      </c>
      <c r="H384" t="str">
        <f t="shared" si="71"/>
        <v>segunda-feira</v>
      </c>
      <c r="I384" s="2">
        <f t="shared" si="72"/>
        <v>0</v>
      </c>
      <c r="J384">
        <f>COUNTIF(Feriados!$A$2:$A$155,B384)</f>
        <v>0</v>
      </c>
      <c r="K384">
        <f t="shared" si="73"/>
        <v>1</v>
      </c>
      <c r="L384">
        <f t="shared" si="74"/>
        <v>0</v>
      </c>
      <c r="M384">
        <f t="shared" si="75"/>
        <v>0</v>
      </c>
      <c r="N384">
        <f>IF(K384=0,"NULL",Q384)</f>
        <v>11</v>
      </c>
      <c r="O384" s="4">
        <f t="shared" si="77"/>
        <v>42385</v>
      </c>
      <c r="Q384">
        <f>IF(L384=1,0,Q383)+K384</f>
        <v>11</v>
      </c>
      <c r="R384" t="str">
        <f t="shared" si="76"/>
        <v>(42387, '2016-01-18', 2016, 1, 'janeiro', 18, 2, 'segunda-feira', 0, 0, 1, 0, 0, 11, '2016-01-16'),</v>
      </c>
    </row>
    <row r="385" spans="1:18" x14ac:dyDescent="0.25">
      <c r="A385" s="2">
        <f t="shared" si="68"/>
        <v>42388</v>
      </c>
      <c r="B385" s="4">
        <v>42388</v>
      </c>
      <c r="C385">
        <f t="shared" si="69"/>
        <v>2016</v>
      </c>
      <c r="D385">
        <f t="shared" si="78"/>
        <v>1</v>
      </c>
      <c r="E385" t="str">
        <f t="shared" si="70"/>
        <v>janeiro</v>
      </c>
      <c r="F385">
        <f t="shared" si="79"/>
        <v>19</v>
      </c>
      <c r="G385">
        <f t="shared" si="80"/>
        <v>3</v>
      </c>
      <c r="H385" t="str">
        <f t="shared" si="71"/>
        <v>terça-feira</v>
      </c>
      <c r="I385" s="2">
        <f t="shared" si="72"/>
        <v>0</v>
      </c>
      <c r="J385">
        <f>COUNTIF(Feriados!$A$2:$A$155,B385)</f>
        <v>0</v>
      </c>
      <c r="K385">
        <f t="shared" si="73"/>
        <v>1</v>
      </c>
      <c r="L385">
        <f t="shared" si="74"/>
        <v>0</v>
      </c>
      <c r="M385">
        <f t="shared" si="75"/>
        <v>0</v>
      </c>
      <c r="N385">
        <f>IF(K385=0,"NULL",Q385)</f>
        <v>12</v>
      </c>
      <c r="O385" s="4">
        <f t="shared" si="77"/>
        <v>42388</v>
      </c>
      <c r="Q385">
        <f>IF(L385=1,0,Q384)+K385</f>
        <v>12</v>
      </c>
      <c r="R385" t="str">
        <f t="shared" si="76"/>
        <v>(42388, '2016-01-19', 2016, 1, 'janeiro', 19, 3, 'terça-feira', 0, 0, 1, 0, 0, 12, '2016-01-19'),</v>
      </c>
    </row>
    <row r="386" spans="1:18" x14ac:dyDescent="0.25">
      <c r="A386" s="2">
        <f t="shared" si="68"/>
        <v>42389</v>
      </c>
      <c r="B386" s="4">
        <v>42389</v>
      </c>
      <c r="C386">
        <f t="shared" si="69"/>
        <v>2016</v>
      </c>
      <c r="D386">
        <f t="shared" si="78"/>
        <v>1</v>
      </c>
      <c r="E386" t="str">
        <f t="shared" si="70"/>
        <v>janeiro</v>
      </c>
      <c r="F386">
        <f t="shared" si="79"/>
        <v>20</v>
      </c>
      <c r="G386">
        <f t="shared" si="80"/>
        <v>4</v>
      </c>
      <c r="H386" t="str">
        <f t="shared" si="71"/>
        <v>quarta-feira</v>
      </c>
      <c r="I386" s="2">
        <f t="shared" si="72"/>
        <v>0</v>
      </c>
      <c r="J386">
        <f>COUNTIF(Feriados!$A$2:$A$155,B386)</f>
        <v>0</v>
      </c>
      <c r="K386">
        <f t="shared" si="73"/>
        <v>1</v>
      </c>
      <c r="L386">
        <f t="shared" si="74"/>
        <v>0</v>
      </c>
      <c r="M386">
        <f t="shared" si="75"/>
        <v>0</v>
      </c>
      <c r="N386">
        <f>IF(K386=0,"NULL",Q386)</f>
        <v>13</v>
      </c>
      <c r="O386" s="4">
        <f t="shared" si="77"/>
        <v>42389</v>
      </c>
      <c r="Q386">
        <f>IF(L386=1,0,Q385)+K386</f>
        <v>13</v>
      </c>
      <c r="R386" t="str">
        <f t="shared" si="76"/>
        <v>(42389, '2016-01-20', 2016, 1, 'janeiro', 20, 4, 'quarta-feira', 0, 0, 1, 0, 0, 13, '2016-01-20'),</v>
      </c>
    </row>
    <row r="387" spans="1:18" x14ac:dyDescent="0.25">
      <c r="A387" s="2">
        <f t="shared" ref="A387:A450" si="81">B387</f>
        <v>42390</v>
      </c>
      <c r="B387" s="4">
        <v>42390</v>
      </c>
      <c r="C387">
        <f t="shared" ref="C387:C450" si="82">YEAR(B387)</f>
        <v>2016</v>
      </c>
      <c r="D387">
        <f t="shared" si="78"/>
        <v>1</v>
      </c>
      <c r="E387" t="str">
        <f t="shared" ref="E387:E450" si="83">TEXT(B387,"mmmm")</f>
        <v>janeiro</v>
      </c>
      <c r="F387">
        <f t="shared" si="79"/>
        <v>21</v>
      </c>
      <c r="G387">
        <f t="shared" si="80"/>
        <v>5</v>
      </c>
      <c r="H387" t="str">
        <f t="shared" ref="H387:H450" si="84">TEXT(B387,"dddd")</f>
        <v>quinta-feira</v>
      </c>
      <c r="I387" s="2">
        <f t="shared" ref="I387:I450" si="85">IF(OR(G387=1,G387=7),1,0)</f>
        <v>0</v>
      </c>
      <c r="J387">
        <f>COUNTIF(Feriados!$A$2:$A$155,B387)</f>
        <v>0</v>
      </c>
      <c r="K387">
        <f t="shared" ref="K387:K450" si="86">IF(OR(I387=1,J387=1),0,1)</f>
        <v>1</v>
      </c>
      <c r="L387">
        <f t="shared" ref="L387:L450" si="87">IF(F387=1,1,0)</f>
        <v>0</v>
      </c>
      <c r="M387">
        <f t="shared" ref="M387:M450" si="88">IF(OR(L388=1,L388=""),1,0)</f>
        <v>0</v>
      </c>
      <c r="N387">
        <f>IF(K387=0,"NULL",Q387)</f>
        <v>14</v>
      </c>
      <c r="O387" s="4">
        <f t="shared" si="77"/>
        <v>42390</v>
      </c>
      <c r="Q387">
        <f>IF(L387=1,0,Q386)+K387</f>
        <v>14</v>
      </c>
      <c r="R387" t="str">
        <f t="shared" ref="R387:R450" si="89">"("&amp;A387&amp;", '"&amp;TEXT(B387,"aaaa-mm-dd")&amp;"', "&amp;C387&amp;", "&amp;D387&amp;", '"&amp;E387&amp;"', "&amp;F387&amp;", "&amp;G387&amp;", '"&amp;H387&amp;"', "&amp;I387&amp;", "&amp;J387&amp;", "&amp;K387&amp;", "&amp;L387&amp;", "&amp;M387&amp;", "&amp;N387&amp;", '"&amp;TEXT(O387,"aaaa-mm-dd")&amp;"'),"</f>
        <v>(42390, '2016-01-21', 2016, 1, 'janeiro', 21, 5, 'quinta-feira', 0, 0, 1, 0, 0, 14, '2016-01-21'),</v>
      </c>
    </row>
    <row r="388" spans="1:18" x14ac:dyDescent="0.25">
      <c r="A388" s="2">
        <f t="shared" si="81"/>
        <v>42391</v>
      </c>
      <c r="B388" s="4">
        <v>42391</v>
      </c>
      <c r="C388">
        <f t="shared" si="82"/>
        <v>2016</v>
      </c>
      <c r="D388">
        <f t="shared" si="78"/>
        <v>1</v>
      </c>
      <c r="E388" t="str">
        <f t="shared" si="83"/>
        <v>janeiro</v>
      </c>
      <c r="F388">
        <f t="shared" si="79"/>
        <v>22</v>
      </c>
      <c r="G388">
        <f t="shared" si="80"/>
        <v>6</v>
      </c>
      <c r="H388" t="str">
        <f t="shared" si="84"/>
        <v>sexta-feira</v>
      </c>
      <c r="I388" s="2">
        <f t="shared" si="85"/>
        <v>0</v>
      </c>
      <c r="J388">
        <f>COUNTIF(Feriados!$A$2:$A$155,B388)</f>
        <v>0</v>
      </c>
      <c r="K388">
        <f t="shared" si="86"/>
        <v>1</v>
      </c>
      <c r="L388">
        <f t="shared" si="87"/>
        <v>0</v>
      </c>
      <c r="M388">
        <f t="shared" si="88"/>
        <v>0</v>
      </c>
      <c r="N388">
        <f>IF(K388=0,"NULL",Q388)</f>
        <v>15</v>
      </c>
      <c r="O388" s="4">
        <f t="shared" ref="O388:O451" si="90">IF(K387=0,O387,B388)</f>
        <v>42391</v>
      </c>
      <c r="Q388">
        <f>IF(L388=1,0,Q387)+K388</f>
        <v>15</v>
      </c>
      <c r="R388" t="str">
        <f t="shared" si="89"/>
        <v>(42391, '2016-01-22', 2016, 1, 'janeiro', 22, 6, 'sexta-feira', 0, 0, 1, 0, 0, 15, '2016-01-22'),</v>
      </c>
    </row>
    <row r="389" spans="1:18" x14ac:dyDescent="0.25">
      <c r="A389" s="2">
        <f t="shared" si="81"/>
        <v>42392</v>
      </c>
      <c r="B389" s="4">
        <v>42392</v>
      </c>
      <c r="C389">
        <f t="shared" si="82"/>
        <v>2016</v>
      </c>
      <c r="D389">
        <f t="shared" si="78"/>
        <v>1</v>
      </c>
      <c r="E389" t="str">
        <f t="shared" si="83"/>
        <v>janeiro</v>
      </c>
      <c r="F389">
        <f t="shared" si="79"/>
        <v>23</v>
      </c>
      <c r="G389">
        <f t="shared" si="80"/>
        <v>7</v>
      </c>
      <c r="H389" t="str">
        <f t="shared" si="84"/>
        <v>sábado</v>
      </c>
      <c r="I389" s="2">
        <f t="shared" si="85"/>
        <v>1</v>
      </c>
      <c r="J389">
        <f>COUNTIF(Feriados!$A$2:$A$155,B389)</f>
        <v>0</v>
      </c>
      <c r="K389">
        <f t="shared" si="86"/>
        <v>0</v>
      </c>
      <c r="L389">
        <f t="shared" si="87"/>
        <v>0</v>
      </c>
      <c r="M389">
        <f t="shared" si="88"/>
        <v>0</v>
      </c>
      <c r="N389" t="str">
        <f>IF(K389=0,"NULL",Q389)</f>
        <v>NULL</v>
      </c>
      <c r="O389" s="4">
        <f t="shared" si="90"/>
        <v>42392</v>
      </c>
      <c r="Q389">
        <f>IF(L389=1,0,Q388)+K389</f>
        <v>15</v>
      </c>
      <c r="R389" t="str">
        <f t="shared" si="89"/>
        <v>(42392, '2016-01-23', 2016, 1, 'janeiro', 23, 7, 'sábado', 1, 0, 0, 0, 0, NULL, '2016-01-23'),</v>
      </c>
    </row>
    <row r="390" spans="1:18" x14ac:dyDescent="0.25">
      <c r="A390" s="2">
        <f t="shared" si="81"/>
        <v>42393</v>
      </c>
      <c r="B390" s="4">
        <v>42393</v>
      </c>
      <c r="C390">
        <f t="shared" si="82"/>
        <v>2016</v>
      </c>
      <c r="D390">
        <f t="shared" si="78"/>
        <v>1</v>
      </c>
      <c r="E390" t="str">
        <f t="shared" si="83"/>
        <v>janeiro</v>
      </c>
      <c r="F390">
        <f t="shared" si="79"/>
        <v>24</v>
      </c>
      <c r="G390">
        <f t="shared" si="80"/>
        <v>1</v>
      </c>
      <c r="H390" t="str">
        <f t="shared" si="84"/>
        <v>domingo</v>
      </c>
      <c r="I390" s="2">
        <f t="shared" si="85"/>
        <v>1</v>
      </c>
      <c r="J390">
        <f>COUNTIF(Feriados!$A$2:$A$155,B390)</f>
        <v>0</v>
      </c>
      <c r="K390">
        <f t="shared" si="86"/>
        <v>0</v>
      </c>
      <c r="L390">
        <f t="shared" si="87"/>
        <v>0</v>
      </c>
      <c r="M390">
        <f t="shared" si="88"/>
        <v>0</v>
      </c>
      <c r="N390" t="str">
        <f>IF(K390=0,"NULL",Q390)</f>
        <v>NULL</v>
      </c>
      <c r="O390" s="4">
        <f t="shared" si="90"/>
        <v>42392</v>
      </c>
      <c r="Q390">
        <f>IF(L390=1,0,Q389)+K390</f>
        <v>15</v>
      </c>
      <c r="R390" t="str">
        <f t="shared" si="89"/>
        <v>(42393, '2016-01-24', 2016, 1, 'janeiro', 24, 1, 'domingo', 1, 0, 0, 0, 0, NULL, '2016-01-23'),</v>
      </c>
    </row>
    <row r="391" spans="1:18" x14ac:dyDescent="0.25">
      <c r="A391" s="2">
        <f t="shared" si="81"/>
        <v>42394</v>
      </c>
      <c r="B391" s="4">
        <v>42394</v>
      </c>
      <c r="C391">
        <f t="shared" si="82"/>
        <v>2016</v>
      </c>
      <c r="D391">
        <f t="shared" si="78"/>
        <v>1</v>
      </c>
      <c r="E391" t="str">
        <f t="shared" si="83"/>
        <v>janeiro</v>
      </c>
      <c r="F391">
        <f t="shared" si="79"/>
        <v>25</v>
      </c>
      <c r="G391">
        <f t="shared" si="80"/>
        <v>2</v>
      </c>
      <c r="H391" t="str">
        <f t="shared" si="84"/>
        <v>segunda-feira</v>
      </c>
      <c r="I391" s="2">
        <f t="shared" si="85"/>
        <v>0</v>
      </c>
      <c r="J391">
        <f>COUNTIF(Feriados!$A$2:$A$155,B391)</f>
        <v>0</v>
      </c>
      <c r="K391">
        <f t="shared" si="86"/>
        <v>1</v>
      </c>
      <c r="L391">
        <f t="shared" si="87"/>
        <v>0</v>
      </c>
      <c r="M391">
        <f t="shared" si="88"/>
        <v>0</v>
      </c>
      <c r="N391">
        <f>IF(K391=0,"NULL",Q391)</f>
        <v>16</v>
      </c>
      <c r="O391" s="4">
        <f t="shared" si="90"/>
        <v>42392</v>
      </c>
      <c r="Q391">
        <f>IF(L391=1,0,Q390)+K391</f>
        <v>16</v>
      </c>
      <c r="R391" t="str">
        <f t="shared" si="89"/>
        <v>(42394, '2016-01-25', 2016, 1, 'janeiro', 25, 2, 'segunda-feira', 0, 0, 1, 0, 0, 16, '2016-01-23'),</v>
      </c>
    </row>
    <row r="392" spans="1:18" x14ac:dyDescent="0.25">
      <c r="A392" s="2">
        <f t="shared" si="81"/>
        <v>42395</v>
      </c>
      <c r="B392" s="4">
        <v>42395</v>
      </c>
      <c r="C392">
        <f t="shared" si="82"/>
        <v>2016</v>
      </c>
      <c r="D392">
        <f t="shared" si="78"/>
        <v>1</v>
      </c>
      <c r="E392" t="str">
        <f t="shared" si="83"/>
        <v>janeiro</v>
      </c>
      <c r="F392">
        <f t="shared" si="79"/>
        <v>26</v>
      </c>
      <c r="G392">
        <f t="shared" si="80"/>
        <v>3</v>
      </c>
      <c r="H392" t="str">
        <f t="shared" si="84"/>
        <v>terça-feira</v>
      </c>
      <c r="I392" s="2">
        <f t="shared" si="85"/>
        <v>0</v>
      </c>
      <c r="J392">
        <f>COUNTIF(Feriados!$A$2:$A$155,B392)</f>
        <v>0</v>
      </c>
      <c r="K392">
        <f t="shared" si="86"/>
        <v>1</v>
      </c>
      <c r="L392">
        <f t="shared" si="87"/>
        <v>0</v>
      </c>
      <c r="M392">
        <f t="shared" si="88"/>
        <v>0</v>
      </c>
      <c r="N392">
        <f>IF(K392=0,"NULL",Q392)</f>
        <v>17</v>
      </c>
      <c r="O392" s="4">
        <f t="shared" si="90"/>
        <v>42395</v>
      </c>
      <c r="Q392">
        <f>IF(L392=1,0,Q391)+K392</f>
        <v>17</v>
      </c>
      <c r="R392" t="str">
        <f t="shared" si="89"/>
        <v>(42395, '2016-01-26', 2016, 1, 'janeiro', 26, 3, 'terça-feira', 0, 0, 1, 0, 0, 17, '2016-01-26'),</v>
      </c>
    </row>
    <row r="393" spans="1:18" x14ac:dyDescent="0.25">
      <c r="A393" s="2">
        <f t="shared" si="81"/>
        <v>42396</v>
      </c>
      <c r="B393" s="4">
        <v>42396</v>
      </c>
      <c r="C393">
        <f t="shared" si="82"/>
        <v>2016</v>
      </c>
      <c r="D393">
        <f t="shared" si="78"/>
        <v>1</v>
      </c>
      <c r="E393" t="str">
        <f t="shared" si="83"/>
        <v>janeiro</v>
      </c>
      <c r="F393">
        <f t="shared" si="79"/>
        <v>27</v>
      </c>
      <c r="G393">
        <f t="shared" si="80"/>
        <v>4</v>
      </c>
      <c r="H393" t="str">
        <f t="shared" si="84"/>
        <v>quarta-feira</v>
      </c>
      <c r="I393" s="2">
        <f t="shared" si="85"/>
        <v>0</v>
      </c>
      <c r="J393">
        <f>COUNTIF(Feriados!$A$2:$A$155,B393)</f>
        <v>0</v>
      </c>
      <c r="K393">
        <f t="shared" si="86"/>
        <v>1</v>
      </c>
      <c r="L393">
        <f t="shared" si="87"/>
        <v>0</v>
      </c>
      <c r="M393">
        <f t="shared" si="88"/>
        <v>0</v>
      </c>
      <c r="N393">
        <f>IF(K393=0,"NULL",Q393)</f>
        <v>18</v>
      </c>
      <c r="O393" s="4">
        <f t="shared" si="90"/>
        <v>42396</v>
      </c>
      <c r="Q393">
        <f>IF(L393=1,0,Q392)+K393</f>
        <v>18</v>
      </c>
      <c r="R393" t="str">
        <f t="shared" si="89"/>
        <v>(42396, '2016-01-27', 2016, 1, 'janeiro', 27, 4, 'quarta-feira', 0, 0, 1, 0, 0, 18, '2016-01-27'),</v>
      </c>
    </row>
    <row r="394" spans="1:18" x14ac:dyDescent="0.25">
      <c r="A394" s="2">
        <f t="shared" si="81"/>
        <v>42397</v>
      </c>
      <c r="B394" s="4">
        <v>42397</v>
      </c>
      <c r="C394">
        <f t="shared" si="82"/>
        <v>2016</v>
      </c>
      <c r="D394">
        <f t="shared" si="78"/>
        <v>1</v>
      </c>
      <c r="E394" t="str">
        <f t="shared" si="83"/>
        <v>janeiro</v>
      </c>
      <c r="F394">
        <f t="shared" si="79"/>
        <v>28</v>
      </c>
      <c r="G394">
        <f t="shared" si="80"/>
        <v>5</v>
      </c>
      <c r="H394" t="str">
        <f t="shared" si="84"/>
        <v>quinta-feira</v>
      </c>
      <c r="I394" s="2">
        <f t="shared" si="85"/>
        <v>0</v>
      </c>
      <c r="J394">
        <f>COUNTIF(Feriados!$A$2:$A$155,B394)</f>
        <v>0</v>
      </c>
      <c r="K394">
        <f t="shared" si="86"/>
        <v>1</v>
      </c>
      <c r="L394">
        <f t="shared" si="87"/>
        <v>0</v>
      </c>
      <c r="M394">
        <f t="shared" si="88"/>
        <v>0</v>
      </c>
      <c r="N394">
        <f>IF(K394=0,"NULL",Q394)</f>
        <v>19</v>
      </c>
      <c r="O394" s="4">
        <f t="shared" si="90"/>
        <v>42397</v>
      </c>
      <c r="Q394">
        <f>IF(L394=1,0,Q393)+K394</f>
        <v>19</v>
      </c>
      <c r="R394" t="str">
        <f t="shared" si="89"/>
        <v>(42397, '2016-01-28', 2016, 1, 'janeiro', 28, 5, 'quinta-feira', 0, 0, 1, 0, 0, 19, '2016-01-28'),</v>
      </c>
    </row>
    <row r="395" spans="1:18" x14ac:dyDescent="0.25">
      <c r="A395" s="2">
        <f t="shared" si="81"/>
        <v>42398</v>
      </c>
      <c r="B395" s="4">
        <v>42398</v>
      </c>
      <c r="C395">
        <f t="shared" si="82"/>
        <v>2016</v>
      </c>
      <c r="D395">
        <f t="shared" si="78"/>
        <v>1</v>
      </c>
      <c r="E395" t="str">
        <f t="shared" si="83"/>
        <v>janeiro</v>
      </c>
      <c r="F395">
        <f t="shared" si="79"/>
        <v>29</v>
      </c>
      <c r="G395">
        <f t="shared" si="80"/>
        <v>6</v>
      </c>
      <c r="H395" t="str">
        <f t="shared" si="84"/>
        <v>sexta-feira</v>
      </c>
      <c r="I395" s="2">
        <f t="shared" si="85"/>
        <v>0</v>
      </c>
      <c r="J395">
        <f>COUNTIF(Feriados!$A$2:$A$155,B395)</f>
        <v>0</v>
      </c>
      <c r="K395">
        <f t="shared" si="86"/>
        <v>1</v>
      </c>
      <c r="L395">
        <f t="shared" si="87"/>
        <v>0</v>
      </c>
      <c r="M395">
        <f t="shared" si="88"/>
        <v>0</v>
      </c>
      <c r="N395">
        <f>IF(K395=0,"NULL",Q395)</f>
        <v>20</v>
      </c>
      <c r="O395" s="4">
        <f t="shared" si="90"/>
        <v>42398</v>
      </c>
      <c r="Q395">
        <f>IF(L395=1,0,Q394)+K395</f>
        <v>20</v>
      </c>
      <c r="R395" t="str">
        <f t="shared" si="89"/>
        <v>(42398, '2016-01-29', 2016, 1, 'janeiro', 29, 6, 'sexta-feira', 0, 0, 1, 0, 0, 20, '2016-01-29'),</v>
      </c>
    </row>
    <row r="396" spans="1:18" x14ac:dyDescent="0.25">
      <c r="A396" s="2">
        <f t="shared" si="81"/>
        <v>42399</v>
      </c>
      <c r="B396" s="4">
        <v>42399</v>
      </c>
      <c r="C396">
        <f t="shared" si="82"/>
        <v>2016</v>
      </c>
      <c r="D396">
        <f t="shared" si="78"/>
        <v>1</v>
      </c>
      <c r="E396" t="str">
        <f t="shared" si="83"/>
        <v>janeiro</v>
      </c>
      <c r="F396">
        <f t="shared" si="79"/>
        <v>30</v>
      </c>
      <c r="G396">
        <f t="shared" si="80"/>
        <v>7</v>
      </c>
      <c r="H396" t="str">
        <f t="shared" si="84"/>
        <v>sábado</v>
      </c>
      <c r="I396" s="2">
        <f t="shared" si="85"/>
        <v>1</v>
      </c>
      <c r="J396">
        <f>COUNTIF(Feriados!$A$2:$A$155,B396)</f>
        <v>0</v>
      </c>
      <c r="K396">
        <f t="shared" si="86"/>
        <v>0</v>
      </c>
      <c r="L396">
        <f t="shared" si="87"/>
        <v>0</v>
      </c>
      <c r="M396">
        <f t="shared" si="88"/>
        <v>0</v>
      </c>
      <c r="N396" t="str">
        <f>IF(K396=0,"NULL",Q396)</f>
        <v>NULL</v>
      </c>
      <c r="O396" s="4">
        <f t="shared" si="90"/>
        <v>42399</v>
      </c>
      <c r="Q396">
        <f>IF(L396=1,0,Q395)+K396</f>
        <v>20</v>
      </c>
      <c r="R396" t="str">
        <f t="shared" si="89"/>
        <v>(42399, '2016-01-30', 2016, 1, 'janeiro', 30, 7, 'sábado', 1, 0, 0, 0, 0, NULL, '2016-01-30'),</v>
      </c>
    </row>
    <row r="397" spans="1:18" x14ac:dyDescent="0.25">
      <c r="A397" s="2">
        <f t="shared" si="81"/>
        <v>42400</v>
      </c>
      <c r="B397" s="4">
        <v>42400</v>
      </c>
      <c r="C397">
        <f t="shared" si="82"/>
        <v>2016</v>
      </c>
      <c r="D397">
        <f t="shared" si="78"/>
        <v>1</v>
      </c>
      <c r="E397" t="str">
        <f t="shared" si="83"/>
        <v>janeiro</v>
      </c>
      <c r="F397">
        <f t="shared" si="79"/>
        <v>31</v>
      </c>
      <c r="G397">
        <f t="shared" si="80"/>
        <v>1</v>
      </c>
      <c r="H397" t="str">
        <f t="shared" si="84"/>
        <v>domingo</v>
      </c>
      <c r="I397" s="2">
        <f t="shared" si="85"/>
        <v>1</v>
      </c>
      <c r="J397">
        <f>COUNTIF(Feriados!$A$2:$A$155,B397)</f>
        <v>0</v>
      </c>
      <c r="K397">
        <f t="shared" si="86"/>
        <v>0</v>
      </c>
      <c r="L397">
        <f t="shared" si="87"/>
        <v>0</v>
      </c>
      <c r="M397">
        <f t="shared" si="88"/>
        <v>1</v>
      </c>
      <c r="N397" t="str">
        <f>IF(K397=0,"NULL",Q397)</f>
        <v>NULL</v>
      </c>
      <c r="O397" s="4">
        <f t="shared" si="90"/>
        <v>42399</v>
      </c>
      <c r="Q397">
        <f>IF(L397=1,0,Q396)+K397</f>
        <v>20</v>
      </c>
      <c r="R397" t="str">
        <f t="shared" si="89"/>
        <v>(42400, '2016-01-31', 2016, 1, 'janeiro', 31, 1, 'domingo', 1, 0, 0, 0, 1, NULL, '2016-01-30'),</v>
      </c>
    </row>
    <row r="398" spans="1:18" x14ac:dyDescent="0.25">
      <c r="A398" s="2">
        <f t="shared" si="81"/>
        <v>42401</v>
      </c>
      <c r="B398" s="4">
        <v>42401</v>
      </c>
      <c r="C398">
        <f t="shared" si="82"/>
        <v>2016</v>
      </c>
      <c r="D398">
        <f t="shared" si="78"/>
        <v>2</v>
      </c>
      <c r="E398" t="str">
        <f t="shared" si="83"/>
        <v>fevereiro</v>
      </c>
      <c r="F398">
        <f t="shared" si="79"/>
        <v>1</v>
      </c>
      <c r="G398">
        <f t="shared" si="80"/>
        <v>2</v>
      </c>
      <c r="H398" t="str">
        <f t="shared" si="84"/>
        <v>segunda-feira</v>
      </c>
      <c r="I398" s="2">
        <f t="shared" si="85"/>
        <v>0</v>
      </c>
      <c r="J398">
        <f>COUNTIF(Feriados!$A$2:$A$155,B398)</f>
        <v>0</v>
      </c>
      <c r="K398">
        <f t="shared" si="86"/>
        <v>1</v>
      </c>
      <c r="L398">
        <f t="shared" si="87"/>
        <v>1</v>
      </c>
      <c r="M398">
        <f t="shared" si="88"/>
        <v>0</v>
      </c>
      <c r="N398">
        <f>IF(K398=0,"NULL",Q398)</f>
        <v>1</v>
      </c>
      <c r="O398" s="4">
        <f t="shared" si="90"/>
        <v>42399</v>
      </c>
      <c r="Q398">
        <f>IF(L398=1,0,Q397)+K398</f>
        <v>1</v>
      </c>
      <c r="R398" t="str">
        <f t="shared" si="89"/>
        <v>(42401, '2016-02-01', 2016, 2, 'fevereiro', 1, 2, 'segunda-feira', 0, 0, 1, 1, 0, 1, '2016-01-30'),</v>
      </c>
    </row>
    <row r="399" spans="1:18" x14ac:dyDescent="0.25">
      <c r="A399" s="2">
        <f t="shared" si="81"/>
        <v>42402</v>
      </c>
      <c r="B399" s="4">
        <v>42402</v>
      </c>
      <c r="C399">
        <f t="shared" si="82"/>
        <v>2016</v>
      </c>
      <c r="D399">
        <f t="shared" si="78"/>
        <v>2</v>
      </c>
      <c r="E399" t="str">
        <f t="shared" si="83"/>
        <v>fevereiro</v>
      </c>
      <c r="F399">
        <f t="shared" si="79"/>
        <v>2</v>
      </c>
      <c r="G399">
        <f t="shared" si="80"/>
        <v>3</v>
      </c>
      <c r="H399" t="str">
        <f t="shared" si="84"/>
        <v>terça-feira</v>
      </c>
      <c r="I399" s="2">
        <f t="shared" si="85"/>
        <v>0</v>
      </c>
      <c r="J399">
        <f>COUNTIF(Feriados!$A$2:$A$155,B399)</f>
        <v>0</v>
      </c>
      <c r="K399">
        <f t="shared" si="86"/>
        <v>1</v>
      </c>
      <c r="L399">
        <f t="shared" si="87"/>
        <v>0</v>
      </c>
      <c r="M399">
        <f t="shared" si="88"/>
        <v>0</v>
      </c>
      <c r="N399">
        <f>IF(K399=0,"NULL",Q399)</f>
        <v>2</v>
      </c>
      <c r="O399" s="4">
        <f t="shared" si="90"/>
        <v>42402</v>
      </c>
      <c r="Q399">
        <f>IF(L399=1,0,Q398)+K399</f>
        <v>2</v>
      </c>
      <c r="R399" t="str">
        <f t="shared" si="89"/>
        <v>(42402, '2016-02-02', 2016, 2, 'fevereiro', 2, 3, 'terça-feira', 0, 0, 1, 0, 0, 2, '2016-02-02'),</v>
      </c>
    </row>
    <row r="400" spans="1:18" x14ac:dyDescent="0.25">
      <c r="A400" s="2">
        <f t="shared" si="81"/>
        <v>42403</v>
      </c>
      <c r="B400" s="4">
        <v>42403</v>
      </c>
      <c r="C400">
        <f t="shared" si="82"/>
        <v>2016</v>
      </c>
      <c r="D400">
        <f t="shared" si="78"/>
        <v>2</v>
      </c>
      <c r="E400" t="str">
        <f t="shared" si="83"/>
        <v>fevereiro</v>
      </c>
      <c r="F400">
        <f t="shared" si="79"/>
        <v>3</v>
      </c>
      <c r="G400">
        <f t="shared" si="80"/>
        <v>4</v>
      </c>
      <c r="H400" t="str">
        <f t="shared" si="84"/>
        <v>quarta-feira</v>
      </c>
      <c r="I400" s="2">
        <f t="shared" si="85"/>
        <v>0</v>
      </c>
      <c r="J400">
        <f>COUNTIF(Feriados!$A$2:$A$155,B400)</f>
        <v>0</v>
      </c>
      <c r="K400">
        <f t="shared" si="86"/>
        <v>1</v>
      </c>
      <c r="L400">
        <f t="shared" si="87"/>
        <v>0</v>
      </c>
      <c r="M400">
        <f t="shared" si="88"/>
        <v>0</v>
      </c>
      <c r="N400">
        <f>IF(K400=0,"NULL",Q400)</f>
        <v>3</v>
      </c>
      <c r="O400" s="4">
        <f t="shared" si="90"/>
        <v>42403</v>
      </c>
      <c r="Q400">
        <f>IF(L400=1,0,Q399)+K400</f>
        <v>3</v>
      </c>
      <c r="R400" t="str">
        <f t="shared" si="89"/>
        <v>(42403, '2016-02-03', 2016, 2, 'fevereiro', 3, 4, 'quarta-feira', 0, 0, 1, 0, 0, 3, '2016-02-03'),</v>
      </c>
    </row>
    <row r="401" spans="1:18" x14ac:dyDescent="0.25">
      <c r="A401" s="2">
        <f t="shared" si="81"/>
        <v>42404</v>
      </c>
      <c r="B401" s="4">
        <v>42404</v>
      </c>
      <c r="C401">
        <f t="shared" si="82"/>
        <v>2016</v>
      </c>
      <c r="D401">
        <f t="shared" si="78"/>
        <v>2</v>
      </c>
      <c r="E401" t="str">
        <f t="shared" si="83"/>
        <v>fevereiro</v>
      </c>
      <c r="F401">
        <f t="shared" si="79"/>
        <v>4</v>
      </c>
      <c r="G401">
        <f t="shared" si="80"/>
        <v>5</v>
      </c>
      <c r="H401" t="str">
        <f t="shared" si="84"/>
        <v>quinta-feira</v>
      </c>
      <c r="I401" s="2">
        <f t="shared" si="85"/>
        <v>0</v>
      </c>
      <c r="J401">
        <f>COUNTIF(Feriados!$A$2:$A$155,B401)</f>
        <v>0</v>
      </c>
      <c r="K401">
        <f t="shared" si="86"/>
        <v>1</v>
      </c>
      <c r="L401">
        <f t="shared" si="87"/>
        <v>0</v>
      </c>
      <c r="M401">
        <f t="shared" si="88"/>
        <v>0</v>
      </c>
      <c r="N401">
        <f>IF(K401=0,"NULL",Q401)</f>
        <v>4</v>
      </c>
      <c r="O401" s="4">
        <f t="shared" si="90"/>
        <v>42404</v>
      </c>
      <c r="Q401">
        <f>IF(L401=1,0,Q400)+K401</f>
        <v>4</v>
      </c>
      <c r="R401" t="str">
        <f t="shared" si="89"/>
        <v>(42404, '2016-02-04', 2016, 2, 'fevereiro', 4, 5, 'quinta-feira', 0, 0, 1, 0, 0, 4, '2016-02-04'),</v>
      </c>
    </row>
    <row r="402" spans="1:18" x14ac:dyDescent="0.25">
      <c r="A402" s="2">
        <f t="shared" si="81"/>
        <v>42405</v>
      </c>
      <c r="B402" s="4">
        <v>42405</v>
      </c>
      <c r="C402">
        <f t="shared" si="82"/>
        <v>2016</v>
      </c>
      <c r="D402">
        <f t="shared" si="78"/>
        <v>2</v>
      </c>
      <c r="E402" t="str">
        <f t="shared" si="83"/>
        <v>fevereiro</v>
      </c>
      <c r="F402">
        <f t="shared" si="79"/>
        <v>5</v>
      </c>
      <c r="G402">
        <f t="shared" si="80"/>
        <v>6</v>
      </c>
      <c r="H402" t="str">
        <f t="shared" si="84"/>
        <v>sexta-feira</v>
      </c>
      <c r="I402" s="2">
        <f t="shared" si="85"/>
        <v>0</v>
      </c>
      <c r="J402">
        <f>COUNTIF(Feriados!$A$2:$A$155,B402)</f>
        <v>0</v>
      </c>
      <c r="K402">
        <f t="shared" si="86"/>
        <v>1</v>
      </c>
      <c r="L402">
        <f t="shared" si="87"/>
        <v>0</v>
      </c>
      <c r="M402">
        <f t="shared" si="88"/>
        <v>0</v>
      </c>
      <c r="N402">
        <f>IF(K402=0,"NULL",Q402)</f>
        <v>5</v>
      </c>
      <c r="O402" s="4">
        <f t="shared" si="90"/>
        <v>42405</v>
      </c>
      <c r="Q402">
        <f>IF(L402=1,0,Q401)+K402</f>
        <v>5</v>
      </c>
      <c r="R402" t="str">
        <f t="shared" si="89"/>
        <v>(42405, '2016-02-05', 2016, 2, 'fevereiro', 5, 6, 'sexta-feira', 0, 0, 1, 0, 0, 5, '2016-02-05'),</v>
      </c>
    </row>
    <row r="403" spans="1:18" x14ac:dyDescent="0.25">
      <c r="A403" s="2">
        <f t="shared" si="81"/>
        <v>42406</v>
      </c>
      <c r="B403" s="4">
        <v>42406</v>
      </c>
      <c r="C403">
        <f t="shared" si="82"/>
        <v>2016</v>
      </c>
      <c r="D403">
        <f t="shared" si="78"/>
        <v>2</v>
      </c>
      <c r="E403" t="str">
        <f t="shared" si="83"/>
        <v>fevereiro</v>
      </c>
      <c r="F403">
        <f t="shared" si="79"/>
        <v>6</v>
      </c>
      <c r="G403">
        <f t="shared" si="80"/>
        <v>7</v>
      </c>
      <c r="H403" t="str">
        <f t="shared" si="84"/>
        <v>sábado</v>
      </c>
      <c r="I403" s="2">
        <f t="shared" si="85"/>
        <v>1</v>
      </c>
      <c r="J403">
        <f>COUNTIF(Feriados!$A$2:$A$155,B403)</f>
        <v>0</v>
      </c>
      <c r="K403">
        <f t="shared" si="86"/>
        <v>0</v>
      </c>
      <c r="L403">
        <f t="shared" si="87"/>
        <v>0</v>
      </c>
      <c r="M403">
        <f t="shared" si="88"/>
        <v>0</v>
      </c>
      <c r="N403" t="str">
        <f>IF(K403=0,"NULL",Q403)</f>
        <v>NULL</v>
      </c>
      <c r="O403" s="4">
        <f t="shared" si="90"/>
        <v>42406</v>
      </c>
      <c r="Q403">
        <f>IF(L403=1,0,Q402)+K403</f>
        <v>5</v>
      </c>
      <c r="R403" t="str">
        <f t="shared" si="89"/>
        <v>(42406, '2016-02-06', 2016, 2, 'fevereiro', 6, 7, 'sábado', 1, 0, 0, 0, 0, NULL, '2016-02-06'),</v>
      </c>
    </row>
    <row r="404" spans="1:18" x14ac:dyDescent="0.25">
      <c r="A404" s="2">
        <f t="shared" si="81"/>
        <v>42407</v>
      </c>
      <c r="B404" s="4">
        <v>42407</v>
      </c>
      <c r="C404">
        <f t="shared" si="82"/>
        <v>2016</v>
      </c>
      <c r="D404">
        <f t="shared" si="78"/>
        <v>2</v>
      </c>
      <c r="E404" t="str">
        <f t="shared" si="83"/>
        <v>fevereiro</v>
      </c>
      <c r="F404">
        <f t="shared" si="79"/>
        <v>7</v>
      </c>
      <c r="G404">
        <f t="shared" si="80"/>
        <v>1</v>
      </c>
      <c r="H404" t="str">
        <f t="shared" si="84"/>
        <v>domingo</v>
      </c>
      <c r="I404" s="2">
        <f t="shared" si="85"/>
        <v>1</v>
      </c>
      <c r="J404">
        <f>COUNTIF(Feriados!$A$2:$A$155,B404)</f>
        <v>0</v>
      </c>
      <c r="K404">
        <f t="shared" si="86"/>
        <v>0</v>
      </c>
      <c r="L404">
        <f t="shared" si="87"/>
        <v>0</v>
      </c>
      <c r="M404">
        <f t="shared" si="88"/>
        <v>0</v>
      </c>
      <c r="N404" t="str">
        <f>IF(K404=0,"NULL",Q404)</f>
        <v>NULL</v>
      </c>
      <c r="O404" s="4">
        <f t="shared" si="90"/>
        <v>42406</v>
      </c>
      <c r="Q404">
        <f>IF(L404=1,0,Q403)+K404</f>
        <v>5</v>
      </c>
      <c r="R404" t="str">
        <f t="shared" si="89"/>
        <v>(42407, '2016-02-07', 2016, 2, 'fevereiro', 7, 1, 'domingo', 1, 0, 0, 0, 0, NULL, '2016-02-06'),</v>
      </c>
    </row>
    <row r="405" spans="1:18" x14ac:dyDescent="0.25">
      <c r="A405" s="2">
        <f t="shared" si="81"/>
        <v>42408</v>
      </c>
      <c r="B405" s="4">
        <v>42408</v>
      </c>
      <c r="C405">
        <f t="shared" si="82"/>
        <v>2016</v>
      </c>
      <c r="D405">
        <f t="shared" si="78"/>
        <v>2</v>
      </c>
      <c r="E405" t="str">
        <f t="shared" si="83"/>
        <v>fevereiro</v>
      </c>
      <c r="F405">
        <f t="shared" si="79"/>
        <v>8</v>
      </c>
      <c r="G405">
        <f t="shared" si="80"/>
        <v>2</v>
      </c>
      <c r="H405" t="str">
        <f t="shared" si="84"/>
        <v>segunda-feira</v>
      </c>
      <c r="I405" s="2">
        <f t="shared" si="85"/>
        <v>0</v>
      </c>
      <c r="J405">
        <f>COUNTIF(Feriados!$A$2:$A$155,B405)</f>
        <v>0</v>
      </c>
      <c r="K405">
        <f t="shared" si="86"/>
        <v>1</v>
      </c>
      <c r="L405">
        <f t="shared" si="87"/>
        <v>0</v>
      </c>
      <c r="M405">
        <f t="shared" si="88"/>
        <v>0</v>
      </c>
      <c r="N405">
        <f>IF(K405=0,"NULL",Q405)</f>
        <v>6</v>
      </c>
      <c r="O405" s="4">
        <f t="shared" si="90"/>
        <v>42406</v>
      </c>
      <c r="Q405">
        <f>IF(L405=1,0,Q404)+K405</f>
        <v>6</v>
      </c>
      <c r="R405" t="str">
        <f t="shared" si="89"/>
        <v>(42408, '2016-02-08', 2016, 2, 'fevereiro', 8, 2, 'segunda-feira', 0, 0, 1, 0, 0, 6, '2016-02-06'),</v>
      </c>
    </row>
    <row r="406" spans="1:18" x14ac:dyDescent="0.25">
      <c r="A406" s="2">
        <f t="shared" si="81"/>
        <v>42409</v>
      </c>
      <c r="B406" s="4">
        <v>42409</v>
      </c>
      <c r="C406">
        <f t="shared" si="82"/>
        <v>2016</v>
      </c>
      <c r="D406">
        <f t="shared" si="78"/>
        <v>2</v>
      </c>
      <c r="E406" t="str">
        <f t="shared" si="83"/>
        <v>fevereiro</v>
      </c>
      <c r="F406">
        <f t="shared" si="79"/>
        <v>9</v>
      </c>
      <c r="G406">
        <f t="shared" si="80"/>
        <v>3</v>
      </c>
      <c r="H406" t="str">
        <f t="shared" si="84"/>
        <v>terça-feira</v>
      </c>
      <c r="I406" s="2">
        <f t="shared" si="85"/>
        <v>0</v>
      </c>
      <c r="J406">
        <f>COUNTIF(Feriados!$A$2:$A$155,B406)</f>
        <v>0</v>
      </c>
      <c r="K406">
        <f t="shared" si="86"/>
        <v>1</v>
      </c>
      <c r="L406">
        <f t="shared" si="87"/>
        <v>0</v>
      </c>
      <c r="M406">
        <f t="shared" si="88"/>
        <v>0</v>
      </c>
      <c r="N406">
        <f>IF(K406=0,"NULL",Q406)</f>
        <v>7</v>
      </c>
      <c r="O406" s="4">
        <f t="shared" si="90"/>
        <v>42409</v>
      </c>
      <c r="Q406">
        <f>IF(L406=1,0,Q405)+K406</f>
        <v>7</v>
      </c>
      <c r="R406" t="str">
        <f t="shared" si="89"/>
        <v>(42409, '2016-02-09', 2016, 2, 'fevereiro', 9, 3, 'terça-feira', 0, 0, 1, 0, 0, 7, '2016-02-09'),</v>
      </c>
    </row>
    <row r="407" spans="1:18" x14ac:dyDescent="0.25">
      <c r="A407" s="2">
        <f t="shared" si="81"/>
        <v>42410</v>
      </c>
      <c r="B407" s="4">
        <v>42410</v>
      </c>
      <c r="C407">
        <f t="shared" si="82"/>
        <v>2016</v>
      </c>
      <c r="D407">
        <f t="shared" si="78"/>
        <v>2</v>
      </c>
      <c r="E407" t="str">
        <f t="shared" si="83"/>
        <v>fevereiro</v>
      </c>
      <c r="F407">
        <f t="shared" si="79"/>
        <v>10</v>
      </c>
      <c r="G407">
        <f t="shared" si="80"/>
        <v>4</v>
      </c>
      <c r="H407" t="str">
        <f t="shared" si="84"/>
        <v>quarta-feira</v>
      </c>
      <c r="I407" s="2">
        <f t="shared" si="85"/>
        <v>0</v>
      </c>
      <c r="J407">
        <f>COUNTIF(Feriados!$A$2:$A$155,B407)</f>
        <v>0</v>
      </c>
      <c r="K407">
        <f t="shared" si="86"/>
        <v>1</v>
      </c>
      <c r="L407">
        <f t="shared" si="87"/>
        <v>0</v>
      </c>
      <c r="M407">
        <f t="shared" si="88"/>
        <v>0</v>
      </c>
      <c r="N407">
        <f>IF(K407=0,"NULL",Q407)</f>
        <v>8</v>
      </c>
      <c r="O407" s="4">
        <f t="shared" si="90"/>
        <v>42410</v>
      </c>
      <c r="Q407">
        <f>IF(L407=1,0,Q406)+K407</f>
        <v>8</v>
      </c>
      <c r="R407" t="str">
        <f t="shared" si="89"/>
        <v>(42410, '2016-02-10', 2016, 2, 'fevereiro', 10, 4, 'quarta-feira', 0, 0, 1, 0, 0, 8, '2016-02-10'),</v>
      </c>
    </row>
    <row r="408" spans="1:18" x14ac:dyDescent="0.25">
      <c r="A408" s="2">
        <f t="shared" si="81"/>
        <v>42411</v>
      </c>
      <c r="B408" s="4">
        <v>42411</v>
      </c>
      <c r="C408">
        <f t="shared" si="82"/>
        <v>2016</v>
      </c>
      <c r="D408">
        <f t="shared" si="78"/>
        <v>2</v>
      </c>
      <c r="E408" t="str">
        <f t="shared" si="83"/>
        <v>fevereiro</v>
      </c>
      <c r="F408">
        <f t="shared" si="79"/>
        <v>11</v>
      </c>
      <c r="G408">
        <f t="shared" si="80"/>
        <v>5</v>
      </c>
      <c r="H408" t="str">
        <f t="shared" si="84"/>
        <v>quinta-feira</v>
      </c>
      <c r="I408" s="2">
        <f t="shared" si="85"/>
        <v>0</v>
      </c>
      <c r="J408">
        <f>COUNTIF(Feriados!$A$2:$A$155,B408)</f>
        <v>0</v>
      </c>
      <c r="K408">
        <f t="shared" si="86"/>
        <v>1</v>
      </c>
      <c r="L408">
        <f t="shared" si="87"/>
        <v>0</v>
      </c>
      <c r="M408">
        <f t="shared" si="88"/>
        <v>0</v>
      </c>
      <c r="N408">
        <f>IF(K408=0,"NULL",Q408)</f>
        <v>9</v>
      </c>
      <c r="O408" s="4">
        <f t="shared" si="90"/>
        <v>42411</v>
      </c>
      <c r="Q408">
        <f>IF(L408=1,0,Q407)+K408</f>
        <v>9</v>
      </c>
      <c r="R408" t="str">
        <f t="shared" si="89"/>
        <v>(42411, '2016-02-11', 2016, 2, 'fevereiro', 11, 5, 'quinta-feira', 0, 0, 1, 0, 0, 9, '2016-02-11'),</v>
      </c>
    </row>
    <row r="409" spans="1:18" x14ac:dyDescent="0.25">
      <c r="A409" s="2">
        <f t="shared" si="81"/>
        <v>42412</v>
      </c>
      <c r="B409" s="4">
        <v>42412</v>
      </c>
      <c r="C409">
        <f t="shared" si="82"/>
        <v>2016</v>
      </c>
      <c r="D409">
        <f t="shared" si="78"/>
        <v>2</v>
      </c>
      <c r="E409" t="str">
        <f t="shared" si="83"/>
        <v>fevereiro</v>
      </c>
      <c r="F409">
        <f t="shared" si="79"/>
        <v>12</v>
      </c>
      <c r="G409">
        <f t="shared" si="80"/>
        <v>6</v>
      </c>
      <c r="H409" t="str">
        <f t="shared" si="84"/>
        <v>sexta-feira</v>
      </c>
      <c r="I409" s="2">
        <f t="shared" si="85"/>
        <v>0</v>
      </c>
      <c r="J409">
        <f>COUNTIF(Feriados!$A$2:$A$155,B409)</f>
        <v>0</v>
      </c>
      <c r="K409">
        <f t="shared" si="86"/>
        <v>1</v>
      </c>
      <c r="L409">
        <f t="shared" si="87"/>
        <v>0</v>
      </c>
      <c r="M409">
        <f t="shared" si="88"/>
        <v>0</v>
      </c>
      <c r="N409">
        <f>IF(K409=0,"NULL",Q409)</f>
        <v>10</v>
      </c>
      <c r="O409" s="4">
        <f t="shared" si="90"/>
        <v>42412</v>
      </c>
      <c r="Q409">
        <f>IF(L409=1,0,Q408)+K409</f>
        <v>10</v>
      </c>
      <c r="R409" t="str">
        <f t="shared" si="89"/>
        <v>(42412, '2016-02-12', 2016, 2, 'fevereiro', 12, 6, 'sexta-feira', 0, 0, 1, 0, 0, 10, '2016-02-12'),</v>
      </c>
    </row>
    <row r="410" spans="1:18" x14ac:dyDescent="0.25">
      <c r="A410" s="2">
        <f t="shared" si="81"/>
        <v>42413</v>
      </c>
      <c r="B410" s="4">
        <v>42413</v>
      </c>
      <c r="C410">
        <f t="shared" si="82"/>
        <v>2016</v>
      </c>
      <c r="D410">
        <f t="shared" si="78"/>
        <v>2</v>
      </c>
      <c r="E410" t="str">
        <f t="shared" si="83"/>
        <v>fevereiro</v>
      </c>
      <c r="F410">
        <f t="shared" si="79"/>
        <v>13</v>
      </c>
      <c r="G410">
        <f t="shared" si="80"/>
        <v>7</v>
      </c>
      <c r="H410" t="str">
        <f t="shared" si="84"/>
        <v>sábado</v>
      </c>
      <c r="I410" s="2">
        <f t="shared" si="85"/>
        <v>1</v>
      </c>
      <c r="J410">
        <f>COUNTIF(Feriados!$A$2:$A$155,B410)</f>
        <v>0</v>
      </c>
      <c r="K410">
        <f t="shared" si="86"/>
        <v>0</v>
      </c>
      <c r="L410">
        <f t="shared" si="87"/>
        <v>0</v>
      </c>
      <c r="M410">
        <f t="shared" si="88"/>
        <v>0</v>
      </c>
      <c r="N410" t="str">
        <f>IF(K410=0,"NULL",Q410)</f>
        <v>NULL</v>
      </c>
      <c r="O410" s="4">
        <f t="shared" si="90"/>
        <v>42413</v>
      </c>
      <c r="Q410">
        <f>IF(L410=1,0,Q409)+K410</f>
        <v>10</v>
      </c>
      <c r="R410" t="str">
        <f t="shared" si="89"/>
        <v>(42413, '2016-02-13', 2016, 2, 'fevereiro', 13, 7, 'sábado', 1, 0, 0, 0, 0, NULL, '2016-02-13'),</v>
      </c>
    </row>
    <row r="411" spans="1:18" x14ac:dyDescent="0.25">
      <c r="A411" s="2">
        <f t="shared" si="81"/>
        <v>42414</v>
      </c>
      <c r="B411" s="4">
        <v>42414</v>
      </c>
      <c r="C411">
        <f t="shared" si="82"/>
        <v>2016</v>
      </c>
      <c r="D411">
        <f t="shared" si="78"/>
        <v>2</v>
      </c>
      <c r="E411" t="str">
        <f t="shared" si="83"/>
        <v>fevereiro</v>
      </c>
      <c r="F411">
        <f t="shared" si="79"/>
        <v>14</v>
      </c>
      <c r="G411">
        <f t="shared" si="80"/>
        <v>1</v>
      </c>
      <c r="H411" t="str">
        <f t="shared" si="84"/>
        <v>domingo</v>
      </c>
      <c r="I411" s="2">
        <f t="shared" si="85"/>
        <v>1</v>
      </c>
      <c r="J411">
        <f>COUNTIF(Feriados!$A$2:$A$155,B411)</f>
        <v>0</v>
      </c>
      <c r="K411">
        <f t="shared" si="86"/>
        <v>0</v>
      </c>
      <c r="L411">
        <f t="shared" si="87"/>
        <v>0</v>
      </c>
      <c r="M411">
        <f t="shared" si="88"/>
        <v>0</v>
      </c>
      <c r="N411" t="str">
        <f>IF(K411=0,"NULL",Q411)</f>
        <v>NULL</v>
      </c>
      <c r="O411" s="4">
        <f t="shared" si="90"/>
        <v>42413</v>
      </c>
      <c r="Q411">
        <f>IF(L411=1,0,Q410)+K411</f>
        <v>10</v>
      </c>
      <c r="R411" t="str">
        <f t="shared" si="89"/>
        <v>(42414, '2016-02-14', 2016, 2, 'fevereiro', 14, 1, 'domingo', 1, 0, 0, 0, 0, NULL, '2016-02-13'),</v>
      </c>
    </row>
    <row r="412" spans="1:18" x14ac:dyDescent="0.25">
      <c r="A412" s="2">
        <f t="shared" si="81"/>
        <v>42415</v>
      </c>
      <c r="B412" s="4">
        <v>42415</v>
      </c>
      <c r="C412">
        <f t="shared" si="82"/>
        <v>2016</v>
      </c>
      <c r="D412">
        <f t="shared" si="78"/>
        <v>2</v>
      </c>
      <c r="E412" t="str">
        <f t="shared" si="83"/>
        <v>fevereiro</v>
      </c>
      <c r="F412">
        <f t="shared" si="79"/>
        <v>15</v>
      </c>
      <c r="G412">
        <f t="shared" si="80"/>
        <v>2</v>
      </c>
      <c r="H412" t="str">
        <f t="shared" si="84"/>
        <v>segunda-feira</v>
      </c>
      <c r="I412" s="2">
        <f t="shared" si="85"/>
        <v>0</v>
      </c>
      <c r="J412">
        <f>COUNTIF(Feriados!$A$2:$A$155,B412)</f>
        <v>0</v>
      </c>
      <c r="K412">
        <f t="shared" si="86"/>
        <v>1</v>
      </c>
      <c r="L412">
        <f t="shared" si="87"/>
        <v>0</v>
      </c>
      <c r="M412">
        <f t="shared" si="88"/>
        <v>0</v>
      </c>
      <c r="N412">
        <f>IF(K412=0,"NULL",Q412)</f>
        <v>11</v>
      </c>
      <c r="O412" s="4">
        <f t="shared" si="90"/>
        <v>42413</v>
      </c>
      <c r="Q412">
        <f>IF(L412=1,0,Q411)+K412</f>
        <v>11</v>
      </c>
      <c r="R412" t="str">
        <f t="shared" si="89"/>
        <v>(42415, '2016-02-15', 2016, 2, 'fevereiro', 15, 2, 'segunda-feira', 0, 0, 1, 0, 0, 11, '2016-02-13'),</v>
      </c>
    </row>
    <row r="413" spans="1:18" x14ac:dyDescent="0.25">
      <c r="A413" s="2">
        <f t="shared" si="81"/>
        <v>42416</v>
      </c>
      <c r="B413" s="4">
        <v>42416</v>
      </c>
      <c r="C413">
        <f t="shared" si="82"/>
        <v>2016</v>
      </c>
      <c r="D413">
        <f t="shared" si="78"/>
        <v>2</v>
      </c>
      <c r="E413" t="str">
        <f t="shared" si="83"/>
        <v>fevereiro</v>
      </c>
      <c r="F413">
        <f t="shared" si="79"/>
        <v>16</v>
      </c>
      <c r="G413">
        <f t="shared" si="80"/>
        <v>3</v>
      </c>
      <c r="H413" t="str">
        <f t="shared" si="84"/>
        <v>terça-feira</v>
      </c>
      <c r="I413" s="2">
        <f t="shared" si="85"/>
        <v>0</v>
      </c>
      <c r="J413">
        <f>COUNTIF(Feriados!$A$2:$A$155,B413)</f>
        <v>0</v>
      </c>
      <c r="K413">
        <f t="shared" si="86"/>
        <v>1</v>
      </c>
      <c r="L413">
        <f t="shared" si="87"/>
        <v>0</v>
      </c>
      <c r="M413">
        <f t="shared" si="88"/>
        <v>0</v>
      </c>
      <c r="N413">
        <f>IF(K413=0,"NULL",Q413)</f>
        <v>12</v>
      </c>
      <c r="O413" s="4">
        <f t="shared" si="90"/>
        <v>42416</v>
      </c>
      <c r="Q413">
        <f>IF(L413=1,0,Q412)+K413</f>
        <v>12</v>
      </c>
      <c r="R413" t="str">
        <f t="shared" si="89"/>
        <v>(42416, '2016-02-16', 2016, 2, 'fevereiro', 16, 3, 'terça-feira', 0, 0, 1, 0, 0, 12, '2016-02-16'),</v>
      </c>
    </row>
    <row r="414" spans="1:18" x14ac:dyDescent="0.25">
      <c r="A414" s="2">
        <f t="shared" si="81"/>
        <v>42417</v>
      </c>
      <c r="B414" s="4">
        <v>42417</v>
      </c>
      <c r="C414">
        <f t="shared" si="82"/>
        <v>2016</v>
      </c>
      <c r="D414">
        <f t="shared" si="78"/>
        <v>2</v>
      </c>
      <c r="E414" t="str">
        <f t="shared" si="83"/>
        <v>fevereiro</v>
      </c>
      <c r="F414">
        <f t="shared" si="79"/>
        <v>17</v>
      </c>
      <c r="G414">
        <f t="shared" si="80"/>
        <v>4</v>
      </c>
      <c r="H414" t="str">
        <f t="shared" si="84"/>
        <v>quarta-feira</v>
      </c>
      <c r="I414" s="2">
        <f t="shared" si="85"/>
        <v>0</v>
      </c>
      <c r="J414">
        <f>COUNTIF(Feriados!$A$2:$A$155,B414)</f>
        <v>0</v>
      </c>
      <c r="K414">
        <f t="shared" si="86"/>
        <v>1</v>
      </c>
      <c r="L414">
        <f t="shared" si="87"/>
        <v>0</v>
      </c>
      <c r="M414">
        <f t="shared" si="88"/>
        <v>0</v>
      </c>
      <c r="N414">
        <f>IF(K414=0,"NULL",Q414)</f>
        <v>13</v>
      </c>
      <c r="O414" s="4">
        <f t="shared" si="90"/>
        <v>42417</v>
      </c>
      <c r="Q414">
        <f>IF(L414=1,0,Q413)+K414</f>
        <v>13</v>
      </c>
      <c r="R414" t="str">
        <f t="shared" si="89"/>
        <v>(42417, '2016-02-17', 2016, 2, 'fevereiro', 17, 4, 'quarta-feira', 0, 0, 1, 0, 0, 13, '2016-02-17'),</v>
      </c>
    </row>
    <row r="415" spans="1:18" x14ac:dyDescent="0.25">
      <c r="A415" s="2">
        <f t="shared" si="81"/>
        <v>42418</v>
      </c>
      <c r="B415" s="4">
        <v>42418</v>
      </c>
      <c r="C415">
        <f t="shared" si="82"/>
        <v>2016</v>
      </c>
      <c r="D415">
        <f t="shared" si="78"/>
        <v>2</v>
      </c>
      <c r="E415" t="str">
        <f t="shared" si="83"/>
        <v>fevereiro</v>
      </c>
      <c r="F415">
        <f t="shared" si="79"/>
        <v>18</v>
      </c>
      <c r="G415">
        <f t="shared" si="80"/>
        <v>5</v>
      </c>
      <c r="H415" t="str">
        <f t="shared" si="84"/>
        <v>quinta-feira</v>
      </c>
      <c r="I415" s="2">
        <f t="shared" si="85"/>
        <v>0</v>
      </c>
      <c r="J415">
        <f>COUNTIF(Feriados!$A$2:$A$155,B415)</f>
        <v>0</v>
      </c>
      <c r="K415">
        <f t="shared" si="86"/>
        <v>1</v>
      </c>
      <c r="L415">
        <f t="shared" si="87"/>
        <v>0</v>
      </c>
      <c r="M415">
        <f t="shared" si="88"/>
        <v>0</v>
      </c>
      <c r="N415">
        <f>IF(K415=0,"NULL",Q415)</f>
        <v>14</v>
      </c>
      <c r="O415" s="4">
        <f t="shared" si="90"/>
        <v>42418</v>
      </c>
      <c r="Q415">
        <f>IF(L415=1,0,Q414)+K415</f>
        <v>14</v>
      </c>
      <c r="R415" t="str">
        <f t="shared" si="89"/>
        <v>(42418, '2016-02-18', 2016, 2, 'fevereiro', 18, 5, 'quinta-feira', 0, 0, 1, 0, 0, 14, '2016-02-18'),</v>
      </c>
    </row>
    <row r="416" spans="1:18" x14ac:dyDescent="0.25">
      <c r="A416" s="2">
        <f t="shared" si="81"/>
        <v>42419</v>
      </c>
      <c r="B416" s="4">
        <v>42419</v>
      </c>
      <c r="C416">
        <f t="shared" si="82"/>
        <v>2016</v>
      </c>
      <c r="D416">
        <f t="shared" si="78"/>
        <v>2</v>
      </c>
      <c r="E416" t="str">
        <f t="shared" si="83"/>
        <v>fevereiro</v>
      </c>
      <c r="F416">
        <f t="shared" si="79"/>
        <v>19</v>
      </c>
      <c r="G416">
        <f t="shared" si="80"/>
        <v>6</v>
      </c>
      <c r="H416" t="str">
        <f t="shared" si="84"/>
        <v>sexta-feira</v>
      </c>
      <c r="I416" s="2">
        <f t="shared" si="85"/>
        <v>0</v>
      </c>
      <c r="J416">
        <f>COUNTIF(Feriados!$A$2:$A$155,B416)</f>
        <v>0</v>
      </c>
      <c r="K416">
        <f t="shared" si="86"/>
        <v>1</v>
      </c>
      <c r="L416">
        <f t="shared" si="87"/>
        <v>0</v>
      </c>
      <c r="M416">
        <f t="shared" si="88"/>
        <v>0</v>
      </c>
      <c r="N416">
        <f>IF(K416=0,"NULL",Q416)</f>
        <v>15</v>
      </c>
      <c r="O416" s="4">
        <f t="shared" si="90"/>
        <v>42419</v>
      </c>
      <c r="Q416">
        <f>IF(L416=1,0,Q415)+K416</f>
        <v>15</v>
      </c>
      <c r="R416" t="str">
        <f t="shared" si="89"/>
        <v>(42419, '2016-02-19', 2016, 2, 'fevereiro', 19, 6, 'sexta-feira', 0, 0, 1, 0, 0, 15, '2016-02-19'),</v>
      </c>
    </row>
    <row r="417" spans="1:18" x14ac:dyDescent="0.25">
      <c r="A417" s="2">
        <f t="shared" si="81"/>
        <v>42420</v>
      </c>
      <c r="B417" s="4">
        <v>42420</v>
      </c>
      <c r="C417">
        <f t="shared" si="82"/>
        <v>2016</v>
      </c>
      <c r="D417">
        <f t="shared" si="78"/>
        <v>2</v>
      </c>
      <c r="E417" t="str">
        <f t="shared" si="83"/>
        <v>fevereiro</v>
      </c>
      <c r="F417">
        <f t="shared" si="79"/>
        <v>20</v>
      </c>
      <c r="G417">
        <f t="shared" si="80"/>
        <v>7</v>
      </c>
      <c r="H417" t="str">
        <f t="shared" si="84"/>
        <v>sábado</v>
      </c>
      <c r="I417" s="2">
        <f t="shared" si="85"/>
        <v>1</v>
      </c>
      <c r="J417">
        <f>COUNTIF(Feriados!$A$2:$A$155,B417)</f>
        <v>0</v>
      </c>
      <c r="K417">
        <f t="shared" si="86"/>
        <v>0</v>
      </c>
      <c r="L417">
        <f t="shared" si="87"/>
        <v>0</v>
      </c>
      <c r="M417">
        <f t="shared" si="88"/>
        <v>0</v>
      </c>
      <c r="N417" t="str">
        <f>IF(K417=0,"NULL",Q417)</f>
        <v>NULL</v>
      </c>
      <c r="O417" s="4">
        <f t="shared" si="90"/>
        <v>42420</v>
      </c>
      <c r="Q417">
        <f>IF(L417=1,0,Q416)+K417</f>
        <v>15</v>
      </c>
      <c r="R417" t="str">
        <f t="shared" si="89"/>
        <v>(42420, '2016-02-20', 2016, 2, 'fevereiro', 20, 7, 'sábado', 1, 0, 0, 0, 0, NULL, '2016-02-20'),</v>
      </c>
    </row>
    <row r="418" spans="1:18" x14ac:dyDescent="0.25">
      <c r="A418" s="2">
        <f t="shared" si="81"/>
        <v>42421</v>
      </c>
      <c r="B418" s="4">
        <v>42421</v>
      </c>
      <c r="C418">
        <f t="shared" si="82"/>
        <v>2016</v>
      </c>
      <c r="D418">
        <f t="shared" si="78"/>
        <v>2</v>
      </c>
      <c r="E418" t="str">
        <f t="shared" si="83"/>
        <v>fevereiro</v>
      </c>
      <c r="F418">
        <f t="shared" si="79"/>
        <v>21</v>
      </c>
      <c r="G418">
        <f t="shared" si="80"/>
        <v>1</v>
      </c>
      <c r="H418" t="str">
        <f t="shared" si="84"/>
        <v>domingo</v>
      </c>
      <c r="I418" s="2">
        <f t="shared" si="85"/>
        <v>1</v>
      </c>
      <c r="J418">
        <f>COUNTIF(Feriados!$A$2:$A$155,B418)</f>
        <v>0</v>
      </c>
      <c r="K418">
        <f t="shared" si="86"/>
        <v>0</v>
      </c>
      <c r="L418">
        <f t="shared" si="87"/>
        <v>0</v>
      </c>
      <c r="M418">
        <f t="shared" si="88"/>
        <v>0</v>
      </c>
      <c r="N418" t="str">
        <f>IF(K418=0,"NULL",Q418)</f>
        <v>NULL</v>
      </c>
      <c r="O418" s="4">
        <f t="shared" si="90"/>
        <v>42420</v>
      </c>
      <c r="Q418">
        <f>IF(L418=1,0,Q417)+K418</f>
        <v>15</v>
      </c>
      <c r="R418" t="str">
        <f t="shared" si="89"/>
        <v>(42421, '2016-02-21', 2016, 2, 'fevereiro', 21, 1, 'domingo', 1, 0, 0, 0, 0, NULL, '2016-02-20'),</v>
      </c>
    </row>
    <row r="419" spans="1:18" x14ac:dyDescent="0.25">
      <c r="A419" s="2">
        <f t="shared" si="81"/>
        <v>42422</v>
      </c>
      <c r="B419" s="4">
        <v>42422</v>
      </c>
      <c r="C419">
        <f t="shared" si="82"/>
        <v>2016</v>
      </c>
      <c r="D419">
        <f t="shared" si="78"/>
        <v>2</v>
      </c>
      <c r="E419" t="str">
        <f t="shared" si="83"/>
        <v>fevereiro</v>
      </c>
      <c r="F419">
        <f t="shared" si="79"/>
        <v>22</v>
      </c>
      <c r="G419">
        <f t="shared" si="80"/>
        <v>2</v>
      </c>
      <c r="H419" t="str">
        <f t="shared" si="84"/>
        <v>segunda-feira</v>
      </c>
      <c r="I419" s="2">
        <f t="shared" si="85"/>
        <v>0</v>
      </c>
      <c r="J419">
        <f>COUNTIF(Feriados!$A$2:$A$155,B419)</f>
        <v>0</v>
      </c>
      <c r="K419">
        <f t="shared" si="86"/>
        <v>1</v>
      </c>
      <c r="L419">
        <f t="shared" si="87"/>
        <v>0</v>
      </c>
      <c r="M419">
        <f t="shared" si="88"/>
        <v>0</v>
      </c>
      <c r="N419">
        <f>IF(K419=0,"NULL",Q419)</f>
        <v>16</v>
      </c>
      <c r="O419" s="4">
        <f t="shared" si="90"/>
        <v>42420</v>
      </c>
      <c r="Q419">
        <f>IF(L419=1,0,Q418)+K419</f>
        <v>16</v>
      </c>
      <c r="R419" t="str">
        <f t="shared" si="89"/>
        <v>(42422, '2016-02-22', 2016, 2, 'fevereiro', 22, 2, 'segunda-feira', 0, 0, 1, 0, 0, 16, '2016-02-20'),</v>
      </c>
    </row>
    <row r="420" spans="1:18" x14ac:dyDescent="0.25">
      <c r="A420" s="2">
        <f t="shared" si="81"/>
        <v>42423</v>
      </c>
      <c r="B420" s="4">
        <v>42423</v>
      </c>
      <c r="C420">
        <f t="shared" si="82"/>
        <v>2016</v>
      </c>
      <c r="D420">
        <f t="shared" si="78"/>
        <v>2</v>
      </c>
      <c r="E420" t="str">
        <f t="shared" si="83"/>
        <v>fevereiro</v>
      </c>
      <c r="F420">
        <f t="shared" si="79"/>
        <v>23</v>
      </c>
      <c r="G420">
        <f t="shared" si="80"/>
        <v>3</v>
      </c>
      <c r="H420" t="str">
        <f t="shared" si="84"/>
        <v>terça-feira</v>
      </c>
      <c r="I420" s="2">
        <f t="shared" si="85"/>
        <v>0</v>
      </c>
      <c r="J420">
        <f>COUNTIF(Feriados!$A$2:$A$155,B420)</f>
        <v>0</v>
      </c>
      <c r="K420">
        <f t="shared" si="86"/>
        <v>1</v>
      </c>
      <c r="L420">
        <f t="shared" si="87"/>
        <v>0</v>
      </c>
      <c r="M420">
        <f t="shared" si="88"/>
        <v>0</v>
      </c>
      <c r="N420">
        <f>IF(K420=0,"NULL",Q420)</f>
        <v>17</v>
      </c>
      <c r="O420" s="4">
        <f t="shared" si="90"/>
        <v>42423</v>
      </c>
      <c r="Q420">
        <f>IF(L420=1,0,Q419)+K420</f>
        <v>17</v>
      </c>
      <c r="R420" t="str">
        <f t="shared" si="89"/>
        <v>(42423, '2016-02-23', 2016, 2, 'fevereiro', 23, 3, 'terça-feira', 0, 0, 1, 0, 0, 17, '2016-02-23'),</v>
      </c>
    </row>
    <row r="421" spans="1:18" x14ac:dyDescent="0.25">
      <c r="A421" s="2">
        <f t="shared" si="81"/>
        <v>42424</v>
      </c>
      <c r="B421" s="4">
        <v>42424</v>
      </c>
      <c r="C421">
        <f t="shared" si="82"/>
        <v>2016</v>
      </c>
      <c r="D421">
        <f t="shared" si="78"/>
        <v>2</v>
      </c>
      <c r="E421" t="str">
        <f t="shared" si="83"/>
        <v>fevereiro</v>
      </c>
      <c r="F421">
        <f t="shared" si="79"/>
        <v>24</v>
      </c>
      <c r="G421">
        <f t="shared" si="80"/>
        <v>4</v>
      </c>
      <c r="H421" t="str">
        <f t="shared" si="84"/>
        <v>quarta-feira</v>
      </c>
      <c r="I421" s="2">
        <f t="shared" si="85"/>
        <v>0</v>
      </c>
      <c r="J421">
        <f>COUNTIF(Feriados!$A$2:$A$155,B421)</f>
        <v>0</v>
      </c>
      <c r="K421">
        <f t="shared" si="86"/>
        <v>1</v>
      </c>
      <c r="L421">
        <f t="shared" si="87"/>
        <v>0</v>
      </c>
      <c r="M421">
        <f t="shared" si="88"/>
        <v>0</v>
      </c>
      <c r="N421">
        <f>IF(K421=0,"NULL",Q421)</f>
        <v>18</v>
      </c>
      <c r="O421" s="4">
        <f t="shared" si="90"/>
        <v>42424</v>
      </c>
      <c r="Q421">
        <f>IF(L421=1,0,Q420)+K421</f>
        <v>18</v>
      </c>
      <c r="R421" t="str">
        <f t="shared" si="89"/>
        <v>(42424, '2016-02-24', 2016, 2, 'fevereiro', 24, 4, 'quarta-feira', 0, 0, 1, 0, 0, 18, '2016-02-24'),</v>
      </c>
    </row>
    <row r="422" spans="1:18" x14ac:dyDescent="0.25">
      <c r="A422" s="2">
        <f t="shared" si="81"/>
        <v>42425</v>
      </c>
      <c r="B422" s="4">
        <v>42425</v>
      </c>
      <c r="C422">
        <f t="shared" si="82"/>
        <v>2016</v>
      </c>
      <c r="D422">
        <f t="shared" si="78"/>
        <v>2</v>
      </c>
      <c r="E422" t="str">
        <f t="shared" si="83"/>
        <v>fevereiro</v>
      </c>
      <c r="F422">
        <f t="shared" si="79"/>
        <v>25</v>
      </c>
      <c r="G422">
        <f t="shared" si="80"/>
        <v>5</v>
      </c>
      <c r="H422" t="str">
        <f t="shared" si="84"/>
        <v>quinta-feira</v>
      </c>
      <c r="I422" s="2">
        <f t="shared" si="85"/>
        <v>0</v>
      </c>
      <c r="J422">
        <f>COUNTIF(Feriados!$A$2:$A$155,B422)</f>
        <v>0</v>
      </c>
      <c r="K422">
        <f t="shared" si="86"/>
        <v>1</v>
      </c>
      <c r="L422">
        <f t="shared" si="87"/>
        <v>0</v>
      </c>
      <c r="M422">
        <f t="shared" si="88"/>
        <v>0</v>
      </c>
      <c r="N422">
        <f>IF(K422=0,"NULL",Q422)</f>
        <v>19</v>
      </c>
      <c r="O422" s="4">
        <f t="shared" si="90"/>
        <v>42425</v>
      </c>
      <c r="Q422">
        <f>IF(L422=1,0,Q421)+K422</f>
        <v>19</v>
      </c>
      <c r="R422" t="str">
        <f t="shared" si="89"/>
        <v>(42425, '2016-02-25', 2016, 2, 'fevereiro', 25, 5, 'quinta-feira', 0, 0, 1, 0, 0, 19, '2016-02-25'),</v>
      </c>
    </row>
    <row r="423" spans="1:18" x14ac:dyDescent="0.25">
      <c r="A423" s="2">
        <f t="shared" si="81"/>
        <v>42426</v>
      </c>
      <c r="B423" s="4">
        <v>42426</v>
      </c>
      <c r="C423">
        <f t="shared" si="82"/>
        <v>2016</v>
      </c>
      <c r="D423">
        <f t="shared" si="78"/>
        <v>2</v>
      </c>
      <c r="E423" t="str">
        <f t="shared" si="83"/>
        <v>fevereiro</v>
      </c>
      <c r="F423">
        <f t="shared" si="79"/>
        <v>26</v>
      </c>
      <c r="G423">
        <f t="shared" si="80"/>
        <v>6</v>
      </c>
      <c r="H423" t="str">
        <f t="shared" si="84"/>
        <v>sexta-feira</v>
      </c>
      <c r="I423" s="2">
        <f t="shared" si="85"/>
        <v>0</v>
      </c>
      <c r="J423">
        <f>COUNTIF(Feriados!$A$2:$A$155,B423)</f>
        <v>0</v>
      </c>
      <c r="K423">
        <f t="shared" si="86"/>
        <v>1</v>
      </c>
      <c r="L423">
        <f t="shared" si="87"/>
        <v>0</v>
      </c>
      <c r="M423">
        <f t="shared" si="88"/>
        <v>0</v>
      </c>
      <c r="N423">
        <f>IF(K423=0,"NULL",Q423)</f>
        <v>20</v>
      </c>
      <c r="O423" s="4">
        <f t="shared" si="90"/>
        <v>42426</v>
      </c>
      <c r="Q423">
        <f>IF(L423=1,0,Q422)+K423</f>
        <v>20</v>
      </c>
      <c r="R423" t="str">
        <f t="shared" si="89"/>
        <v>(42426, '2016-02-26', 2016, 2, 'fevereiro', 26, 6, 'sexta-feira', 0, 0, 1, 0, 0, 20, '2016-02-26'),</v>
      </c>
    </row>
    <row r="424" spans="1:18" x14ac:dyDescent="0.25">
      <c r="A424" s="2">
        <f t="shared" si="81"/>
        <v>42427</v>
      </c>
      <c r="B424" s="4">
        <v>42427</v>
      </c>
      <c r="C424">
        <f t="shared" si="82"/>
        <v>2016</v>
      </c>
      <c r="D424">
        <f t="shared" si="78"/>
        <v>2</v>
      </c>
      <c r="E424" t="str">
        <f t="shared" si="83"/>
        <v>fevereiro</v>
      </c>
      <c r="F424">
        <f t="shared" si="79"/>
        <v>27</v>
      </c>
      <c r="G424">
        <f t="shared" si="80"/>
        <v>7</v>
      </c>
      <c r="H424" t="str">
        <f t="shared" si="84"/>
        <v>sábado</v>
      </c>
      <c r="I424" s="2">
        <f t="shared" si="85"/>
        <v>1</v>
      </c>
      <c r="J424">
        <f>COUNTIF(Feriados!$A$2:$A$155,B424)</f>
        <v>0</v>
      </c>
      <c r="K424">
        <f t="shared" si="86"/>
        <v>0</v>
      </c>
      <c r="L424">
        <f t="shared" si="87"/>
        <v>0</v>
      </c>
      <c r="M424">
        <f t="shared" si="88"/>
        <v>0</v>
      </c>
      <c r="N424" t="str">
        <f>IF(K424=0,"NULL",Q424)</f>
        <v>NULL</v>
      </c>
      <c r="O424" s="4">
        <f t="shared" si="90"/>
        <v>42427</v>
      </c>
      <c r="Q424">
        <f>IF(L424=1,0,Q423)+K424</f>
        <v>20</v>
      </c>
      <c r="R424" t="str">
        <f t="shared" si="89"/>
        <v>(42427, '2016-02-27', 2016, 2, 'fevereiro', 27, 7, 'sábado', 1, 0, 0, 0, 0, NULL, '2016-02-27'),</v>
      </c>
    </row>
    <row r="425" spans="1:18" x14ac:dyDescent="0.25">
      <c r="A425" s="2">
        <f t="shared" si="81"/>
        <v>42428</v>
      </c>
      <c r="B425" s="4">
        <v>42428</v>
      </c>
      <c r="C425">
        <f t="shared" si="82"/>
        <v>2016</v>
      </c>
      <c r="D425">
        <f t="shared" si="78"/>
        <v>2</v>
      </c>
      <c r="E425" t="str">
        <f t="shared" si="83"/>
        <v>fevereiro</v>
      </c>
      <c r="F425">
        <f t="shared" si="79"/>
        <v>28</v>
      </c>
      <c r="G425">
        <f t="shared" si="80"/>
        <v>1</v>
      </c>
      <c r="H425" t="str">
        <f t="shared" si="84"/>
        <v>domingo</v>
      </c>
      <c r="I425" s="2">
        <f t="shared" si="85"/>
        <v>1</v>
      </c>
      <c r="J425">
        <f>COUNTIF(Feriados!$A$2:$A$155,B425)</f>
        <v>0</v>
      </c>
      <c r="K425">
        <f t="shared" si="86"/>
        <v>0</v>
      </c>
      <c r="L425">
        <f t="shared" si="87"/>
        <v>0</v>
      </c>
      <c r="M425">
        <f t="shared" si="88"/>
        <v>0</v>
      </c>
      <c r="N425" t="str">
        <f>IF(K425=0,"NULL",Q425)</f>
        <v>NULL</v>
      </c>
      <c r="O425" s="4">
        <f t="shared" si="90"/>
        <v>42427</v>
      </c>
      <c r="Q425">
        <f>IF(L425=1,0,Q424)+K425</f>
        <v>20</v>
      </c>
      <c r="R425" t="str">
        <f t="shared" si="89"/>
        <v>(42428, '2016-02-28', 2016, 2, 'fevereiro', 28, 1, 'domingo', 1, 0, 0, 0, 0, NULL, '2016-02-27'),</v>
      </c>
    </row>
    <row r="426" spans="1:18" x14ac:dyDescent="0.25">
      <c r="A426" s="2">
        <f t="shared" si="81"/>
        <v>42429</v>
      </c>
      <c r="B426" s="4">
        <v>42429</v>
      </c>
      <c r="C426">
        <f t="shared" si="82"/>
        <v>2016</v>
      </c>
      <c r="D426">
        <f t="shared" si="78"/>
        <v>2</v>
      </c>
      <c r="E426" t="str">
        <f t="shared" si="83"/>
        <v>fevereiro</v>
      </c>
      <c r="F426">
        <f t="shared" si="79"/>
        <v>29</v>
      </c>
      <c r="G426">
        <f t="shared" si="80"/>
        <v>2</v>
      </c>
      <c r="H426" t="str">
        <f t="shared" si="84"/>
        <v>segunda-feira</v>
      </c>
      <c r="I426" s="2">
        <f t="shared" si="85"/>
        <v>0</v>
      </c>
      <c r="J426">
        <f>COUNTIF(Feriados!$A$2:$A$155,B426)</f>
        <v>0</v>
      </c>
      <c r="K426">
        <f t="shared" si="86"/>
        <v>1</v>
      </c>
      <c r="L426">
        <f t="shared" si="87"/>
        <v>0</v>
      </c>
      <c r="M426">
        <f t="shared" si="88"/>
        <v>1</v>
      </c>
      <c r="N426">
        <f>IF(K426=0,"NULL",Q426)</f>
        <v>21</v>
      </c>
      <c r="O426" s="4">
        <f t="shared" si="90"/>
        <v>42427</v>
      </c>
      <c r="Q426">
        <f>IF(L426=1,0,Q425)+K426</f>
        <v>21</v>
      </c>
      <c r="R426" t="str">
        <f t="shared" si="89"/>
        <v>(42429, '2016-02-29', 2016, 2, 'fevereiro', 29, 2, 'segunda-feira', 0, 0, 1, 0, 1, 21, '2016-02-27'),</v>
      </c>
    </row>
    <row r="427" spans="1:18" x14ac:dyDescent="0.25">
      <c r="A427" s="2">
        <f t="shared" si="81"/>
        <v>42430</v>
      </c>
      <c r="B427" s="4">
        <v>42430</v>
      </c>
      <c r="C427">
        <f t="shared" si="82"/>
        <v>2016</v>
      </c>
      <c r="D427">
        <f t="shared" si="78"/>
        <v>3</v>
      </c>
      <c r="E427" t="str">
        <f t="shared" si="83"/>
        <v>março</v>
      </c>
      <c r="F427">
        <f t="shared" si="79"/>
        <v>1</v>
      </c>
      <c r="G427">
        <f t="shared" si="80"/>
        <v>3</v>
      </c>
      <c r="H427" t="str">
        <f t="shared" si="84"/>
        <v>terça-feira</v>
      </c>
      <c r="I427" s="2">
        <f t="shared" si="85"/>
        <v>0</v>
      </c>
      <c r="J427">
        <f>COUNTIF(Feriados!$A$2:$A$155,B427)</f>
        <v>0</v>
      </c>
      <c r="K427">
        <f t="shared" si="86"/>
        <v>1</v>
      </c>
      <c r="L427">
        <f t="shared" si="87"/>
        <v>1</v>
      </c>
      <c r="M427">
        <f t="shared" si="88"/>
        <v>0</v>
      </c>
      <c r="N427">
        <f>IF(K427=0,"NULL",Q427)</f>
        <v>1</v>
      </c>
      <c r="O427" s="4">
        <f t="shared" si="90"/>
        <v>42430</v>
      </c>
      <c r="Q427">
        <f>IF(L427=1,0,Q426)+K427</f>
        <v>1</v>
      </c>
      <c r="R427" t="str">
        <f t="shared" si="89"/>
        <v>(42430, '2016-03-01', 2016, 3, 'março', 1, 3, 'terça-feira', 0, 0, 1, 1, 0, 1, '2016-03-01'),</v>
      </c>
    </row>
    <row r="428" spans="1:18" x14ac:dyDescent="0.25">
      <c r="A428" s="2">
        <f t="shared" si="81"/>
        <v>42431</v>
      </c>
      <c r="B428" s="4">
        <v>42431</v>
      </c>
      <c r="C428">
        <f t="shared" si="82"/>
        <v>2016</v>
      </c>
      <c r="D428">
        <f t="shared" si="78"/>
        <v>3</v>
      </c>
      <c r="E428" t="str">
        <f t="shared" si="83"/>
        <v>março</v>
      </c>
      <c r="F428">
        <f t="shared" si="79"/>
        <v>2</v>
      </c>
      <c r="G428">
        <f t="shared" si="80"/>
        <v>4</v>
      </c>
      <c r="H428" t="str">
        <f t="shared" si="84"/>
        <v>quarta-feira</v>
      </c>
      <c r="I428" s="2">
        <f t="shared" si="85"/>
        <v>0</v>
      </c>
      <c r="J428">
        <f>COUNTIF(Feriados!$A$2:$A$155,B428)</f>
        <v>0</v>
      </c>
      <c r="K428">
        <f t="shared" si="86"/>
        <v>1</v>
      </c>
      <c r="L428">
        <f t="shared" si="87"/>
        <v>0</v>
      </c>
      <c r="M428">
        <f t="shared" si="88"/>
        <v>0</v>
      </c>
      <c r="N428">
        <f>IF(K428=0,"NULL",Q428)</f>
        <v>2</v>
      </c>
      <c r="O428" s="4">
        <f t="shared" si="90"/>
        <v>42431</v>
      </c>
      <c r="Q428">
        <f>IF(L428=1,0,Q427)+K428</f>
        <v>2</v>
      </c>
      <c r="R428" t="str">
        <f t="shared" si="89"/>
        <v>(42431, '2016-03-02', 2016, 3, 'março', 2, 4, 'quarta-feira', 0, 0, 1, 0, 0, 2, '2016-03-02'),</v>
      </c>
    </row>
    <row r="429" spans="1:18" x14ac:dyDescent="0.25">
      <c r="A429" s="2">
        <f t="shared" si="81"/>
        <v>42432</v>
      </c>
      <c r="B429" s="4">
        <v>42432</v>
      </c>
      <c r="C429">
        <f t="shared" si="82"/>
        <v>2016</v>
      </c>
      <c r="D429">
        <f t="shared" si="78"/>
        <v>3</v>
      </c>
      <c r="E429" t="str">
        <f t="shared" si="83"/>
        <v>março</v>
      </c>
      <c r="F429">
        <f t="shared" si="79"/>
        <v>3</v>
      </c>
      <c r="G429">
        <f t="shared" si="80"/>
        <v>5</v>
      </c>
      <c r="H429" t="str">
        <f t="shared" si="84"/>
        <v>quinta-feira</v>
      </c>
      <c r="I429" s="2">
        <f t="shared" si="85"/>
        <v>0</v>
      </c>
      <c r="J429">
        <f>COUNTIF(Feriados!$A$2:$A$155,B429)</f>
        <v>0</v>
      </c>
      <c r="K429">
        <f t="shared" si="86"/>
        <v>1</v>
      </c>
      <c r="L429">
        <f t="shared" si="87"/>
        <v>0</v>
      </c>
      <c r="M429">
        <f t="shared" si="88"/>
        <v>0</v>
      </c>
      <c r="N429">
        <f>IF(K429=0,"NULL",Q429)</f>
        <v>3</v>
      </c>
      <c r="O429" s="4">
        <f t="shared" si="90"/>
        <v>42432</v>
      </c>
      <c r="Q429">
        <f>IF(L429=1,0,Q428)+K429</f>
        <v>3</v>
      </c>
      <c r="R429" t="str">
        <f t="shared" si="89"/>
        <v>(42432, '2016-03-03', 2016, 3, 'março', 3, 5, 'quinta-feira', 0, 0, 1, 0, 0, 3, '2016-03-03'),</v>
      </c>
    </row>
    <row r="430" spans="1:18" x14ac:dyDescent="0.25">
      <c r="A430" s="2">
        <f t="shared" si="81"/>
        <v>42433</v>
      </c>
      <c r="B430" s="4">
        <v>42433</v>
      </c>
      <c r="C430">
        <f t="shared" si="82"/>
        <v>2016</v>
      </c>
      <c r="D430">
        <f t="shared" ref="D430:D493" si="91">MONTH(B430)</f>
        <v>3</v>
      </c>
      <c r="E430" t="str">
        <f t="shared" si="83"/>
        <v>março</v>
      </c>
      <c r="F430">
        <f t="shared" ref="F430:F493" si="92">DAY(B430)</f>
        <v>4</v>
      </c>
      <c r="G430">
        <f t="shared" ref="G430:G493" si="93">WEEKDAY(B430)</f>
        <v>6</v>
      </c>
      <c r="H430" t="str">
        <f t="shared" si="84"/>
        <v>sexta-feira</v>
      </c>
      <c r="I430" s="2">
        <f t="shared" si="85"/>
        <v>0</v>
      </c>
      <c r="J430">
        <f>COUNTIF(Feriados!$A$2:$A$155,B430)</f>
        <v>0</v>
      </c>
      <c r="K430">
        <f t="shared" si="86"/>
        <v>1</v>
      </c>
      <c r="L430">
        <f t="shared" si="87"/>
        <v>0</v>
      </c>
      <c r="M430">
        <f t="shared" si="88"/>
        <v>0</v>
      </c>
      <c r="N430">
        <f>IF(K430=0,"NULL",Q430)</f>
        <v>4</v>
      </c>
      <c r="O430" s="4">
        <f t="shared" si="90"/>
        <v>42433</v>
      </c>
      <c r="Q430">
        <f>IF(L430=1,0,Q429)+K430</f>
        <v>4</v>
      </c>
      <c r="R430" t="str">
        <f t="shared" si="89"/>
        <v>(42433, '2016-03-04', 2016, 3, 'março', 4, 6, 'sexta-feira', 0, 0, 1, 0, 0, 4, '2016-03-04'),</v>
      </c>
    </row>
    <row r="431" spans="1:18" x14ac:dyDescent="0.25">
      <c r="A431" s="2">
        <f t="shared" si="81"/>
        <v>42434</v>
      </c>
      <c r="B431" s="4">
        <v>42434</v>
      </c>
      <c r="C431">
        <f t="shared" si="82"/>
        <v>2016</v>
      </c>
      <c r="D431">
        <f t="shared" si="91"/>
        <v>3</v>
      </c>
      <c r="E431" t="str">
        <f t="shared" si="83"/>
        <v>março</v>
      </c>
      <c r="F431">
        <f t="shared" si="92"/>
        <v>5</v>
      </c>
      <c r="G431">
        <f t="shared" si="93"/>
        <v>7</v>
      </c>
      <c r="H431" t="str">
        <f t="shared" si="84"/>
        <v>sábado</v>
      </c>
      <c r="I431" s="2">
        <f t="shared" si="85"/>
        <v>1</v>
      </c>
      <c r="J431">
        <f>COUNTIF(Feriados!$A$2:$A$155,B431)</f>
        <v>0</v>
      </c>
      <c r="K431">
        <f t="shared" si="86"/>
        <v>0</v>
      </c>
      <c r="L431">
        <f t="shared" si="87"/>
        <v>0</v>
      </c>
      <c r="M431">
        <f t="shared" si="88"/>
        <v>0</v>
      </c>
      <c r="N431" t="str">
        <f>IF(K431=0,"NULL",Q431)</f>
        <v>NULL</v>
      </c>
      <c r="O431" s="4">
        <f t="shared" si="90"/>
        <v>42434</v>
      </c>
      <c r="Q431">
        <f>IF(L431=1,0,Q430)+K431</f>
        <v>4</v>
      </c>
      <c r="R431" t="str">
        <f t="shared" si="89"/>
        <v>(42434, '2016-03-05', 2016, 3, 'março', 5, 7, 'sábado', 1, 0, 0, 0, 0, NULL, '2016-03-05'),</v>
      </c>
    </row>
    <row r="432" spans="1:18" x14ac:dyDescent="0.25">
      <c r="A432" s="2">
        <f t="shared" si="81"/>
        <v>42435</v>
      </c>
      <c r="B432" s="4">
        <v>42435</v>
      </c>
      <c r="C432">
        <f t="shared" si="82"/>
        <v>2016</v>
      </c>
      <c r="D432">
        <f t="shared" si="91"/>
        <v>3</v>
      </c>
      <c r="E432" t="str">
        <f t="shared" si="83"/>
        <v>março</v>
      </c>
      <c r="F432">
        <f t="shared" si="92"/>
        <v>6</v>
      </c>
      <c r="G432">
        <f t="shared" si="93"/>
        <v>1</v>
      </c>
      <c r="H432" t="str">
        <f t="shared" si="84"/>
        <v>domingo</v>
      </c>
      <c r="I432" s="2">
        <f t="shared" si="85"/>
        <v>1</v>
      </c>
      <c r="J432">
        <f>COUNTIF(Feriados!$A$2:$A$155,B432)</f>
        <v>0</v>
      </c>
      <c r="K432">
        <f t="shared" si="86"/>
        <v>0</v>
      </c>
      <c r="L432">
        <f t="shared" si="87"/>
        <v>0</v>
      </c>
      <c r="M432">
        <f t="shared" si="88"/>
        <v>0</v>
      </c>
      <c r="N432" t="str">
        <f>IF(K432=0,"NULL",Q432)</f>
        <v>NULL</v>
      </c>
      <c r="O432" s="4">
        <f t="shared" si="90"/>
        <v>42434</v>
      </c>
      <c r="Q432">
        <f>IF(L432=1,0,Q431)+K432</f>
        <v>4</v>
      </c>
      <c r="R432" t="str">
        <f t="shared" si="89"/>
        <v>(42435, '2016-03-06', 2016, 3, 'março', 6, 1, 'domingo', 1, 0, 0, 0, 0, NULL, '2016-03-05'),</v>
      </c>
    </row>
    <row r="433" spans="1:18" x14ac:dyDescent="0.25">
      <c r="A433" s="2">
        <f t="shared" si="81"/>
        <v>42436</v>
      </c>
      <c r="B433" s="4">
        <v>42436</v>
      </c>
      <c r="C433">
        <f t="shared" si="82"/>
        <v>2016</v>
      </c>
      <c r="D433">
        <f t="shared" si="91"/>
        <v>3</v>
      </c>
      <c r="E433" t="str">
        <f t="shared" si="83"/>
        <v>março</v>
      </c>
      <c r="F433">
        <f t="shared" si="92"/>
        <v>7</v>
      </c>
      <c r="G433">
        <f t="shared" si="93"/>
        <v>2</v>
      </c>
      <c r="H433" t="str">
        <f t="shared" si="84"/>
        <v>segunda-feira</v>
      </c>
      <c r="I433" s="2">
        <f t="shared" si="85"/>
        <v>0</v>
      </c>
      <c r="J433">
        <f>COUNTIF(Feriados!$A$2:$A$155,B433)</f>
        <v>0</v>
      </c>
      <c r="K433">
        <f t="shared" si="86"/>
        <v>1</v>
      </c>
      <c r="L433">
        <f t="shared" si="87"/>
        <v>0</v>
      </c>
      <c r="M433">
        <f t="shared" si="88"/>
        <v>0</v>
      </c>
      <c r="N433">
        <f>IF(K433=0,"NULL",Q433)</f>
        <v>5</v>
      </c>
      <c r="O433" s="4">
        <f t="shared" si="90"/>
        <v>42434</v>
      </c>
      <c r="Q433">
        <f>IF(L433=1,0,Q432)+K433</f>
        <v>5</v>
      </c>
      <c r="R433" t="str">
        <f t="shared" si="89"/>
        <v>(42436, '2016-03-07', 2016, 3, 'março', 7, 2, 'segunda-feira', 0, 0, 1, 0, 0, 5, '2016-03-05'),</v>
      </c>
    </row>
    <row r="434" spans="1:18" x14ac:dyDescent="0.25">
      <c r="A434" s="2">
        <f t="shared" si="81"/>
        <v>42437</v>
      </c>
      <c r="B434" s="4">
        <v>42437</v>
      </c>
      <c r="C434">
        <f t="shared" si="82"/>
        <v>2016</v>
      </c>
      <c r="D434">
        <f t="shared" si="91"/>
        <v>3</v>
      </c>
      <c r="E434" t="str">
        <f t="shared" si="83"/>
        <v>março</v>
      </c>
      <c r="F434">
        <f t="shared" si="92"/>
        <v>8</v>
      </c>
      <c r="G434">
        <f t="shared" si="93"/>
        <v>3</v>
      </c>
      <c r="H434" t="str">
        <f t="shared" si="84"/>
        <v>terça-feira</v>
      </c>
      <c r="I434" s="2">
        <f t="shared" si="85"/>
        <v>0</v>
      </c>
      <c r="J434">
        <f>COUNTIF(Feriados!$A$2:$A$155,B434)</f>
        <v>0</v>
      </c>
      <c r="K434">
        <f t="shared" si="86"/>
        <v>1</v>
      </c>
      <c r="L434">
        <f t="shared" si="87"/>
        <v>0</v>
      </c>
      <c r="M434">
        <f t="shared" si="88"/>
        <v>0</v>
      </c>
      <c r="N434">
        <f>IF(K434=0,"NULL",Q434)</f>
        <v>6</v>
      </c>
      <c r="O434" s="4">
        <f t="shared" si="90"/>
        <v>42437</v>
      </c>
      <c r="Q434">
        <f>IF(L434=1,0,Q433)+K434</f>
        <v>6</v>
      </c>
      <c r="R434" t="str">
        <f t="shared" si="89"/>
        <v>(42437, '2016-03-08', 2016, 3, 'março', 8, 3, 'terça-feira', 0, 0, 1, 0, 0, 6, '2016-03-08'),</v>
      </c>
    </row>
    <row r="435" spans="1:18" x14ac:dyDescent="0.25">
      <c r="A435" s="2">
        <f t="shared" si="81"/>
        <v>42438</v>
      </c>
      <c r="B435" s="4">
        <v>42438</v>
      </c>
      <c r="C435">
        <f t="shared" si="82"/>
        <v>2016</v>
      </c>
      <c r="D435">
        <f t="shared" si="91"/>
        <v>3</v>
      </c>
      <c r="E435" t="str">
        <f t="shared" si="83"/>
        <v>março</v>
      </c>
      <c r="F435">
        <f t="shared" si="92"/>
        <v>9</v>
      </c>
      <c r="G435">
        <f t="shared" si="93"/>
        <v>4</v>
      </c>
      <c r="H435" t="str">
        <f t="shared" si="84"/>
        <v>quarta-feira</v>
      </c>
      <c r="I435" s="2">
        <f t="shared" si="85"/>
        <v>0</v>
      </c>
      <c r="J435">
        <f>COUNTIF(Feriados!$A$2:$A$155,B435)</f>
        <v>0</v>
      </c>
      <c r="K435">
        <f t="shared" si="86"/>
        <v>1</v>
      </c>
      <c r="L435">
        <f t="shared" si="87"/>
        <v>0</v>
      </c>
      <c r="M435">
        <f t="shared" si="88"/>
        <v>0</v>
      </c>
      <c r="N435">
        <f>IF(K435=0,"NULL",Q435)</f>
        <v>7</v>
      </c>
      <c r="O435" s="4">
        <f t="shared" si="90"/>
        <v>42438</v>
      </c>
      <c r="Q435">
        <f>IF(L435=1,0,Q434)+K435</f>
        <v>7</v>
      </c>
      <c r="R435" t="str">
        <f t="shared" si="89"/>
        <v>(42438, '2016-03-09', 2016, 3, 'março', 9, 4, 'quarta-feira', 0, 0, 1, 0, 0, 7, '2016-03-09'),</v>
      </c>
    </row>
    <row r="436" spans="1:18" x14ac:dyDescent="0.25">
      <c r="A436" s="2">
        <f t="shared" si="81"/>
        <v>42439</v>
      </c>
      <c r="B436" s="4">
        <v>42439</v>
      </c>
      <c r="C436">
        <f t="shared" si="82"/>
        <v>2016</v>
      </c>
      <c r="D436">
        <f t="shared" si="91"/>
        <v>3</v>
      </c>
      <c r="E436" t="str">
        <f t="shared" si="83"/>
        <v>março</v>
      </c>
      <c r="F436">
        <f t="shared" si="92"/>
        <v>10</v>
      </c>
      <c r="G436">
        <f t="shared" si="93"/>
        <v>5</v>
      </c>
      <c r="H436" t="str">
        <f t="shared" si="84"/>
        <v>quinta-feira</v>
      </c>
      <c r="I436" s="2">
        <f t="shared" si="85"/>
        <v>0</v>
      </c>
      <c r="J436">
        <f>COUNTIF(Feriados!$A$2:$A$155,B436)</f>
        <v>0</v>
      </c>
      <c r="K436">
        <f t="shared" si="86"/>
        <v>1</v>
      </c>
      <c r="L436">
        <f t="shared" si="87"/>
        <v>0</v>
      </c>
      <c r="M436">
        <f t="shared" si="88"/>
        <v>0</v>
      </c>
      <c r="N436">
        <f>IF(K436=0,"NULL",Q436)</f>
        <v>8</v>
      </c>
      <c r="O436" s="4">
        <f t="shared" si="90"/>
        <v>42439</v>
      </c>
      <c r="Q436">
        <f>IF(L436=1,0,Q435)+K436</f>
        <v>8</v>
      </c>
      <c r="R436" t="str">
        <f t="shared" si="89"/>
        <v>(42439, '2016-03-10', 2016, 3, 'março', 10, 5, 'quinta-feira', 0, 0, 1, 0, 0, 8, '2016-03-10'),</v>
      </c>
    </row>
    <row r="437" spans="1:18" x14ac:dyDescent="0.25">
      <c r="A437" s="2">
        <f t="shared" si="81"/>
        <v>42440</v>
      </c>
      <c r="B437" s="4">
        <v>42440</v>
      </c>
      <c r="C437">
        <f t="shared" si="82"/>
        <v>2016</v>
      </c>
      <c r="D437">
        <f t="shared" si="91"/>
        <v>3</v>
      </c>
      <c r="E437" t="str">
        <f t="shared" si="83"/>
        <v>março</v>
      </c>
      <c r="F437">
        <f t="shared" si="92"/>
        <v>11</v>
      </c>
      <c r="G437">
        <f t="shared" si="93"/>
        <v>6</v>
      </c>
      <c r="H437" t="str">
        <f t="shared" si="84"/>
        <v>sexta-feira</v>
      </c>
      <c r="I437" s="2">
        <f t="shared" si="85"/>
        <v>0</v>
      </c>
      <c r="J437">
        <f>COUNTIF(Feriados!$A$2:$A$155,B437)</f>
        <v>0</v>
      </c>
      <c r="K437">
        <f t="shared" si="86"/>
        <v>1</v>
      </c>
      <c r="L437">
        <f t="shared" si="87"/>
        <v>0</v>
      </c>
      <c r="M437">
        <f t="shared" si="88"/>
        <v>0</v>
      </c>
      <c r="N437">
        <f>IF(K437=0,"NULL",Q437)</f>
        <v>9</v>
      </c>
      <c r="O437" s="4">
        <f t="shared" si="90"/>
        <v>42440</v>
      </c>
      <c r="Q437">
        <f>IF(L437=1,0,Q436)+K437</f>
        <v>9</v>
      </c>
      <c r="R437" t="str">
        <f t="shared" si="89"/>
        <v>(42440, '2016-03-11', 2016, 3, 'março', 11, 6, 'sexta-feira', 0, 0, 1, 0, 0, 9, '2016-03-11'),</v>
      </c>
    </row>
    <row r="438" spans="1:18" x14ac:dyDescent="0.25">
      <c r="A438" s="2">
        <f t="shared" si="81"/>
        <v>42441</v>
      </c>
      <c r="B438" s="4">
        <v>42441</v>
      </c>
      <c r="C438">
        <f t="shared" si="82"/>
        <v>2016</v>
      </c>
      <c r="D438">
        <f t="shared" si="91"/>
        <v>3</v>
      </c>
      <c r="E438" t="str">
        <f t="shared" si="83"/>
        <v>março</v>
      </c>
      <c r="F438">
        <f t="shared" si="92"/>
        <v>12</v>
      </c>
      <c r="G438">
        <f t="shared" si="93"/>
        <v>7</v>
      </c>
      <c r="H438" t="str">
        <f t="shared" si="84"/>
        <v>sábado</v>
      </c>
      <c r="I438" s="2">
        <f t="shared" si="85"/>
        <v>1</v>
      </c>
      <c r="J438">
        <f>COUNTIF(Feriados!$A$2:$A$155,B438)</f>
        <v>0</v>
      </c>
      <c r="K438">
        <f t="shared" si="86"/>
        <v>0</v>
      </c>
      <c r="L438">
        <f t="shared" si="87"/>
        <v>0</v>
      </c>
      <c r="M438">
        <f t="shared" si="88"/>
        <v>0</v>
      </c>
      <c r="N438" t="str">
        <f>IF(K438=0,"NULL",Q438)</f>
        <v>NULL</v>
      </c>
      <c r="O438" s="4">
        <f t="shared" si="90"/>
        <v>42441</v>
      </c>
      <c r="Q438">
        <f>IF(L438=1,0,Q437)+K438</f>
        <v>9</v>
      </c>
      <c r="R438" t="str">
        <f t="shared" si="89"/>
        <v>(42441, '2016-03-12', 2016, 3, 'março', 12, 7, 'sábado', 1, 0, 0, 0, 0, NULL, '2016-03-12'),</v>
      </c>
    </row>
    <row r="439" spans="1:18" x14ac:dyDescent="0.25">
      <c r="A439" s="2">
        <f t="shared" si="81"/>
        <v>42442</v>
      </c>
      <c r="B439" s="4">
        <v>42442</v>
      </c>
      <c r="C439">
        <f t="shared" si="82"/>
        <v>2016</v>
      </c>
      <c r="D439">
        <f t="shared" si="91"/>
        <v>3</v>
      </c>
      <c r="E439" t="str">
        <f t="shared" si="83"/>
        <v>março</v>
      </c>
      <c r="F439">
        <f t="shared" si="92"/>
        <v>13</v>
      </c>
      <c r="G439">
        <f t="shared" si="93"/>
        <v>1</v>
      </c>
      <c r="H439" t="str">
        <f t="shared" si="84"/>
        <v>domingo</v>
      </c>
      <c r="I439" s="2">
        <f t="shared" si="85"/>
        <v>1</v>
      </c>
      <c r="J439">
        <f>COUNTIF(Feriados!$A$2:$A$155,B439)</f>
        <v>0</v>
      </c>
      <c r="K439">
        <f t="shared" si="86"/>
        <v>0</v>
      </c>
      <c r="L439">
        <f t="shared" si="87"/>
        <v>0</v>
      </c>
      <c r="M439">
        <f t="shared" si="88"/>
        <v>0</v>
      </c>
      <c r="N439" t="str">
        <f>IF(K439=0,"NULL",Q439)</f>
        <v>NULL</v>
      </c>
      <c r="O439" s="4">
        <f t="shared" si="90"/>
        <v>42441</v>
      </c>
      <c r="Q439">
        <f>IF(L439=1,0,Q438)+K439</f>
        <v>9</v>
      </c>
      <c r="R439" t="str">
        <f t="shared" si="89"/>
        <v>(42442, '2016-03-13', 2016, 3, 'março', 13, 1, 'domingo', 1, 0, 0, 0, 0, NULL, '2016-03-12'),</v>
      </c>
    </row>
    <row r="440" spans="1:18" x14ac:dyDescent="0.25">
      <c r="A440" s="2">
        <f t="shared" si="81"/>
        <v>42443</v>
      </c>
      <c r="B440" s="4">
        <v>42443</v>
      </c>
      <c r="C440">
        <f t="shared" si="82"/>
        <v>2016</v>
      </c>
      <c r="D440">
        <f t="shared" si="91"/>
        <v>3</v>
      </c>
      <c r="E440" t="str">
        <f t="shared" si="83"/>
        <v>março</v>
      </c>
      <c r="F440">
        <f t="shared" si="92"/>
        <v>14</v>
      </c>
      <c r="G440">
        <f t="shared" si="93"/>
        <v>2</v>
      </c>
      <c r="H440" t="str">
        <f t="shared" si="84"/>
        <v>segunda-feira</v>
      </c>
      <c r="I440" s="2">
        <f t="shared" si="85"/>
        <v>0</v>
      </c>
      <c r="J440">
        <f>COUNTIF(Feriados!$A$2:$A$155,B440)</f>
        <v>0</v>
      </c>
      <c r="K440">
        <f t="shared" si="86"/>
        <v>1</v>
      </c>
      <c r="L440">
        <f t="shared" si="87"/>
        <v>0</v>
      </c>
      <c r="M440">
        <f t="shared" si="88"/>
        <v>0</v>
      </c>
      <c r="N440">
        <f>IF(K440=0,"NULL",Q440)</f>
        <v>10</v>
      </c>
      <c r="O440" s="4">
        <f t="shared" si="90"/>
        <v>42441</v>
      </c>
      <c r="Q440">
        <f>IF(L440=1,0,Q439)+K440</f>
        <v>10</v>
      </c>
      <c r="R440" t="str">
        <f t="shared" si="89"/>
        <v>(42443, '2016-03-14', 2016, 3, 'março', 14, 2, 'segunda-feira', 0, 0, 1, 0, 0, 10, '2016-03-12'),</v>
      </c>
    </row>
    <row r="441" spans="1:18" x14ac:dyDescent="0.25">
      <c r="A441" s="2">
        <f t="shared" si="81"/>
        <v>42444</v>
      </c>
      <c r="B441" s="4">
        <v>42444</v>
      </c>
      <c r="C441">
        <f t="shared" si="82"/>
        <v>2016</v>
      </c>
      <c r="D441">
        <f t="shared" si="91"/>
        <v>3</v>
      </c>
      <c r="E441" t="str">
        <f t="shared" si="83"/>
        <v>março</v>
      </c>
      <c r="F441">
        <f t="shared" si="92"/>
        <v>15</v>
      </c>
      <c r="G441">
        <f t="shared" si="93"/>
        <v>3</v>
      </c>
      <c r="H441" t="str">
        <f t="shared" si="84"/>
        <v>terça-feira</v>
      </c>
      <c r="I441" s="2">
        <f t="shared" si="85"/>
        <v>0</v>
      </c>
      <c r="J441">
        <f>COUNTIF(Feriados!$A$2:$A$155,B441)</f>
        <v>0</v>
      </c>
      <c r="K441">
        <f t="shared" si="86"/>
        <v>1</v>
      </c>
      <c r="L441">
        <f t="shared" si="87"/>
        <v>0</v>
      </c>
      <c r="M441">
        <f t="shared" si="88"/>
        <v>0</v>
      </c>
      <c r="N441">
        <f>IF(K441=0,"NULL",Q441)</f>
        <v>11</v>
      </c>
      <c r="O441" s="4">
        <f t="shared" si="90"/>
        <v>42444</v>
      </c>
      <c r="Q441">
        <f>IF(L441=1,0,Q440)+K441</f>
        <v>11</v>
      </c>
      <c r="R441" t="str">
        <f t="shared" si="89"/>
        <v>(42444, '2016-03-15', 2016, 3, 'março', 15, 3, 'terça-feira', 0, 0, 1, 0, 0, 11, '2016-03-15'),</v>
      </c>
    </row>
    <row r="442" spans="1:18" x14ac:dyDescent="0.25">
      <c r="A442" s="2">
        <f t="shared" si="81"/>
        <v>42445</v>
      </c>
      <c r="B442" s="4">
        <v>42445</v>
      </c>
      <c r="C442">
        <f t="shared" si="82"/>
        <v>2016</v>
      </c>
      <c r="D442">
        <f t="shared" si="91"/>
        <v>3</v>
      </c>
      <c r="E442" t="str">
        <f t="shared" si="83"/>
        <v>março</v>
      </c>
      <c r="F442">
        <f t="shared" si="92"/>
        <v>16</v>
      </c>
      <c r="G442">
        <f t="shared" si="93"/>
        <v>4</v>
      </c>
      <c r="H442" t="str">
        <f t="shared" si="84"/>
        <v>quarta-feira</v>
      </c>
      <c r="I442" s="2">
        <f t="shared" si="85"/>
        <v>0</v>
      </c>
      <c r="J442">
        <f>COUNTIF(Feriados!$A$2:$A$155,B442)</f>
        <v>0</v>
      </c>
      <c r="K442">
        <f t="shared" si="86"/>
        <v>1</v>
      </c>
      <c r="L442">
        <f t="shared" si="87"/>
        <v>0</v>
      </c>
      <c r="M442">
        <f t="shared" si="88"/>
        <v>0</v>
      </c>
      <c r="N442">
        <f>IF(K442=0,"NULL",Q442)</f>
        <v>12</v>
      </c>
      <c r="O442" s="4">
        <f t="shared" si="90"/>
        <v>42445</v>
      </c>
      <c r="Q442">
        <f>IF(L442=1,0,Q441)+K442</f>
        <v>12</v>
      </c>
      <c r="R442" t="str">
        <f t="shared" si="89"/>
        <v>(42445, '2016-03-16', 2016, 3, 'março', 16, 4, 'quarta-feira', 0, 0, 1, 0, 0, 12, '2016-03-16'),</v>
      </c>
    </row>
    <row r="443" spans="1:18" x14ac:dyDescent="0.25">
      <c r="A443" s="2">
        <f t="shared" si="81"/>
        <v>42446</v>
      </c>
      <c r="B443" s="4">
        <v>42446</v>
      </c>
      <c r="C443">
        <f t="shared" si="82"/>
        <v>2016</v>
      </c>
      <c r="D443">
        <f t="shared" si="91"/>
        <v>3</v>
      </c>
      <c r="E443" t="str">
        <f t="shared" si="83"/>
        <v>março</v>
      </c>
      <c r="F443">
        <f t="shared" si="92"/>
        <v>17</v>
      </c>
      <c r="G443">
        <f t="shared" si="93"/>
        <v>5</v>
      </c>
      <c r="H443" t="str">
        <f t="shared" si="84"/>
        <v>quinta-feira</v>
      </c>
      <c r="I443" s="2">
        <f t="shared" si="85"/>
        <v>0</v>
      </c>
      <c r="J443">
        <f>COUNTIF(Feriados!$A$2:$A$155,B443)</f>
        <v>0</v>
      </c>
      <c r="K443">
        <f t="shared" si="86"/>
        <v>1</v>
      </c>
      <c r="L443">
        <f t="shared" si="87"/>
        <v>0</v>
      </c>
      <c r="M443">
        <f t="shared" si="88"/>
        <v>0</v>
      </c>
      <c r="N443">
        <f>IF(K443=0,"NULL",Q443)</f>
        <v>13</v>
      </c>
      <c r="O443" s="4">
        <f t="shared" si="90"/>
        <v>42446</v>
      </c>
      <c r="Q443">
        <f>IF(L443=1,0,Q442)+K443</f>
        <v>13</v>
      </c>
      <c r="R443" t="str">
        <f t="shared" si="89"/>
        <v>(42446, '2016-03-17', 2016, 3, 'março', 17, 5, 'quinta-feira', 0, 0, 1, 0, 0, 13, '2016-03-17'),</v>
      </c>
    </row>
    <row r="444" spans="1:18" x14ac:dyDescent="0.25">
      <c r="A444" s="2">
        <f t="shared" si="81"/>
        <v>42447</v>
      </c>
      <c r="B444" s="4">
        <v>42447</v>
      </c>
      <c r="C444">
        <f t="shared" si="82"/>
        <v>2016</v>
      </c>
      <c r="D444">
        <f t="shared" si="91"/>
        <v>3</v>
      </c>
      <c r="E444" t="str">
        <f t="shared" si="83"/>
        <v>março</v>
      </c>
      <c r="F444">
        <f t="shared" si="92"/>
        <v>18</v>
      </c>
      <c r="G444">
        <f t="shared" si="93"/>
        <v>6</v>
      </c>
      <c r="H444" t="str">
        <f t="shared" si="84"/>
        <v>sexta-feira</v>
      </c>
      <c r="I444" s="2">
        <f t="shared" si="85"/>
        <v>0</v>
      </c>
      <c r="J444">
        <f>COUNTIF(Feriados!$A$2:$A$155,B444)</f>
        <v>0</v>
      </c>
      <c r="K444">
        <f t="shared" si="86"/>
        <v>1</v>
      </c>
      <c r="L444">
        <f t="shared" si="87"/>
        <v>0</v>
      </c>
      <c r="M444">
        <f t="shared" si="88"/>
        <v>0</v>
      </c>
      <c r="N444">
        <f>IF(K444=0,"NULL",Q444)</f>
        <v>14</v>
      </c>
      <c r="O444" s="4">
        <f t="shared" si="90"/>
        <v>42447</v>
      </c>
      <c r="Q444">
        <f>IF(L444=1,0,Q443)+K444</f>
        <v>14</v>
      </c>
      <c r="R444" t="str">
        <f t="shared" si="89"/>
        <v>(42447, '2016-03-18', 2016, 3, 'março', 18, 6, 'sexta-feira', 0, 0, 1, 0, 0, 14, '2016-03-18'),</v>
      </c>
    </row>
    <row r="445" spans="1:18" x14ac:dyDescent="0.25">
      <c r="A445" s="2">
        <f t="shared" si="81"/>
        <v>42448</v>
      </c>
      <c r="B445" s="4">
        <v>42448</v>
      </c>
      <c r="C445">
        <f t="shared" si="82"/>
        <v>2016</v>
      </c>
      <c r="D445">
        <f t="shared" si="91"/>
        <v>3</v>
      </c>
      <c r="E445" t="str">
        <f t="shared" si="83"/>
        <v>março</v>
      </c>
      <c r="F445">
        <f t="shared" si="92"/>
        <v>19</v>
      </c>
      <c r="G445">
        <f t="shared" si="93"/>
        <v>7</v>
      </c>
      <c r="H445" t="str">
        <f t="shared" si="84"/>
        <v>sábado</v>
      </c>
      <c r="I445" s="2">
        <f t="shared" si="85"/>
        <v>1</v>
      </c>
      <c r="J445">
        <f>COUNTIF(Feriados!$A$2:$A$155,B445)</f>
        <v>0</v>
      </c>
      <c r="K445">
        <f t="shared" si="86"/>
        <v>0</v>
      </c>
      <c r="L445">
        <f t="shared" si="87"/>
        <v>0</v>
      </c>
      <c r="M445">
        <f t="shared" si="88"/>
        <v>0</v>
      </c>
      <c r="N445" t="str">
        <f>IF(K445=0,"NULL",Q445)</f>
        <v>NULL</v>
      </c>
      <c r="O445" s="4">
        <f t="shared" si="90"/>
        <v>42448</v>
      </c>
      <c r="Q445">
        <f>IF(L445=1,0,Q444)+K445</f>
        <v>14</v>
      </c>
      <c r="R445" t="str">
        <f t="shared" si="89"/>
        <v>(42448, '2016-03-19', 2016, 3, 'março', 19, 7, 'sábado', 1, 0, 0, 0, 0, NULL, '2016-03-19'),</v>
      </c>
    </row>
    <row r="446" spans="1:18" x14ac:dyDescent="0.25">
      <c r="A446" s="2">
        <f t="shared" si="81"/>
        <v>42449</v>
      </c>
      <c r="B446" s="4">
        <v>42449</v>
      </c>
      <c r="C446">
        <f t="shared" si="82"/>
        <v>2016</v>
      </c>
      <c r="D446">
        <f t="shared" si="91"/>
        <v>3</v>
      </c>
      <c r="E446" t="str">
        <f t="shared" si="83"/>
        <v>março</v>
      </c>
      <c r="F446">
        <f t="shared" si="92"/>
        <v>20</v>
      </c>
      <c r="G446">
        <f t="shared" si="93"/>
        <v>1</v>
      </c>
      <c r="H446" t="str">
        <f t="shared" si="84"/>
        <v>domingo</v>
      </c>
      <c r="I446" s="2">
        <f t="shared" si="85"/>
        <v>1</v>
      </c>
      <c r="J446">
        <f>COUNTIF(Feriados!$A$2:$A$155,B446)</f>
        <v>0</v>
      </c>
      <c r="K446">
        <f t="shared" si="86"/>
        <v>0</v>
      </c>
      <c r="L446">
        <f t="shared" si="87"/>
        <v>0</v>
      </c>
      <c r="M446">
        <f t="shared" si="88"/>
        <v>0</v>
      </c>
      <c r="N446" t="str">
        <f>IF(K446=0,"NULL",Q446)</f>
        <v>NULL</v>
      </c>
      <c r="O446" s="4">
        <f t="shared" si="90"/>
        <v>42448</v>
      </c>
      <c r="Q446">
        <f>IF(L446=1,0,Q445)+K446</f>
        <v>14</v>
      </c>
      <c r="R446" t="str">
        <f t="shared" si="89"/>
        <v>(42449, '2016-03-20', 2016, 3, 'março', 20, 1, 'domingo', 1, 0, 0, 0, 0, NULL, '2016-03-19'),</v>
      </c>
    </row>
    <row r="447" spans="1:18" x14ac:dyDescent="0.25">
      <c r="A447" s="2">
        <f t="shared" si="81"/>
        <v>42450</v>
      </c>
      <c r="B447" s="4">
        <v>42450</v>
      </c>
      <c r="C447">
        <f t="shared" si="82"/>
        <v>2016</v>
      </c>
      <c r="D447">
        <f t="shared" si="91"/>
        <v>3</v>
      </c>
      <c r="E447" t="str">
        <f t="shared" si="83"/>
        <v>março</v>
      </c>
      <c r="F447">
        <f t="shared" si="92"/>
        <v>21</v>
      </c>
      <c r="G447">
        <f t="shared" si="93"/>
        <v>2</v>
      </c>
      <c r="H447" t="str">
        <f t="shared" si="84"/>
        <v>segunda-feira</v>
      </c>
      <c r="I447" s="2">
        <f t="shared" si="85"/>
        <v>0</v>
      </c>
      <c r="J447">
        <f>COUNTIF(Feriados!$A$2:$A$155,B447)</f>
        <v>0</v>
      </c>
      <c r="K447">
        <f t="shared" si="86"/>
        <v>1</v>
      </c>
      <c r="L447">
        <f t="shared" si="87"/>
        <v>0</v>
      </c>
      <c r="M447">
        <f t="shared" si="88"/>
        <v>0</v>
      </c>
      <c r="N447">
        <f>IF(K447=0,"NULL",Q447)</f>
        <v>15</v>
      </c>
      <c r="O447" s="4">
        <f t="shared" si="90"/>
        <v>42448</v>
      </c>
      <c r="Q447">
        <f>IF(L447=1,0,Q446)+K447</f>
        <v>15</v>
      </c>
      <c r="R447" t="str">
        <f t="shared" si="89"/>
        <v>(42450, '2016-03-21', 2016, 3, 'março', 21, 2, 'segunda-feira', 0, 0, 1, 0, 0, 15, '2016-03-19'),</v>
      </c>
    </row>
    <row r="448" spans="1:18" x14ac:dyDescent="0.25">
      <c r="A448" s="2">
        <f t="shared" si="81"/>
        <v>42451</v>
      </c>
      <c r="B448" s="4">
        <v>42451</v>
      </c>
      <c r="C448">
        <f t="shared" si="82"/>
        <v>2016</v>
      </c>
      <c r="D448">
        <f t="shared" si="91"/>
        <v>3</v>
      </c>
      <c r="E448" t="str">
        <f t="shared" si="83"/>
        <v>março</v>
      </c>
      <c r="F448">
        <f t="shared" si="92"/>
        <v>22</v>
      </c>
      <c r="G448">
        <f t="shared" si="93"/>
        <v>3</v>
      </c>
      <c r="H448" t="str">
        <f t="shared" si="84"/>
        <v>terça-feira</v>
      </c>
      <c r="I448" s="2">
        <f t="shared" si="85"/>
        <v>0</v>
      </c>
      <c r="J448">
        <f>COUNTIF(Feriados!$A$2:$A$155,B448)</f>
        <v>0</v>
      </c>
      <c r="K448">
        <f t="shared" si="86"/>
        <v>1</v>
      </c>
      <c r="L448">
        <f t="shared" si="87"/>
        <v>0</v>
      </c>
      <c r="M448">
        <f t="shared" si="88"/>
        <v>0</v>
      </c>
      <c r="N448">
        <f>IF(K448=0,"NULL",Q448)</f>
        <v>16</v>
      </c>
      <c r="O448" s="4">
        <f t="shared" si="90"/>
        <v>42451</v>
      </c>
      <c r="Q448">
        <f>IF(L448=1,0,Q447)+K448</f>
        <v>16</v>
      </c>
      <c r="R448" t="str">
        <f t="shared" si="89"/>
        <v>(42451, '2016-03-22', 2016, 3, 'março', 22, 3, 'terça-feira', 0, 0, 1, 0, 0, 16, '2016-03-22'),</v>
      </c>
    </row>
    <row r="449" spans="1:18" x14ac:dyDescent="0.25">
      <c r="A449" s="2">
        <f t="shared" si="81"/>
        <v>42452</v>
      </c>
      <c r="B449" s="4">
        <v>42452</v>
      </c>
      <c r="C449">
        <f t="shared" si="82"/>
        <v>2016</v>
      </c>
      <c r="D449">
        <f t="shared" si="91"/>
        <v>3</v>
      </c>
      <c r="E449" t="str">
        <f t="shared" si="83"/>
        <v>março</v>
      </c>
      <c r="F449">
        <f t="shared" si="92"/>
        <v>23</v>
      </c>
      <c r="G449">
        <f t="shared" si="93"/>
        <v>4</v>
      </c>
      <c r="H449" t="str">
        <f t="shared" si="84"/>
        <v>quarta-feira</v>
      </c>
      <c r="I449" s="2">
        <f t="shared" si="85"/>
        <v>0</v>
      </c>
      <c r="J449">
        <f>COUNTIF(Feriados!$A$2:$A$155,B449)</f>
        <v>0</v>
      </c>
      <c r="K449">
        <f t="shared" si="86"/>
        <v>1</v>
      </c>
      <c r="L449">
        <f t="shared" si="87"/>
        <v>0</v>
      </c>
      <c r="M449">
        <f t="shared" si="88"/>
        <v>0</v>
      </c>
      <c r="N449">
        <f>IF(K449=0,"NULL",Q449)</f>
        <v>17</v>
      </c>
      <c r="O449" s="4">
        <f t="shared" si="90"/>
        <v>42452</v>
      </c>
      <c r="Q449">
        <f>IF(L449=1,0,Q448)+K449</f>
        <v>17</v>
      </c>
      <c r="R449" t="str">
        <f t="shared" si="89"/>
        <v>(42452, '2016-03-23', 2016, 3, 'março', 23, 4, 'quarta-feira', 0, 0, 1, 0, 0, 17, '2016-03-23'),</v>
      </c>
    </row>
    <row r="450" spans="1:18" x14ac:dyDescent="0.25">
      <c r="A450" s="2">
        <f t="shared" si="81"/>
        <v>42453</v>
      </c>
      <c r="B450" s="4">
        <v>42453</v>
      </c>
      <c r="C450">
        <f t="shared" si="82"/>
        <v>2016</v>
      </c>
      <c r="D450">
        <f t="shared" si="91"/>
        <v>3</v>
      </c>
      <c r="E450" t="str">
        <f t="shared" si="83"/>
        <v>março</v>
      </c>
      <c r="F450">
        <f t="shared" si="92"/>
        <v>24</v>
      </c>
      <c r="G450">
        <f t="shared" si="93"/>
        <v>5</v>
      </c>
      <c r="H450" t="str">
        <f t="shared" si="84"/>
        <v>quinta-feira</v>
      </c>
      <c r="I450" s="2">
        <f t="shared" si="85"/>
        <v>0</v>
      </c>
      <c r="J450">
        <f>COUNTIF(Feriados!$A$2:$A$155,B450)</f>
        <v>0</v>
      </c>
      <c r="K450">
        <f t="shared" si="86"/>
        <v>1</v>
      </c>
      <c r="L450">
        <f t="shared" si="87"/>
        <v>0</v>
      </c>
      <c r="M450">
        <f t="shared" si="88"/>
        <v>0</v>
      </c>
      <c r="N450">
        <f>IF(K450=0,"NULL",Q450)</f>
        <v>18</v>
      </c>
      <c r="O450" s="4">
        <f t="shared" si="90"/>
        <v>42453</v>
      </c>
      <c r="Q450">
        <f>IF(L450=1,0,Q449)+K450</f>
        <v>18</v>
      </c>
      <c r="R450" t="str">
        <f t="shared" si="89"/>
        <v>(42453, '2016-03-24', 2016, 3, 'março', 24, 5, 'quinta-feira', 0, 0, 1, 0, 0, 18, '2016-03-24'),</v>
      </c>
    </row>
    <row r="451" spans="1:18" x14ac:dyDescent="0.25">
      <c r="A451" s="2">
        <f t="shared" ref="A451:A514" si="94">B451</f>
        <v>42454</v>
      </c>
      <c r="B451" s="4">
        <v>42454</v>
      </c>
      <c r="C451">
        <f t="shared" ref="C451:C514" si="95">YEAR(B451)</f>
        <v>2016</v>
      </c>
      <c r="D451">
        <f t="shared" si="91"/>
        <v>3</v>
      </c>
      <c r="E451" t="str">
        <f t="shared" ref="E451:E514" si="96">TEXT(B451,"mmmm")</f>
        <v>março</v>
      </c>
      <c r="F451">
        <f t="shared" si="92"/>
        <v>25</v>
      </c>
      <c r="G451">
        <f t="shared" si="93"/>
        <v>6</v>
      </c>
      <c r="H451" t="str">
        <f t="shared" ref="H451:H514" si="97">TEXT(B451,"dddd")</f>
        <v>sexta-feira</v>
      </c>
      <c r="I451" s="2">
        <f t="shared" ref="I451:I514" si="98">IF(OR(G451=1,G451=7),1,0)</f>
        <v>0</v>
      </c>
      <c r="J451">
        <f>COUNTIF(Feriados!$A$2:$A$155,B451)</f>
        <v>0</v>
      </c>
      <c r="K451">
        <f t="shared" ref="K451:K514" si="99">IF(OR(I451=1,J451=1),0,1)</f>
        <v>1</v>
      </c>
      <c r="L451">
        <f t="shared" ref="L451:L514" si="100">IF(F451=1,1,0)</f>
        <v>0</v>
      </c>
      <c r="M451">
        <f t="shared" ref="M451:M514" si="101">IF(OR(L452=1,L452=""),1,0)</f>
        <v>0</v>
      </c>
      <c r="N451">
        <f>IF(K451=0,"NULL",Q451)</f>
        <v>19</v>
      </c>
      <c r="O451" s="4">
        <f t="shared" si="90"/>
        <v>42454</v>
      </c>
      <c r="Q451">
        <f>IF(L451=1,0,Q450)+K451</f>
        <v>19</v>
      </c>
      <c r="R451" t="str">
        <f t="shared" ref="R451:R514" si="102">"("&amp;A451&amp;", '"&amp;TEXT(B451,"aaaa-mm-dd")&amp;"', "&amp;C451&amp;", "&amp;D451&amp;", '"&amp;E451&amp;"', "&amp;F451&amp;", "&amp;G451&amp;", '"&amp;H451&amp;"', "&amp;I451&amp;", "&amp;J451&amp;", "&amp;K451&amp;", "&amp;L451&amp;", "&amp;M451&amp;", "&amp;N451&amp;", '"&amp;TEXT(O451,"aaaa-mm-dd")&amp;"'),"</f>
        <v>(42454, '2016-03-25', 2016, 3, 'março', 25, 6, 'sexta-feira', 0, 0, 1, 0, 0, 19, '2016-03-25'),</v>
      </c>
    </row>
    <row r="452" spans="1:18" x14ac:dyDescent="0.25">
      <c r="A452" s="2">
        <f t="shared" si="94"/>
        <v>42455</v>
      </c>
      <c r="B452" s="4">
        <v>42455</v>
      </c>
      <c r="C452">
        <f t="shared" si="95"/>
        <v>2016</v>
      </c>
      <c r="D452">
        <f t="shared" si="91"/>
        <v>3</v>
      </c>
      <c r="E452" t="str">
        <f t="shared" si="96"/>
        <v>março</v>
      </c>
      <c r="F452">
        <f t="shared" si="92"/>
        <v>26</v>
      </c>
      <c r="G452">
        <f t="shared" si="93"/>
        <v>7</v>
      </c>
      <c r="H452" t="str">
        <f t="shared" si="97"/>
        <v>sábado</v>
      </c>
      <c r="I452" s="2">
        <f t="shared" si="98"/>
        <v>1</v>
      </c>
      <c r="J452">
        <f>COUNTIF(Feriados!$A$2:$A$155,B452)</f>
        <v>0</v>
      </c>
      <c r="K452">
        <f t="shared" si="99"/>
        <v>0</v>
      </c>
      <c r="L452">
        <f t="shared" si="100"/>
        <v>0</v>
      </c>
      <c r="M452">
        <f t="shared" si="101"/>
        <v>0</v>
      </c>
      <c r="N452" t="str">
        <f>IF(K452=0,"NULL",Q452)</f>
        <v>NULL</v>
      </c>
      <c r="O452" s="4">
        <f t="shared" ref="O452:O515" si="103">IF(K451=0,O451,B452)</f>
        <v>42455</v>
      </c>
      <c r="Q452">
        <f>IF(L452=1,0,Q451)+K452</f>
        <v>19</v>
      </c>
      <c r="R452" t="str">
        <f t="shared" si="102"/>
        <v>(42455, '2016-03-26', 2016, 3, 'março', 26, 7, 'sábado', 1, 0, 0, 0, 0, NULL, '2016-03-26'),</v>
      </c>
    </row>
    <row r="453" spans="1:18" x14ac:dyDescent="0.25">
      <c r="A453" s="2">
        <f t="shared" si="94"/>
        <v>42456</v>
      </c>
      <c r="B453" s="4">
        <v>42456</v>
      </c>
      <c r="C453">
        <f t="shared" si="95"/>
        <v>2016</v>
      </c>
      <c r="D453">
        <f t="shared" si="91"/>
        <v>3</v>
      </c>
      <c r="E453" t="str">
        <f t="shared" si="96"/>
        <v>março</v>
      </c>
      <c r="F453">
        <f t="shared" si="92"/>
        <v>27</v>
      </c>
      <c r="G453">
        <f t="shared" si="93"/>
        <v>1</v>
      </c>
      <c r="H453" t="str">
        <f t="shared" si="97"/>
        <v>domingo</v>
      </c>
      <c r="I453" s="2">
        <f t="shared" si="98"/>
        <v>1</v>
      </c>
      <c r="J453">
        <f>COUNTIF(Feriados!$A$2:$A$155,B453)</f>
        <v>0</v>
      </c>
      <c r="K453">
        <f t="shared" si="99"/>
        <v>0</v>
      </c>
      <c r="L453">
        <f t="shared" si="100"/>
        <v>0</v>
      </c>
      <c r="M453">
        <f t="shared" si="101"/>
        <v>0</v>
      </c>
      <c r="N453" t="str">
        <f>IF(K453=0,"NULL",Q453)</f>
        <v>NULL</v>
      </c>
      <c r="O453" s="4">
        <f t="shared" si="103"/>
        <v>42455</v>
      </c>
      <c r="Q453">
        <f>IF(L453=1,0,Q452)+K453</f>
        <v>19</v>
      </c>
      <c r="R453" t="str">
        <f t="shared" si="102"/>
        <v>(42456, '2016-03-27', 2016, 3, 'março', 27, 1, 'domingo', 1, 0, 0, 0, 0, NULL, '2016-03-26'),</v>
      </c>
    </row>
    <row r="454" spans="1:18" x14ac:dyDescent="0.25">
      <c r="A454" s="2">
        <f t="shared" si="94"/>
        <v>42457</v>
      </c>
      <c r="B454" s="4">
        <v>42457</v>
      </c>
      <c r="C454">
        <f t="shared" si="95"/>
        <v>2016</v>
      </c>
      <c r="D454">
        <f t="shared" si="91"/>
        <v>3</v>
      </c>
      <c r="E454" t="str">
        <f t="shared" si="96"/>
        <v>março</v>
      </c>
      <c r="F454">
        <f t="shared" si="92"/>
        <v>28</v>
      </c>
      <c r="G454">
        <f t="shared" si="93"/>
        <v>2</v>
      </c>
      <c r="H454" t="str">
        <f t="shared" si="97"/>
        <v>segunda-feira</v>
      </c>
      <c r="I454" s="2">
        <f t="shared" si="98"/>
        <v>0</v>
      </c>
      <c r="J454">
        <f>COUNTIF(Feriados!$A$2:$A$155,B454)</f>
        <v>0</v>
      </c>
      <c r="K454">
        <f t="shared" si="99"/>
        <v>1</v>
      </c>
      <c r="L454">
        <f t="shared" si="100"/>
        <v>0</v>
      </c>
      <c r="M454">
        <f t="shared" si="101"/>
        <v>0</v>
      </c>
      <c r="N454">
        <f>IF(K454=0,"NULL",Q454)</f>
        <v>20</v>
      </c>
      <c r="O454" s="4">
        <f t="shared" si="103"/>
        <v>42455</v>
      </c>
      <c r="Q454">
        <f>IF(L454=1,0,Q453)+K454</f>
        <v>20</v>
      </c>
      <c r="R454" t="str">
        <f t="shared" si="102"/>
        <v>(42457, '2016-03-28', 2016, 3, 'março', 28, 2, 'segunda-feira', 0, 0, 1, 0, 0, 20, '2016-03-26'),</v>
      </c>
    </row>
    <row r="455" spans="1:18" x14ac:dyDescent="0.25">
      <c r="A455" s="2">
        <f t="shared" si="94"/>
        <v>42458</v>
      </c>
      <c r="B455" s="4">
        <v>42458</v>
      </c>
      <c r="C455">
        <f t="shared" si="95"/>
        <v>2016</v>
      </c>
      <c r="D455">
        <f t="shared" si="91"/>
        <v>3</v>
      </c>
      <c r="E455" t="str">
        <f t="shared" si="96"/>
        <v>março</v>
      </c>
      <c r="F455">
        <f t="shared" si="92"/>
        <v>29</v>
      </c>
      <c r="G455">
        <f t="shared" si="93"/>
        <v>3</v>
      </c>
      <c r="H455" t="str">
        <f t="shared" si="97"/>
        <v>terça-feira</v>
      </c>
      <c r="I455" s="2">
        <f t="shared" si="98"/>
        <v>0</v>
      </c>
      <c r="J455">
        <f>COUNTIF(Feriados!$A$2:$A$155,B455)</f>
        <v>0</v>
      </c>
      <c r="K455">
        <f t="shared" si="99"/>
        <v>1</v>
      </c>
      <c r="L455">
        <f t="shared" si="100"/>
        <v>0</v>
      </c>
      <c r="M455">
        <f t="shared" si="101"/>
        <v>0</v>
      </c>
      <c r="N455">
        <f>IF(K455=0,"NULL",Q455)</f>
        <v>21</v>
      </c>
      <c r="O455" s="4">
        <f t="shared" si="103"/>
        <v>42458</v>
      </c>
      <c r="Q455">
        <f>IF(L455=1,0,Q454)+K455</f>
        <v>21</v>
      </c>
      <c r="R455" t="str">
        <f t="shared" si="102"/>
        <v>(42458, '2016-03-29', 2016, 3, 'março', 29, 3, 'terça-feira', 0, 0, 1, 0, 0, 21, '2016-03-29'),</v>
      </c>
    </row>
    <row r="456" spans="1:18" x14ac:dyDescent="0.25">
      <c r="A456" s="2">
        <f t="shared" si="94"/>
        <v>42459</v>
      </c>
      <c r="B456" s="4">
        <v>42459</v>
      </c>
      <c r="C456">
        <f t="shared" si="95"/>
        <v>2016</v>
      </c>
      <c r="D456">
        <f t="shared" si="91"/>
        <v>3</v>
      </c>
      <c r="E456" t="str">
        <f t="shared" si="96"/>
        <v>março</v>
      </c>
      <c r="F456">
        <f t="shared" si="92"/>
        <v>30</v>
      </c>
      <c r="G456">
        <f t="shared" si="93"/>
        <v>4</v>
      </c>
      <c r="H456" t="str">
        <f t="shared" si="97"/>
        <v>quarta-feira</v>
      </c>
      <c r="I456" s="2">
        <f t="shared" si="98"/>
        <v>0</v>
      </c>
      <c r="J456">
        <f>COUNTIF(Feriados!$A$2:$A$155,B456)</f>
        <v>0</v>
      </c>
      <c r="K456">
        <f t="shared" si="99"/>
        <v>1</v>
      </c>
      <c r="L456">
        <f t="shared" si="100"/>
        <v>0</v>
      </c>
      <c r="M456">
        <f t="shared" si="101"/>
        <v>0</v>
      </c>
      <c r="N456">
        <f>IF(K456=0,"NULL",Q456)</f>
        <v>22</v>
      </c>
      <c r="O456" s="4">
        <f t="shared" si="103"/>
        <v>42459</v>
      </c>
      <c r="Q456">
        <f>IF(L456=1,0,Q455)+K456</f>
        <v>22</v>
      </c>
      <c r="R456" t="str">
        <f t="shared" si="102"/>
        <v>(42459, '2016-03-30', 2016, 3, 'março', 30, 4, 'quarta-feira', 0, 0, 1, 0, 0, 22, '2016-03-30'),</v>
      </c>
    </row>
    <row r="457" spans="1:18" x14ac:dyDescent="0.25">
      <c r="A457" s="2">
        <f t="shared" si="94"/>
        <v>42460</v>
      </c>
      <c r="B457" s="4">
        <v>42460</v>
      </c>
      <c r="C457">
        <f t="shared" si="95"/>
        <v>2016</v>
      </c>
      <c r="D457">
        <f t="shared" si="91"/>
        <v>3</v>
      </c>
      <c r="E457" t="str">
        <f t="shared" si="96"/>
        <v>março</v>
      </c>
      <c r="F457">
        <f t="shared" si="92"/>
        <v>31</v>
      </c>
      <c r="G457">
        <f t="shared" si="93"/>
        <v>5</v>
      </c>
      <c r="H457" t="str">
        <f t="shared" si="97"/>
        <v>quinta-feira</v>
      </c>
      <c r="I457" s="2">
        <f t="shared" si="98"/>
        <v>0</v>
      </c>
      <c r="J457">
        <f>COUNTIF(Feriados!$A$2:$A$155,B457)</f>
        <v>0</v>
      </c>
      <c r="K457">
        <f t="shared" si="99"/>
        <v>1</v>
      </c>
      <c r="L457">
        <f t="shared" si="100"/>
        <v>0</v>
      </c>
      <c r="M457">
        <f t="shared" si="101"/>
        <v>1</v>
      </c>
      <c r="N457">
        <f>IF(K457=0,"NULL",Q457)</f>
        <v>23</v>
      </c>
      <c r="O457" s="4">
        <f t="shared" si="103"/>
        <v>42460</v>
      </c>
      <c r="Q457">
        <f>IF(L457=1,0,Q456)+K457</f>
        <v>23</v>
      </c>
      <c r="R457" t="str">
        <f t="shared" si="102"/>
        <v>(42460, '2016-03-31', 2016, 3, 'março', 31, 5, 'quinta-feira', 0, 0, 1, 0, 1, 23, '2016-03-31'),</v>
      </c>
    </row>
    <row r="458" spans="1:18" x14ac:dyDescent="0.25">
      <c r="A458" s="2">
        <f t="shared" si="94"/>
        <v>42461</v>
      </c>
      <c r="B458" s="4">
        <v>42461</v>
      </c>
      <c r="C458">
        <f t="shared" si="95"/>
        <v>2016</v>
      </c>
      <c r="D458">
        <f t="shared" si="91"/>
        <v>4</v>
      </c>
      <c r="E458" t="str">
        <f t="shared" si="96"/>
        <v>abril</v>
      </c>
      <c r="F458">
        <f t="shared" si="92"/>
        <v>1</v>
      </c>
      <c r="G458">
        <f t="shared" si="93"/>
        <v>6</v>
      </c>
      <c r="H458" t="str">
        <f t="shared" si="97"/>
        <v>sexta-feira</v>
      </c>
      <c r="I458" s="2">
        <f t="shared" si="98"/>
        <v>0</v>
      </c>
      <c r="J458">
        <f>COUNTIF(Feriados!$A$2:$A$155,B458)</f>
        <v>0</v>
      </c>
      <c r="K458">
        <f t="shared" si="99"/>
        <v>1</v>
      </c>
      <c r="L458">
        <f t="shared" si="100"/>
        <v>1</v>
      </c>
      <c r="M458">
        <f t="shared" si="101"/>
        <v>0</v>
      </c>
      <c r="N458">
        <f>IF(K458=0,"NULL",Q458)</f>
        <v>1</v>
      </c>
      <c r="O458" s="4">
        <f t="shared" si="103"/>
        <v>42461</v>
      </c>
      <c r="Q458">
        <f>IF(L458=1,0,Q457)+K458</f>
        <v>1</v>
      </c>
      <c r="R458" t="str">
        <f t="shared" si="102"/>
        <v>(42461, '2016-04-01', 2016, 4, 'abril', 1, 6, 'sexta-feira', 0, 0, 1, 1, 0, 1, '2016-04-01'),</v>
      </c>
    </row>
    <row r="459" spans="1:18" x14ac:dyDescent="0.25">
      <c r="A459" s="2">
        <f t="shared" si="94"/>
        <v>42462</v>
      </c>
      <c r="B459" s="4">
        <v>42462</v>
      </c>
      <c r="C459">
        <f t="shared" si="95"/>
        <v>2016</v>
      </c>
      <c r="D459">
        <f t="shared" si="91"/>
        <v>4</v>
      </c>
      <c r="E459" t="str">
        <f t="shared" si="96"/>
        <v>abril</v>
      </c>
      <c r="F459">
        <f t="shared" si="92"/>
        <v>2</v>
      </c>
      <c r="G459">
        <f t="shared" si="93"/>
        <v>7</v>
      </c>
      <c r="H459" t="str">
        <f t="shared" si="97"/>
        <v>sábado</v>
      </c>
      <c r="I459" s="2">
        <f t="shared" si="98"/>
        <v>1</v>
      </c>
      <c r="J459">
        <f>COUNTIF(Feriados!$A$2:$A$155,B459)</f>
        <v>0</v>
      </c>
      <c r="K459">
        <f t="shared" si="99"/>
        <v>0</v>
      </c>
      <c r="L459">
        <f t="shared" si="100"/>
        <v>0</v>
      </c>
      <c r="M459">
        <f t="shared" si="101"/>
        <v>0</v>
      </c>
      <c r="N459" t="str">
        <f>IF(K459=0,"NULL",Q459)</f>
        <v>NULL</v>
      </c>
      <c r="O459" s="4">
        <f t="shared" si="103"/>
        <v>42462</v>
      </c>
      <c r="Q459">
        <f>IF(L459=1,0,Q458)+K459</f>
        <v>1</v>
      </c>
      <c r="R459" t="str">
        <f t="shared" si="102"/>
        <v>(42462, '2016-04-02', 2016, 4, 'abril', 2, 7, 'sábado', 1, 0, 0, 0, 0, NULL, '2016-04-02'),</v>
      </c>
    </row>
    <row r="460" spans="1:18" x14ac:dyDescent="0.25">
      <c r="A460" s="2">
        <f t="shared" si="94"/>
        <v>42463</v>
      </c>
      <c r="B460" s="4">
        <v>42463</v>
      </c>
      <c r="C460">
        <f t="shared" si="95"/>
        <v>2016</v>
      </c>
      <c r="D460">
        <f t="shared" si="91"/>
        <v>4</v>
      </c>
      <c r="E460" t="str">
        <f t="shared" si="96"/>
        <v>abril</v>
      </c>
      <c r="F460">
        <f t="shared" si="92"/>
        <v>3</v>
      </c>
      <c r="G460">
        <f t="shared" si="93"/>
        <v>1</v>
      </c>
      <c r="H460" t="str">
        <f t="shared" si="97"/>
        <v>domingo</v>
      </c>
      <c r="I460" s="2">
        <f t="shared" si="98"/>
        <v>1</v>
      </c>
      <c r="J460">
        <f>COUNTIF(Feriados!$A$2:$A$155,B460)</f>
        <v>1</v>
      </c>
      <c r="K460">
        <f t="shared" si="99"/>
        <v>0</v>
      </c>
      <c r="L460">
        <f t="shared" si="100"/>
        <v>0</v>
      </c>
      <c r="M460">
        <f t="shared" si="101"/>
        <v>0</v>
      </c>
      <c r="N460" t="str">
        <f>IF(K460=0,"NULL",Q460)</f>
        <v>NULL</v>
      </c>
      <c r="O460" s="4">
        <f t="shared" si="103"/>
        <v>42462</v>
      </c>
      <c r="Q460">
        <f>IF(L460=1,0,Q459)+K460</f>
        <v>1</v>
      </c>
      <c r="R460" t="str">
        <f t="shared" si="102"/>
        <v>(42463, '2016-04-03', 2016, 4, 'abril', 3, 1, 'domingo', 1, 1, 0, 0, 0, NULL, '2016-04-02'),</v>
      </c>
    </row>
    <row r="461" spans="1:18" x14ac:dyDescent="0.25">
      <c r="A461" s="2">
        <f t="shared" si="94"/>
        <v>42464</v>
      </c>
      <c r="B461" s="4">
        <v>42464</v>
      </c>
      <c r="C461">
        <f t="shared" si="95"/>
        <v>2016</v>
      </c>
      <c r="D461">
        <f t="shared" si="91"/>
        <v>4</v>
      </c>
      <c r="E461" t="str">
        <f t="shared" si="96"/>
        <v>abril</v>
      </c>
      <c r="F461">
        <f t="shared" si="92"/>
        <v>4</v>
      </c>
      <c r="G461">
        <f t="shared" si="93"/>
        <v>2</v>
      </c>
      <c r="H461" t="str">
        <f t="shared" si="97"/>
        <v>segunda-feira</v>
      </c>
      <c r="I461" s="2">
        <f t="shared" si="98"/>
        <v>0</v>
      </c>
      <c r="J461">
        <f>COUNTIF(Feriados!$A$2:$A$155,B461)</f>
        <v>0</v>
      </c>
      <c r="K461">
        <f t="shared" si="99"/>
        <v>1</v>
      </c>
      <c r="L461">
        <f t="shared" si="100"/>
        <v>0</v>
      </c>
      <c r="M461">
        <f t="shared" si="101"/>
        <v>0</v>
      </c>
      <c r="N461">
        <f>IF(K461=0,"NULL",Q461)</f>
        <v>2</v>
      </c>
      <c r="O461" s="4">
        <f t="shared" si="103"/>
        <v>42462</v>
      </c>
      <c r="Q461">
        <f>IF(L461=1,0,Q460)+K461</f>
        <v>2</v>
      </c>
      <c r="R461" t="str">
        <f t="shared" si="102"/>
        <v>(42464, '2016-04-04', 2016, 4, 'abril', 4, 2, 'segunda-feira', 0, 0, 1, 0, 0, 2, '2016-04-02'),</v>
      </c>
    </row>
    <row r="462" spans="1:18" x14ac:dyDescent="0.25">
      <c r="A462" s="2">
        <f t="shared" si="94"/>
        <v>42465</v>
      </c>
      <c r="B462" s="4">
        <v>42465</v>
      </c>
      <c r="C462">
        <f t="shared" si="95"/>
        <v>2016</v>
      </c>
      <c r="D462">
        <f t="shared" si="91"/>
        <v>4</v>
      </c>
      <c r="E462" t="str">
        <f t="shared" si="96"/>
        <v>abril</v>
      </c>
      <c r="F462">
        <f t="shared" si="92"/>
        <v>5</v>
      </c>
      <c r="G462">
        <f t="shared" si="93"/>
        <v>3</v>
      </c>
      <c r="H462" t="str">
        <f t="shared" si="97"/>
        <v>terça-feira</v>
      </c>
      <c r="I462" s="2">
        <f t="shared" si="98"/>
        <v>0</v>
      </c>
      <c r="J462">
        <f>COUNTIF(Feriados!$A$2:$A$155,B462)</f>
        <v>0</v>
      </c>
      <c r="K462">
        <f t="shared" si="99"/>
        <v>1</v>
      </c>
      <c r="L462">
        <f t="shared" si="100"/>
        <v>0</v>
      </c>
      <c r="M462">
        <f t="shared" si="101"/>
        <v>0</v>
      </c>
      <c r="N462">
        <f>IF(K462=0,"NULL",Q462)</f>
        <v>3</v>
      </c>
      <c r="O462" s="4">
        <f t="shared" si="103"/>
        <v>42465</v>
      </c>
      <c r="Q462">
        <f>IF(L462=1,0,Q461)+K462</f>
        <v>3</v>
      </c>
      <c r="R462" t="str">
        <f t="shared" si="102"/>
        <v>(42465, '2016-04-05', 2016, 4, 'abril', 5, 3, 'terça-feira', 0, 0, 1, 0, 0, 3, '2016-04-05'),</v>
      </c>
    </row>
    <row r="463" spans="1:18" x14ac:dyDescent="0.25">
      <c r="A463" s="2">
        <f t="shared" si="94"/>
        <v>42466</v>
      </c>
      <c r="B463" s="4">
        <v>42466</v>
      </c>
      <c r="C463">
        <f t="shared" si="95"/>
        <v>2016</v>
      </c>
      <c r="D463">
        <f t="shared" si="91"/>
        <v>4</v>
      </c>
      <c r="E463" t="str">
        <f t="shared" si="96"/>
        <v>abril</v>
      </c>
      <c r="F463">
        <f t="shared" si="92"/>
        <v>6</v>
      </c>
      <c r="G463">
        <f t="shared" si="93"/>
        <v>4</v>
      </c>
      <c r="H463" t="str">
        <f t="shared" si="97"/>
        <v>quarta-feira</v>
      </c>
      <c r="I463" s="2">
        <f t="shared" si="98"/>
        <v>0</v>
      </c>
      <c r="J463">
        <f>COUNTIF(Feriados!$A$2:$A$155,B463)</f>
        <v>0</v>
      </c>
      <c r="K463">
        <f t="shared" si="99"/>
        <v>1</v>
      </c>
      <c r="L463">
        <f t="shared" si="100"/>
        <v>0</v>
      </c>
      <c r="M463">
        <f t="shared" si="101"/>
        <v>0</v>
      </c>
      <c r="N463">
        <f>IF(K463=0,"NULL",Q463)</f>
        <v>4</v>
      </c>
      <c r="O463" s="4">
        <f t="shared" si="103"/>
        <v>42466</v>
      </c>
      <c r="Q463">
        <f>IF(L463=1,0,Q462)+K463</f>
        <v>4</v>
      </c>
      <c r="R463" t="str">
        <f t="shared" si="102"/>
        <v>(42466, '2016-04-06', 2016, 4, 'abril', 6, 4, 'quarta-feira', 0, 0, 1, 0, 0, 4, '2016-04-06'),</v>
      </c>
    </row>
    <row r="464" spans="1:18" x14ac:dyDescent="0.25">
      <c r="A464" s="2">
        <f t="shared" si="94"/>
        <v>42467</v>
      </c>
      <c r="B464" s="4">
        <v>42467</v>
      </c>
      <c r="C464">
        <f t="shared" si="95"/>
        <v>2016</v>
      </c>
      <c r="D464">
        <f t="shared" si="91"/>
        <v>4</v>
      </c>
      <c r="E464" t="str">
        <f t="shared" si="96"/>
        <v>abril</v>
      </c>
      <c r="F464">
        <f t="shared" si="92"/>
        <v>7</v>
      </c>
      <c r="G464">
        <f t="shared" si="93"/>
        <v>5</v>
      </c>
      <c r="H464" t="str">
        <f t="shared" si="97"/>
        <v>quinta-feira</v>
      </c>
      <c r="I464" s="2">
        <f t="shared" si="98"/>
        <v>0</v>
      </c>
      <c r="J464">
        <f>COUNTIF(Feriados!$A$2:$A$155,B464)</f>
        <v>0</v>
      </c>
      <c r="K464">
        <f t="shared" si="99"/>
        <v>1</v>
      </c>
      <c r="L464">
        <f t="shared" si="100"/>
        <v>0</v>
      </c>
      <c r="M464">
        <f t="shared" si="101"/>
        <v>0</v>
      </c>
      <c r="N464">
        <f>IF(K464=0,"NULL",Q464)</f>
        <v>5</v>
      </c>
      <c r="O464" s="4">
        <f t="shared" si="103"/>
        <v>42467</v>
      </c>
      <c r="Q464">
        <f>IF(L464=1,0,Q463)+K464</f>
        <v>5</v>
      </c>
      <c r="R464" t="str">
        <f t="shared" si="102"/>
        <v>(42467, '2016-04-07', 2016, 4, 'abril', 7, 5, 'quinta-feira', 0, 0, 1, 0, 0, 5, '2016-04-07'),</v>
      </c>
    </row>
    <row r="465" spans="1:18" x14ac:dyDescent="0.25">
      <c r="A465" s="2">
        <f t="shared" si="94"/>
        <v>42468</v>
      </c>
      <c r="B465" s="4">
        <v>42468</v>
      </c>
      <c r="C465">
        <f t="shared" si="95"/>
        <v>2016</v>
      </c>
      <c r="D465">
        <f t="shared" si="91"/>
        <v>4</v>
      </c>
      <c r="E465" t="str">
        <f t="shared" si="96"/>
        <v>abril</v>
      </c>
      <c r="F465">
        <f t="shared" si="92"/>
        <v>8</v>
      </c>
      <c r="G465">
        <f t="shared" si="93"/>
        <v>6</v>
      </c>
      <c r="H465" t="str">
        <f t="shared" si="97"/>
        <v>sexta-feira</v>
      </c>
      <c r="I465" s="2">
        <f t="shared" si="98"/>
        <v>0</v>
      </c>
      <c r="J465">
        <f>COUNTIF(Feriados!$A$2:$A$155,B465)</f>
        <v>0</v>
      </c>
      <c r="K465">
        <f t="shared" si="99"/>
        <v>1</v>
      </c>
      <c r="L465">
        <f t="shared" si="100"/>
        <v>0</v>
      </c>
      <c r="M465">
        <f t="shared" si="101"/>
        <v>0</v>
      </c>
      <c r="N465">
        <f>IF(K465=0,"NULL",Q465)</f>
        <v>6</v>
      </c>
      <c r="O465" s="4">
        <f t="shared" si="103"/>
        <v>42468</v>
      </c>
      <c r="Q465">
        <f>IF(L465=1,0,Q464)+K465</f>
        <v>6</v>
      </c>
      <c r="R465" t="str">
        <f t="shared" si="102"/>
        <v>(42468, '2016-04-08', 2016, 4, 'abril', 8, 6, 'sexta-feira', 0, 0, 1, 0, 0, 6, '2016-04-08'),</v>
      </c>
    </row>
    <row r="466" spans="1:18" x14ac:dyDescent="0.25">
      <c r="A466" s="2">
        <f t="shared" si="94"/>
        <v>42469</v>
      </c>
      <c r="B466" s="4">
        <v>42469</v>
      </c>
      <c r="C466">
        <f t="shared" si="95"/>
        <v>2016</v>
      </c>
      <c r="D466">
        <f t="shared" si="91"/>
        <v>4</v>
      </c>
      <c r="E466" t="str">
        <f t="shared" si="96"/>
        <v>abril</v>
      </c>
      <c r="F466">
        <f t="shared" si="92"/>
        <v>9</v>
      </c>
      <c r="G466">
        <f t="shared" si="93"/>
        <v>7</v>
      </c>
      <c r="H466" t="str">
        <f t="shared" si="97"/>
        <v>sábado</v>
      </c>
      <c r="I466" s="2">
        <f t="shared" si="98"/>
        <v>1</v>
      </c>
      <c r="J466">
        <f>COUNTIF(Feriados!$A$2:$A$155,B466)</f>
        <v>0</v>
      </c>
      <c r="K466">
        <f t="shared" si="99"/>
        <v>0</v>
      </c>
      <c r="L466">
        <f t="shared" si="100"/>
        <v>0</v>
      </c>
      <c r="M466">
        <f t="shared" si="101"/>
        <v>0</v>
      </c>
      <c r="N466" t="str">
        <f>IF(K466=0,"NULL",Q466)</f>
        <v>NULL</v>
      </c>
      <c r="O466" s="4">
        <f t="shared" si="103"/>
        <v>42469</v>
      </c>
      <c r="Q466">
        <f>IF(L466=1,0,Q465)+K466</f>
        <v>6</v>
      </c>
      <c r="R466" t="str">
        <f t="shared" si="102"/>
        <v>(42469, '2016-04-09', 2016, 4, 'abril', 9, 7, 'sábado', 1, 0, 0, 0, 0, NULL, '2016-04-09'),</v>
      </c>
    </row>
    <row r="467" spans="1:18" x14ac:dyDescent="0.25">
      <c r="A467" s="2">
        <f t="shared" si="94"/>
        <v>42470</v>
      </c>
      <c r="B467" s="4">
        <v>42470</v>
      </c>
      <c r="C467">
        <f t="shared" si="95"/>
        <v>2016</v>
      </c>
      <c r="D467">
        <f t="shared" si="91"/>
        <v>4</v>
      </c>
      <c r="E467" t="str">
        <f t="shared" si="96"/>
        <v>abril</v>
      </c>
      <c r="F467">
        <f t="shared" si="92"/>
        <v>10</v>
      </c>
      <c r="G467">
        <f t="shared" si="93"/>
        <v>1</v>
      </c>
      <c r="H467" t="str">
        <f t="shared" si="97"/>
        <v>domingo</v>
      </c>
      <c r="I467" s="2">
        <f t="shared" si="98"/>
        <v>1</v>
      </c>
      <c r="J467">
        <f>COUNTIF(Feriados!$A$2:$A$155,B467)</f>
        <v>0</v>
      </c>
      <c r="K467">
        <f t="shared" si="99"/>
        <v>0</v>
      </c>
      <c r="L467">
        <f t="shared" si="100"/>
        <v>0</v>
      </c>
      <c r="M467">
        <f t="shared" si="101"/>
        <v>0</v>
      </c>
      <c r="N467" t="str">
        <f>IF(K467=0,"NULL",Q467)</f>
        <v>NULL</v>
      </c>
      <c r="O467" s="4">
        <f t="shared" si="103"/>
        <v>42469</v>
      </c>
      <c r="Q467">
        <f>IF(L467=1,0,Q466)+K467</f>
        <v>6</v>
      </c>
      <c r="R467" t="str">
        <f t="shared" si="102"/>
        <v>(42470, '2016-04-10', 2016, 4, 'abril', 10, 1, 'domingo', 1, 0, 0, 0, 0, NULL, '2016-04-09'),</v>
      </c>
    </row>
    <row r="468" spans="1:18" x14ac:dyDescent="0.25">
      <c r="A468" s="2">
        <f t="shared" si="94"/>
        <v>42471</v>
      </c>
      <c r="B468" s="4">
        <v>42471</v>
      </c>
      <c r="C468">
        <f t="shared" si="95"/>
        <v>2016</v>
      </c>
      <c r="D468">
        <f t="shared" si="91"/>
        <v>4</v>
      </c>
      <c r="E468" t="str">
        <f t="shared" si="96"/>
        <v>abril</v>
      </c>
      <c r="F468">
        <f t="shared" si="92"/>
        <v>11</v>
      </c>
      <c r="G468">
        <f t="shared" si="93"/>
        <v>2</v>
      </c>
      <c r="H468" t="str">
        <f t="shared" si="97"/>
        <v>segunda-feira</v>
      </c>
      <c r="I468" s="2">
        <f t="shared" si="98"/>
        <v>0</v>
      </c>
      <c r="J468">
        <f>COUNTIF(Feriados!$A$2:$A$155,B468)</f>
        <v>0</v>
      </c>
      <c r="K468">
        <f t="shared" si="99"/>
        <v>1</v>
      </c>
      <c r="L468">
        <f t="shared" si="100"/>
        <v>0</v>
      </c>
      <c r="M468">
        <f t="shared" si="101"/>
        <v>0</v>
      </c>
      <c r="N468">
        <f>IF(K468=0,"NULL",Q468)</f>
        <v>7</v>
      </c>
      <c r="O468" s="4">
        <f t="shared" si="103"/>
        <v>42469</v>
      </c>
      <c r="Q468">
        <f>IF(L468=1,0,Q467)+K468</f>
        <v>7</v>
      </c>
      <c r="R468" t="str">
        <f t="shared" si="102"/>
        <v>(42471, '2016-04-11', 2016, 4, 'abril', 11, 2, 'segunda-feira', 0, 0, 1, 0, 0, 7, '2016-04-09'),</v>
      </c>
    </row>
    <row r="469" spans="1:18" x14ac:dyDescent="0.25">
      <c r="A469" s="2">
        <f t="shared" si="94"/>
        <v>42472</v>
      </c>
      <c r="B469" s="4">
        <v>42472</v>
      </c>
      <c r="C469">
        <f t="shared" si="95"/>
        <v>2016</v>
      </c>
      <c r="D469">
        <f t="shared" si="91"/>
        <v>4</v>
      </c>
      <c r="E469" t="str">
        <f t="shared" si="96"/>
        <v>abril</v>
      </c>
      <c r="F469">
        <f t="shared" si="92"/>
        <v>12</v>
      </c>
      <c r="G469">
        <f t="shared" si="93"/>
        <v>3</v>
      </c>
      <c r="H469" t="str">
        <f t="shared" si="97"/>
        <v>terça-feira</v>
      </c>
      <c r="I469" s="2">
        <f t="shared" si="98"/>
        <v>0</v>
      </c>
      <c r="J469">
        <f>COUNTIF(Feriados!$A$2:$A$155,B469)</f>
        <v>0</v>
      </c>
      <c r="K469">
        <f t="shared" si="99"/>
        <v>1</v>
      </c>
      <c r="L469">
        <f t="shared" si="100"/>
        <v>0</v>
      </c>
      <c r="M469">
        <f t="shared" si="101"/>
        <v>0</v>
      </c>
      <c r="N469">
        <f>IF(K469=0,"NULL",Q469)</f>
        <v>8</v>
      </c>
      <c r="O469" s="4">
        <f t="shared" si="103"/>
        <v>42472</v>
      </c>
      <c r="Q469">
        <f>IF(L469=1,0,Q468)+K469</f>
        <v>8</v>
      </c>
      <c r="R469" t="str">
        <f t="shared" si="102"/>
        <v>(42472, '2016-04-12', 2016, 4, 'abril', 12, 3, 'terça-feira', 0, 0, 1, 0, 0, 8, '2016-04-12'),</v>
      </c>
    </row>
    <row r="470" spans="1:18" x14ac:dyDescent="0.25">
      <c r="A470" s="2">
        <f t="shared" si="94"/>
        <v>42473</v>
      </c>
      <c r="B470" s="4">
        <v>42473</v>
      </c>
      <c r="C470">
        <f t="shared" si="95"/>
        <v>2016</v>
      </c>
      <c r="D470">
        <f t="shared" si="91"/>
        <v>4</v>
      </c>
      <c r="E470" t="str">
        <f t="shared" si="96"/>
        <v>abril</v>
      </c>
      <c r="F470">
        <f t="shared" si="92"/>
        <v>13</v>
      </c>
      <c r="G470">
        <f t="shared" si="93"/>
        <v>4</v>
      </c>
      <c r="H470" t="str">
        <f t="shared" si="97"/>
        <v>quarta-feira</v>
      </c>
      <c r="I470" s="2">
        <f t="shared" si="98"/>
        <v>0</v>
      </c>
      <c r="J470">
        <f>COUNTIF(Feriados!$A$2:$A$155,B470)</f>
        <v>0</v>
      </c>
      <c r="K470">
        <f t="shared" si="99"/>
        <v>1</v>
      </c>
      <c r="L470">
        <f t="shared" si="100"/>
        <v>0</v>
      </c>
      <c r="M470">
        <f t="shared" si="101"/>
        <v>0</v>
      </c>
      <c r="N470">
        <f>IF(K470=0,"NULL",Q470)</f>
        <v>9</v>
      </c>
      <c r="O470" s="4">
        <f t="shared" si="103"/>
        <v>42473</v>
      </c>
      <c r="Q470">
        <f>IF(L470=1,0,Q469)+K470</f>
        <v>9</v>
      </c>
      <c r="R470" t="str">
        <f t="shared" si="102"/>
        <v>(42473, '2016-04-13', 2016, 4, 'abril', 13, 4, 'quarta-feira', 0, 0, 1, 0, 0, 9, '2016-04-13'),</v>
      </c>
    </row>
    <row r="471" spans="1:18" x14ac:dyDescent="0.25">
      <c r="A471" s="2">
        <f t="shared" si="94"/>
        <v>42474</v>
      </c>
      <c r="B471" s="4">
        <v>42474</v>
      </c>
      <c r="C471">
        <f t="shared" si="95"/>
        <v>2016</v>
      </c>
      <c r="D471">
        <f t="shared" si="91"/>
        <v>4</v>
      </c>
      <c r="E471" t="str">
        <f t="shared" si="96"/>
        <v>abril</v>
      </c>
      <c r="F471">
        <f t="shared" si="92"/>
        <v>14</v>
      </c>
      <c r="G471">
        <f t="shared" si="93"/>
        <v>5</v>
      </c>
      <c r="H471" t="str">
        <f t="shared" si="97"/>
        <v>quinta-feira</v>
      </c>
      <c r="I471" s="2">
        <f t="shared" si="98"/>
        <v>0</v>
      </c>
      <c r="J471">
        <f>COUNTIF(Feriados!$A$2:$A$155,B471)</f>
        <v>0</v>
      </c>
      <c r="K471">
        <f t="shared" si="99"/>
        <v>1</v>
      </c>
      <c r="L471">
        <f t="shared" si="100"/>
        <v>0</v>
      </c>
      <c r="M471">
        <f t="shared" si="101"/>
        <v>0</v>
      </c>
      <c r="N471">
        <f>IF(K471=0,"NULL",Q471)</f>
        <v>10</v>
      </c>
      <c r="O471" s="4">
        <f t="shared" si="103"/>
        <v>42474</v>
      </c>
      <c r="Q471">
        <f>IF(L471=1,0,Q470)+K471</f>
        <v>10</v>
      </c>
      <c r="R471" t="str">
        <f t="shared" si="102"/>
        <v>(42474, '2016-04-14', 2016, 4, 'abril', 14, 5, 'quinta-feira', 0, 0, 1, 0, 0, 10, '2016-04-14'),</v>
      </c>
    </row>
    <row r="472" spans="1:18" x14ac:dyDescent="0.25">
      <c r="A472" s="2">
        <f t="shared" si="94"/>
        <v>42475</v>
      </c>
      <c r="B472" s="4">
        <v>42475</v>
      </c>
      <c r="C472">
        <f t="shared" si="95"/>
        <v>2016</v>
      </c>
      <c r="D472">
        <f t="shared" si="91"/>
        <v>4</v>
      </c>
      <c r="E472" t="str">
        <f t="shared" si="96"/>
        <v>abril</v>
      </c>
      <c r="F472">
        <f t="shared" si="92"/>
        <v>15</v>
      </c>
      <c r="G472">
        <f t="shared" si="93"/>
        <v>6</v>
      </c>
      <c r="H472" t="str">
        <f t="shared" si="97"/>
        <v>sexta-feira</v>
      </c>
      <c r="I472" s="2">
        <f t="shared" si="98"/>
        <v>0</v>
      </c>
      <c r="J472">
        <f>COUNTIF(Feriados!$A$2:$A$155,B472)</f>
        <v>0</v>
      </c>
      <c r="K472">
        <f t="shared" si="99"/>
        <v>1</v>
      </c>
      <c r="L472">
        <f t="shared" si="100"/>
        <v>0</v>
      </c>
      <c r="M472">
        <f t="shared" si="101"/>
        <v>0</v>
      </c>
      <c r="N472">
        <f>IF(K472=0,"NULL",Q472)</f>
        <v>11</v>
      </c>
      <c r="O472" s="4">
        <f t="shared" si="103"/>
        <v>42475</v>
      </c>
      <c r="Q472">
        <f>IF(L472=1,0,Q471)+K472</f>
        <v>11</v>
      </c>
      <c r="R472" t="str">
        <f t="shared" si="102"/>
        <v>(42475, '2016-04-15', 2016, 4, 'abril', 15, 6, 'sexta-feira', 0, 0, 1, 0, 0, 11, '2016-04-15'),</v>
      </c>
    </row>
    <row r="473" spans="1:18" x14ac:dyDescent="0.25">
      <c r="A473" s="2">
        <f t="shared" si="94"/>
        <v>42476</v>
      </c>
      <c r="B473" s="4">
        <v>42476</v>
      </c>
      <c r="C473">
        <f t="shared" si="95"/>
        <v>2016</v>
      </c>
      <c r="D473">
        <f t="shared" si="91"/>
        <v>4</v>
      </c>
      <c r="E473" t="str">
        <f t="shared" si="96"/>
        <v>abril</v>
      </c>
      <c r="F473">
        <f t="shared" si="92"/>
        <v>16</v>
      </c>
      <c r="G473">
        <f t="shared" si="93"/>
        <v>7</v>
      </c>
      <c r="H473" t="str">
        <f t="shared" si="97"/>
        <v>sábado</v>
      </c>
      <c r="I473" s="2">
        <f t="shared" si="98"/>
        <v>1</v>
      </c>
      <c r="J473">
        <f>COUNTIF(Feriados!$A$2:$A$155,B473)</f>
        <v>0</v>
      </c>
      <c r="K473">
        <f t="shared" si="99"/>
        <v>0</v>
      </c>
      <c r="L473">
        <f t="shared" si="100"/>
        <v>0</v>
      </c>
      <c r="M473">
        <f t="shared" si="101"/>
        <v>0</v>
      </c>
      <c r="N473" t="str">
        <f>IF(K473=0,"NULL",Q473)</f>
        <v>NULL</v>
      </c>
      <c r="O473" s="4">
        <f t="shared" si="103"/>
        <v>42476</v>
      </c>
      <c r="Q473">
        <f>IF(L473=1,0,Q472)+K473</f>
        <v>11</v>
      </c>
      <c r="R473" t="str">
        <f t="shared" si="102"/>
        <v>(42476, '2016-04-16', 2016, 4, 'abril', 16, 7, 'sábado', 1, 0, 0, 0, 0, NULL, '2016-04-16'),</v>
      </c>
    </row>
    <row r="474" spans="1:18" x14ac:dyDescent="0.25">
      <c r="A474" s="2">
        <f t="shared" si="94"/>
        <v>42477</v>
      </c>
      <c r="B474" s="4">
        <v>42477</v>
      </c>
      <c r="C474">
        <f t="shared" si="95"/>
        <v>2016</v>
      </c>
      <c r="D474">
        <f t="shared" si="91"/>
        <v>4</v>
      </c>
      <c r="E474" t="str">
        <f t="shared" si="96"/>
        <v>abril</v>
      </c>
      <c r="F474">
        <f t="shared" si="92"/>
        <v>17</v>
      </c>
      <c r="G474">
        <f t="shared" si="93"/>
        <v>1</v>
      </c>
      <c r="H474" t="str">
        <f t="shared" si="97"/>
        <v>domingo</v>
      </c>
      <c r="I474" s="2">
        <f t="shared" si="98"/>
        <v>1</v>
      </c>
      <c r="J474">
        <f>COUNTIF(Feriados!$A$2:$A$155,B474)</f>
        <v>0</v>
      </c>
      <c r="K474">
        <f t="shared" si="99"/>
        <v>0</v>
      </c>
      <c r="L474">
        <f t="shared" si="100"/>
        <v>0</v>
      </c>
      <c r="M474">
        <f t="shared" si="101"/>
        <v>0</v>
      </c>
      <c r="N474" t="str">
        <f>IF(K474=0,"NULL",Q474)</f>
        <v>NULL</v>
      </c>
      <c r="O474" s="4">
        <f t="shared" si="103"/>
        <v>42476</v>
      </c>
      <c r="Q474">
        <f>IF(L474=1,0,Q473)+K474</f>
        <v>11</v>
      </c>
      <c r="R474" t="str">
        <f t="shared" si="102"/>
        <v>(42477, '2016-04-17', 2016, 4, 'abril', 17, 1, 'domingo', 1, 0, 0, 0, 0, NULL, '2016-04-16'),</v>
      </c>
    </row>
    <row r="475" spans="1:18" x14ac:dyDescent="0.25">
      <c r="A475" s="2">
        <f t="shared" si="94"/>
        <v>42478</v>
      </c>
      <c r="B475" s="4">
        <v>42478</v>
      </c>
      <c r="C475">
        <f t="shared" si="95"/>
        <v>2016</v>
      </c>
      <c r="D475">
        <f t="shared" si="91"/>
        <v>4</v>
      </c>
      <c r="E475" t="str">
        <f t="shared" si="96"/>
        <v>abril</v>
      </c>
      <c r="F475">
        <f t="shared" si="92"/>
        <v>18</v>
      </c>
      <c r="G475">
        <f t="shared" si="93"/>
        <v>2</v>
      </c>
      <c r="H475" t="str">
        <f t="shared" si="97"/>
        <v>segunda-feira</v>
      </c>
      <c r="I475" s="2">
        <f t="shared" si="98"/>
        <v>0</v>
      </c>
      <c r="J475">
        <f>COUNTIF(Feriados!$A$2:$A$155,B475)</f>
        <v>0</v>
      </c>
      <c r="K475">
        <f t="shared" si="99"/>
        <v>1</v>
      </c>
      <c r="L475">
        <f t="shared" si="100"/>
        <v>0</v>
      </c>
      <c r="M475">
        <f t="shared" si="101"/>
        <v>0</v>
      </c>
      <c r="N475">
        <f>IF(K475=0,"NULL",Q475)</f>
        <v>12</v>
      </c>
      <c r="O475" s="4">
        <f t="shared" si="103"/>
        <v>42476</v>
      </c>
      <c r="Q475">
        <f>IF(L475=1,0,Q474)+K475</f>
        <v>12</v>
      </c>
      <c r="R475" t="str">
        <f t="shared" si="102"/>
        <v>(42478, '2016-04-18', 2016, 4, 'abril', 18, 2, 'segunda-feira', 0, 0, 1, 0, 0, 12, '2016-04-16'),</v>
      </c>
    </row>
    <row r="476" spans="1:18" x14ac:dyDescent="0.25">
      <c r="A476" s="2">
        <f t="shared" si="94"/>
        <v>42479</v>
      </c>
      <c r="B476" s="4">
        <v>42479</v>
      </c>
      <c r="C476">
        <f t="shared" si="95"/>
        <v>2016</v>
      </c>
      <c r="D476">
        <f t="shared" si="91"/>
        <v>4</v>
      </c>
      <c r="E476" t="str">
        <f t="shared" si="96"/>
        <v>abril</v>
      </c>
      <c r="F476">
        <f t="shared" si="92"/>
        <v>19</v>
      </c>
      <c r="G476">
        <f t="shared" si="93"/>
        <v>3</v>
      </c>
      <c r="H476" t="str">
        <f t="shared" si="97"/>
        <v>terça-feira</v>
      </c>
      <c r="I476" s="2">
        <f t="shared" si="98"/>
        <v>0</v>
      </c>
      <c r="J476">
        <f>COUNTIF(Feriados!$A$2:$A$155,B476)</f>
        <v>0</v>
      </c>
      <c r="K476">
        <f t="shared" si="99"/>
        <v>1</v>
      </c>
      <c r="L476">
        <f t="shared" si="100"/>
        <v>0</v>
      </c>
      <c r="M476">
        <f t="shared" si="101"/>
        <v>0</v>
      </c>
      <c r="N476">
        <f>IF(K476=0,"NULL",Q476)</f>
        <v>13</v>
      </c>
      <c r="O476" s="4">
        <f t="shared" si="103"/>
        <v>42479</v>
      </c>
      <c r="Q476">
        <f>IF(L476=1,0,Q475)+K476</f>
        <v>13</v>
      </c>
      <c r="R476" t="str">
        <f t="shared" si="102"/>
        <v>(42479, '2016-04-19', 2016, 4, 'abril', 19, 3, 'terça-feira', 0, 0, 1, 0, 0, 13, '2016-04-19'),</v>
      </c>
    </row>
    <row r="477" spans="1:18" x14ac:dyDescent="0.25">
      <c r="A477" s="2">
        <f t="shared" si="94"/>
        <v>42480</v>
      </c>
      <c r="B477" s="4">
        <v>42480</v>
      </c>
      <c r="C477">
        <f t="shared" si="95"/>
        <v>2016</v>
      </c>
      <c r="D477">
        <f t="shared" si="91"/>
        <v>4</v>
      </c>
      <c r="E477" t="str">
        <f t="shared" si="96"/>
        <v>abril</v>
      </c>
      <c r="F477">
        <f t="shared" si="92"/>
        <v>20</v>
      </c>
      <c r="G477">
        <f t="shared" si="93"/>
        <v>4</v>
      </c>
      <c r="H477" t="str">
        <f t="shared" si="97"/>
        <v>quarta-feira</v>
      </c>
      <c r="I477" s="2">
        <f t="shared" si="98"/>
        <v>0</v>
      </c>
      <c r="J477">
        <f>COUNTIF(Feriados!$A$2:$A$155,B477)</f>
        <v>0</v>
      </c>
      <c r="K477">
        <f t="shared" si="99"/>
        <v>1</v>
      </c>
      <c r="L477">
        <f t="shared" si="100"/>
        <v>0</v>
      </c>
      <c r="M477">
        <f t="shared" si="101"/>
        <v>0</v>
      </c>
      <c r="N477">
        <f>IF(K477=0,"NULL",Q477)</f>
        <v>14</v>
      </c>
      <c r="O477" s="4">
        <f t="shared" si="103"/>
        <v>42480</v>
      </c>
      <c r="Q477">
        <f>IF(L477=1,0,Q476)+K477</f>
        <v>14</v>
      </c>
      <c r="R477" t="str">
        <f t="shared" si="102"/>
        <v>(42480, '2016-04-20', 2016, 4, 'abril', 20, 4, 'quarta-feira', 0, 0, 1, 0, 0, 14, '2016-04-20'),</v>
      </c>
    </row>
    <row r="478" spans="1:18" x14ac:dyDescent="0.25">
      <c r="A478" s="2">
        <f t="shared" si="94"/>
        <v>42481</v>
      </c>
      <c r="B478" s="4">
        <v>42481</v>
      </c>
      <c r="C478">
        <f t="shared" si="95"/>
        <v>2016</v>
      </c>
      <c r="D478">
        <f t="shared" si="91"/>
        <v>4</v>
      </c>
      <c r="E478" t="str">
        <f t="shared" si="96"/>
        <v>abril</v>
      </c>
      <c r="F478">
        <f t="shared" si="92"/>
        <v>21</v>
      </c>
      <c r="G478">
        <f t="shared" si="93"/>
        <v>5</v>
      </c>
      <c r="H478" t="str">
        <f t="shared" si="97"/>
        <v>quinta-feira</v>
      </c>
      <c r="I478" s="2">
        <f t="shared" si="98"/>
        <v>0</v>
      </c>
      <c r="J478">
        <f>COUNTIF(Feriados!$A$2:$A$155,B478)</f>
        <v>1</v>
      </c>
      <c r="K478">
        <f t="shared" si="99"/>
        <v>0</v>
      </c>
      <c r="L478">
        <f t="shared" si="100"/>
        <v>0</v>
      </c>
      <c r="M478">
        <f t="shared" si="101"/>
        <v>0</v>
      </c>
      <c r="N478" t="str">
        <f>IF(K478=0,"NULL",Q478)</f>
        <v>NULL</v>
      </c>
      <c r="O478" s="4">
        <f t="shared" si="103"/>
        <v>42481</v>
      </c>
      <c r="Q478">
        <f>IF(L478=1,0,Q477)+K478</f>
        <v>14</v>
      </c>
      <c r="R478" t="str">
        <f t="shared" si="102"/>
        <v>(42481, '2016-04-21', 2016, 4, 'abril', 21, 5, 'quinta-feira', 0, 1, 0, 0, 0, NULL, '2016-04-21'),</v>
      </c>
    </row>
    <row r="479" spans="1:18" x14ac:dyDescent="0.25">
      <c r="A479" s="2">
        <f t="shared" si="94"/>
        <v>42482</v>
      </c>
      <c r="B479" s="4">
        <v>42482</v>
      </c>
      <c r="C479">
        <f t="shared" si="95"/>
        <v>2016</v>
      </c>
      <c r="D479">
        <f t="shared" si="91"/>
        <v>4</v>
      </c>
      <c r="E479" t="str">
        <f t="shared" si="96"/>
        <v>abril</v>
      </c>
      <c r="F479">
        <f t="shared" si="92"/>
        <v>22</v>
      </c>
      <c r="G479">
        <f t="shared" si="93"/>
        <v>6</v>
      </c>
      <c r="H479" t="str">
        <f t="shared" si="97"/>
        <v>sexta-feira</v>
      </c>
      <c r="I479" s="2">
        <f t="shared" si="98"/>
        <v>0</v>
      </c>
      <c r="J479">
        <f>COUNTIF(Feriados!$A$2:$A$155,B479)</f>
        <v>1</v>
      </c>
      <c r="K479">
        <f t="shared" si="99"/>
        <v>0</v>
      </c>
      <c r="L479">
        <f t="shared" si="100"/>
        <v>0</v>
      </c>
      <c r="M479">
        <f t="shared" si="101"/>
        <v>0</v>
      </c>
      <c r="N479" t="str">
        <f>IF(K479=0,"NULL",Q479)</f>
        <v>NULL</v>
      </c>
      <c r="O479" s="4">
        <f t="shared" si="103"/>
        <v>42481</v>
      </c>
      <c r="Q479">
        <f>IF(L479=1,0,Q478)+K479</f>
        <v>14</v>
      </c>
      <c r="R479" t="str">
        <f t="shared" si="102"/>
        <v>(42482, '2016-04-22', 2016, 4, 'abril', 22, 6, 'sexta-feira', 0, 1, 0, 0, 0, NULL, '2016-04-21'),</v>
      </c>
    </row>
    <row r="480" spans="1:18" x14ac:dyDescent="0.25">
      <c r="A480" s="2">
        <f t="shared" si="94"/>
        <v>42483</v>
      </c>
      <c r="B480" s="4">
        <v>42483</v>
      </c>
      <c r="C480">
        <f t="shared" si="95"/>
        <v>2016</v>
      </c>
      <c r="D480">
        <f t="shared" si="91"/>
        <v>4</v>
      </c>
      <c r="E480" t="str">
        <f t="shared" si="96"/>
        <v>abril</v>
      </c>
      <c r="F480">
        <f t="shared" si="92"/>
        <v>23</v>
      </c>
      <c r="G480">
        <f t="shared" si="93"/>
        <v>7</v>
      </c>
      <c r="H480" t="str">
        <f t="shared" si="97"/>
        <v>sábado</v>
      </c>
      <c r="I480" s="2">
        <f t="shared" si="98"/>
        <v>1</v>
      </c>
      <c r="J480">
        <f>COUNTIF(Feriados!$A$2:$A$155,B480)</f>
        <v>0</v>
      </c>
      <c r="K480">
        <f t="shared" si="99"/>
        <v>0</v>
      </c>
      <c r="L480">
        <f t="shared" si="100"/>
        <v>0</v>
      </c>
      <c r="M480">
        <f t="shared" si="101"/>
        <v>0</v>
      </c>
      <c r="N480" t="str">
        <f>IF(K480=0,"NULL",Q480)</f>
        <v>NULL</v>
      </c>
      <c r="O480" s="4">
        <f t="shared" si="103"/>
        <v>42481</v>
      </c>
      <c r="Q480">
        <f>IF(L480=1,0,Q479)+K480</f>
        <v>14</v>
      </c>
      <c r="R480" t="str">
        <f t="shared" si="102"/>
        <v>(42483, '2016-04-23', 2016, 4, 'abril', 23, 7, 'sábado', 1, 0, 0, 0, 0, NULL, '2016-04-21'),</v>
      </c>
    </row>
    <row r="481" spans="1:18" x14ac:dyDescent="0.25">
      <c r="A481" s="2">
        <f t="shared" si="94"/>
        <v>42484</v>
      </c>
      <c r="B481" s="4">
        <v>42484</v>
      </c>
      <c r="C481">
        <f t="shared" si="95"/>
        <v>2016</v>
      </c>
      <c r="D481">
        <f t="shared" si="91"/>
        <v>4</v>
      </c>
      <c r="E481" t="str">
        <f t="shared" si="96"/>
        <v>abril</v>
      </c>
      <c r="F481">
        <f t="shared" si="92"/>
        <v>24</v>
      </c>
      <c r="G481">
        <f t="shared" si="93"/>
        <v>1</v>
      </c>
      <c r="H481" t="str">
        <f t="shared" si="97"/>
        <v>domingo</v>
      </c>
      <c r="I481" s="2">
        <f t="shared" si="98"/>
        <v>1</v>
      </c>
      <c r="J481">
        <f>COUNTIF(Feriados!$A$2:$A$155,B481)</f>
        <v>0</v>
      </c>
      <c r="K481">
        <f t="shared" si="99"/>
        <v>0</v>
      </c>
      <c r="L481">
        <f t="shared" si="100"/>
        <v>0</v>
      </c>
      <c r="M481">
        <f t="shared" si="101"/>
        <v>0</v>
      </c>
      <c r="N481" t="str">
        <f>IF(K481=0,"NULL",Q481)</f>
        <v>NULL</v>
      </c>
      <c r="O481" s="4">
        <f t="shared" si="103"/>
        <v>42481</v>
      </c>
      <c r="Q481">
        <f>IF(L481=1,0,Q480)+K481</f>
        <v>14</v>
      </c>
      <c r="R481" t="str">
        <f t="shared" si="102"/>
        <v>(42484, '2016-04-24', 2016, 4, 'abril', 24, 1, 'domingo', 1, 0, 0, 0, 0, NULL, '2016-04-21'),</v>
      </c>
    </row>
    <row r="482" spans="1:18" x14ac:dyDescent="0.25">
      <c r="A482" s="2">
        <f t="shared" si="94"/>
        <v>42485</v>
      </c>
      <c r="B482" s="4">
        <v>42485</v>
      </c>
      <c r="C482">
        <f t="shared" si="95"/>
        <v>2016</v>
      </c>
      <c r="D482">
        <f t="shared" si="91"/>
        <v>4</v>
      </c>
      <c r="E482" t="str">
        <f t="shared" si="96"/>
        <v>abril</v>
      </c>
      <c r="F482">
        <f t="shared" si="92"/>
        <v>25</v>
      </c>
      <c r="G482">
        <f t="shared" si="93"/>
        <v>2</v>
      </c>
      <c r="H482" t="str">
        <f t="shared" si="97"/>
        <v>segunda-feira</v>
      </c>
      <c r="I482" s="2">
        <f t="shared" si="98"/>
        <v>0</v>
      </c>
      <c r="J482">
        <f>COUNTIF(Feriados!$A$2:$A$155,B482)</f>
        <v>0</v>
      </c>
      <c r="K482">
        <f t="shared" si="99"/>
        <v>1</v>
      </c>
      <c r="L482">
        <f t="shared" si="100"/>
        <v>0</v>
      </c>
      <c r="M482">
        <f t="shared" si="101"/>
        <v>0</v>
      </c>
      <c r="N482">
        <f>IF(K482=0,"NULL",Q482)</f>
        <v>15</v>
      </c>
      <c r="O482" s="4">
        <f t="shared" si="103"/>
        <v>42481</v>
      </c>
      <c r="Q482">
        <f>IF(L482=1,0,Q481)+K482</f>
        <v>15</v>
      </c>
      <c r="R482" t="str">
        <f t="shared" si="102"/>
        <v>(42485, '2016-04-25', 2016, 4, 'abril', 25, 2, 'segunda-feira', 0, 0, 1, 0, 0, 15, '2016-04-21'),</v>
      </c>
    </row>
    <row r="483" spans="1:18" x14ac:dyDescent="0.25">
      <c r="A483" s="2">
        <f t="shared" si="94"/>
        <v>42486</v>
      </c>
      <c r="B483" s="4">
        <v>42486</v>
      </c>
      <c r="C483">
        <f t="shared" si="95"/>
        <v>2016</v>
      </c>
      <c r="D483">
        <f t="shared" si="91"/>
        <v>4</v>
      </c>
      <c r="E483" t="str">
        <f t="shared" si="96"/>
        <v>abril</v>
      </c>
      <c r="F483">
        <f t="shared" si="92"/>
        <v>26</v>
      </c>
      <c r="G483">
        <f t="shared" si="93"/>
        <v>3</v>
      </c>
      <c r="H483" t="str">
        <f t="shared" si="97"/>
        <v>terça-feira</v>
      </c>
      <c r="I483" s="2">
        <f t="shared" si="98"/>
        <v>0</v>
      </c>
      <c r="J483">
        <f>COUNTIF(Feriados!$A$2:$A$155,B483)</f>
        <v>0</v>
      </c>
      <c r="K483">
        <f t="shared" si="99"/>
        <v>1</v>
      </c>
      <c r="L483">
        <f t="shared" si="100"/>
        <v>0</v>
      </c>
      <c r="M483">
        <f t="shared" si="101"/>
        <v>0</v>
      </c>
      <c r="N483">
        <f>IF(K483=0,"NULL",Q483)</f>
        <v>16</v>
      </c>
      <c r="O483" s="4">
        <f t="shared" si="103"/>
        <v>42486</v>
      </c>
      <c r="Q483">
        <f>IF(L483=1,0,Q482)+K483</f>
        <v>16</v>
      </c>
      <c r="R483" t="str">
        <f t="shared" si="102"/>
        <v>(42486, '2016-04-26', 2016, 4, 'abril', 26, 3, 'terça-feira', 0, 0, 1, 0, 0, 16, '2016-04-26'),</v>
      </c>
    </row>
    <row r="484" spans="1:18" x14ac:dyDescent="0.25">
      <c r="A484" s="2">
        <f t="shared" si="94"/>
        <v>42487</v>
      </c>
      <c r="B484" s="4">
        <v>42487</v>
      </c>
      <c r="C484">
        <f t="shared" si="95"/>
        <v>2016</v>
      </c>
      <c r="D484">
        <f t="shared" si="91"/>
        <v>4</v>
      </c>
      <c r="E484" t="str">
        <f t="shared" si="96"/>
        <v>abril</v>
      </c>
      <c r="F484">
        <f t="shared" si="92"/>
        <v>27</v>
      </c>
      <c r="G484">
        <f t="shared" si="93"/>
        <v>4</v>
      </c>
      <c r="H484" t="str">
        <f t="shared" si="97"/>
        <v>quarta-feira</v>
      </c>
      <c r="I484" s="2">
        <f t="shared" si="98"/>
        <v>0</v>
      </c>
      <c r="J484">
        <f>COUNTIF(Feriados!$A$2:$A$155,B484)</f>
        <v>0</v>
      </c>
      <c r="K484">
        <f t="shared" si="99"/>
        <v>1</v>
      </c>
      <c r="L484">
        <f t="shared" si="100"/>
        <v>0</v>
      </c>
      <c r="M484">
        <f t="shared" si="101"/>
        <v>0</v>
      </c>
      <c r="N484">
        <f>IF(K484=0,"NULL",Q484)</f>
        <v>17</v>
      </c>
      <c r="O484" s="4">
        <f t="shared" si="103"/>
        <v>42487</v>
      </c>
      <c r="Q484">
        <f>IF(L484=1,0,Q483)+K484</f>
        <v>17</v>
      </c>
      <c r="R484" t="str">
        <f t="shared" si="102"/>
        <v>(42487, '2016-04-27', 2016, 4, 'abril', 27, 4, 'quarta-feira', 0, 0, 1, 0, 0, 17, '2016-04-27'),</v>
      </c>
    </row>
    <row r="485" spans="1:18" x14ac:dyDescent="0.25">
      <c r="A485" s="2">
        <f t="shared" si="94"/>
        <v>42488</v>
      </c>
      <c r="B485" s="4">
        <v>42488</v>
      </c>
      <c r="C485">
        <f t="shared" si="95"/>
        <v>2016</v>
      </c>
      <c r="D485">
        <f t="shared" si="91"/>
        <v>4</v>
      </c>
      <c r="E485" t="str">
        <f t="shared" si="96"/>
        <v>abril</v>
      </c>
      <c r="F485">
        <f t="shared" si="92"/>
        <v>28</v>
      </c>
      <c r="G485">
        <f t="shared" si="93"/>
        <v>5</v>
      </c>
      <c r="H485" t="str">
        <f t="shared" si="97"/>
        <v>quinta-feira</v>
      </c>
      <c r="I485" s="2">
        <f t="shared" si="98"/>
        <v>0</v>
      </c>
      <c r="J485">
        <f>COUNTIF(Feriados!$A$2:$A$155,B485)</f>
        <v>0</v>
      </c>
      <c r="K485">
        <f t="shared" si="99"/>
        <v>1</v>
      </c>
      <c r="L485">
        <f t="shared" si="100"/>
        <v>0</v>
      </c>
      <c r="M485">
        <f t="shared" si="101"/>
        <v>0</v>
      </c>
      <c r="N485">
        <f>IF(K485=0,"NULL",Q485)</f>
        <v>18</v>
      </c>
      <c r="O485" s="4">
        <f t="shared" si="103"/>
        <v>42488</v>
      </c>
      <c r="Q485">
        <f>IF(L485=1,0,Q484)+K485</f>
        <v>18</v>
      </c>
      <c r="R485" t="str">
        <f t="shared" si="102"/>
        <v>(42488, '2016-04-28', 2016, 4, 'abril', 28, 5, 'quinta-feira', 0, 0, 1, 0, 0, 18, '2016-04-28'),</v>
      </c>
    </row>
    <row r="486" spans="1:18" x14ac:dyDescent="0.25">
      <c r="A486" s="2">
        <f t="shared" si="94"/>
        <v>42489</v>
      </c>
      <c r="B486" s="4">
        <v>42489</v>
      </c>
      <c r="C486">
        <f t="shared" si="95"/>
        <v>2016</v>
      </c>
      <c r="D486">
        <f t="shared" si="91"/>
        <v>4</v>
      </c>
      <c r="E486" t="str">
        <f t="shared" si="96"/>
        <v>abril</v>
      </c>
      <c r="F486">
        <f t="shared" si="92"/>
        <v>29</v>
      </c>
      <c r="G486">
        <f t="shared" si="93"/>
        <v>6</v>
      </c>
      <c r="H486" t="str">
        <f t="shared" si="97"/>
        <v>sexta-feira</v>
      </c>
      <c r="I486" s="2">
        <f t="shared" si="98"/>
        <v>0</v>
      </c>
      <c r="J486">
        <f>COUNTIF(Feriados!$A$2:$A$155,B486)</f>
        <v>0</v>
      </c>
      <c r="K486">
        <f t="shared" si="99"/>
        <v>1</v>
      </c>
      <c r="L486">
        <f t="shared" si="100"/>
        <v>0</v>
      </c>
      <c r="M486">
        <f t="shared" si="101"/>
        <v>0</v>
      </c>
      <c r="N486">
        <f>IF(K486=0,"NULL",Q486)</f>
        <v>19</v>
      </c>
      <c r="O486" s="4">
        <f t="shared" si="103"/>
        <v>42489</v>
      </c>
      <c r="Q486">
        <f>IF(L486=1,0,Q485)+K486</f>
        <v>19</v>
      </c>
      <c r="R486" t="str">
        <f t="shared" si="102"/>
        <v>(42489, '2016-04-29', 2016, 4, 'abril', 29, 6, 'sexta-feira', 0, 0, 1, 0, 0, 19, '2016-04-29'),</v>
      </c>
    </row>
    <row r="487" spans="1:18" x14ac:dyDescent="0.25">
      <c r="A487" s="2">
        <f t="shared" si="94"/>
        <v>42490</v>
      </c>
      <c r="B487" s="4">
        <v>42490</v>
      </c>
      <c r="C487">
        <f t="shared" si="95"/>
        <v>2016</v>
      </c>
      <c r="D487">
        <f t="shared" si="91"/>
        <v>4</v>
      </c>
      <c r="E487" t="str">
        <f t="shared" si="96"/>
        <v>abril</v>
      </c>
      <c r="F487">
        <f t="shared" si="92"/>
        <v>30</v>
      </c>
      <c r="G487">
        <f t="shared" si="93"/>
        <v>7</v>
      </c>
      <c r="H487" t="str">
        <f t="shared" si="97"/>
        <v>sábado</v>
      </c>
      <c r="I487" s="2">
        <f t="shared" si="98"/>
        <v>1</v>
      </c>
      <c r="J487">
        <f>COUNTIF(Feriados!$A$2:$A$155,B487)</f>
        <v>0</v>
      </c>
      <c r="K487">
        <f t="shared" si="99"/>
        <v>0</v>
      </c>
      <c r="L487">
        <f t="shared" si="100"/>
        <v>0</v>
      </c>
      <c r="M487">
        <f t="shared" si="101"/>
        <v>1</v>
      </c>
      <c r="N487" t="str">
        <f>IF(K487=0,"NULL",Q487)</f>
        <v>NULL</v>
      </c>
      <c r="O487" s="4">
        <f t="shared" si="103"/>
        <v>42490</v>
      </c>
      <c r="Q487">
        <f>IF(L487=1,0,Q486)+K487</f>
        <v>19</v>
      </c>
      <c r="R487" t="str">
        <f t="shared" si="102"/>
        <v>(42490, '2016-04-30', 2016, 4, 'abril', 30, 7, 'sábado', 1, 0, 0, 0, 1, NULL, '2016-04-30'),</v>
      </c>
    </row>
    <row r="488" spans="1:18" x14ac:dyDescent="0.25">
      <c r="A488" s="2">
        <f t="shared" si="94"/>
        <v>42491</v>
      </c>
      <c r="B488" s="4">
        <v>42491</v>
      </c>
      <c r="C488">
        <f t="shared" si="95"/>
        <v>2016</v>
      </c>
      <c r="D488">
        <f t="shared" si="91"/>
        <v>5</v>
      </c>
      <c r="E488" t="str">
        <f t="shared" si="96"/>
        <v>maio</v>
      </c>
      <c r="F488">
        <f t="shared" si="92"/>
        <v>1</v>
      </c>
      <c r="G488">
        <f t="shared" si="93"/>
        <v>1</v>
      </c>
      <c r="H488" t="str">
        <f t="shared" si="97"/>
        <v>domingo</v>
      </c>
      <c r="I488" s="2">
        <f t="shared" si="98"/>
        <v>1</v>
      </c>
      <c r="J488">
        <f>COUNTIF(Feriados!$A$2:$A$155,B488)</f>
        <v>1</v>
      </c>
      <c r="K488">
        <f t="shared" si="99"/>
        <v>0</v>
      </c>
      <c r="L488">
        <f t="shared" si="100"/>
        <v>1</v>
      </c>
      <c r="M488">
        <f t="shared" si="101"/>
        <v>0</v>
      </c>
      <c r="N488" t="str">
        <f>IF(K488=0,"NULL",Q488)</f>
        <v>NULL</v>
      </c>
      <c r="O488" s="4">
        <f t="shared" si="103"/>
        <v>42490</v>
      </c>
      <c r="Q488">
        <f>IF(L488=1,0,Q487)+K488</f>
        <v>0</v>
      </c>
      <c r="R488" t="str">
        <f t="shared" si="102"/>
        <v>(42491, '2016-05-01', 2016, 5, 'maio', 1, 1, 'domingo', 1, 1, 0, 1, 0, NULL, '2016-04-30'),</v>
      </c>
    </row>
    <row r="489" spans="1:18" x14ac:dyDescent="0.25">
      <c r="A489" s="2">
        <f t="shared" si="94"/>
        <v>42492</v>
      </c>
      <c r="B489" s="4">
        <v>42492</v>
      </c>
      <c r="C489">
        <f t="shared" si="95"/>
        <v>2016</v>
      </c>
      <c r="D489">
        <f t="shared" si="91"/>
        <v>5</v>
      </c>
      <c r="E489" t="str">
        <f t="shared" si="96"/>
        <v>maio</v>
      </c>
      <c r="F489">
        <f t="shared" si="92"/>
        <v>2</v>
      </c>
      <c r="G489">
        <f t="shared" si="93"/>
        <v>2</v>
      </c>
      <c r="H489" t="str">
        <f t="shared" si="97"/>
        <v>segunda-feira</v>
      </c>
      <c r="I489" s="2">
        <f t="shared" si="98"/>
        <v>0</v>
      </c>
      <c r="J489">
        <f>COUNTIF(Feriados!$A$2:$A$155,B489)</f>
        <v>0</v>
      </c>
      <c r="K489">
        <f t="shared" si="99"/>
        <v>1</v>
      </c>
      <c r="L489">
        <f t="shared" si="100"/>
        <v>0</v>
      </c>
      <c r="M489">
        <f t="shared" si="101"/>
        <v>0</v>
      </c>
      <c r="N489">
        <f>IF(K489=0,"NULL",Q489)</f>
        <v>1</v>
      </c>
      <c r="O489" s="4">
        <f t="shared" si="103"/>
        <v>42490</v>
      </c>
      <c r="Q489">
        <f>IF(L489=1,0,Q488)+K489</f>
        <v>1</v>
      </c>
      <c r="R489" t="str">
        <f t="shared" si="102"/>
        <v>(42492, '2016-05-02', 2016, 5, 'maio', 2, 2, 'segunda-feira', 0, 0, 1, 0, 0, 1, '2016-04-30'),</v>
      </c>
    </row>
    <row r="490" spans="1:18" x14ac:dyDescent="0.25">
      <c r="A490" s="2">
        <f t="shared" si="94"/>
        <v>42493</v>
      </c>
      <c r="B490" s="4">
        <v>42493</v>
      </c>
      <c r="C490">
        <f t="shared" si="95"/>
        <v>2016</v>
      </c>
      <c r="D490">
        <f t="shared" si="91"/>
        <v>5</v>
      </c>
      <c r="E490" t="str">
        <f t="shared" si="96"/>
        <v>maio</v>
      </c>
      <c r="F490">
        <f t="shared" si="92"/>
        <v>3</v>
      </c>
      <c r="G490">
        <f t="shared" si="93"/>
        <v>3</v>
      </c>
      <c r="H490" t="str">
        <f t="shared" si="97"/>
        <v>terça-feira</v>
      </c>
      <c r="I490" s="2">
        <f t="shared" si="98"/>
        <v>0</v>
      </c>
      <c r="J490">
        <f>COUNTIF(Feriados!$A$2:$A$155,B490)</f>
        <v>0</v>
      </c>
      <c r="K490">
        <f t="shared" si="99"/>
        <v>1</v>
      </c>
      <c r="L490">
        <f t="shared" si="100"/>
        <v>0</v>
      </c>
      <c r="M490">
        <f t="shared" si="101"/>
        <v>0</v>
      </c>
      <c r="N490">
        <f>IF(K490=0,"NULL",Q490)</f>
        <v>2</v>
      </c>
      <c r="O490" s="4">
        <f t="shared" si="103"/>
        <v>42493</v>
      </c>
      <c r="Q490">
        <f>IF(L490=1,0,Q489)+K490</f>
        <v>2</v>
      </c>
      <c r="R490" t="str">
        <f t="shared" si="102"/>
        <v>(42493, '2016-05-03', 2016, 5, 'maio', 3, 3, 'terça-feira', 0, 0, 1, 0, 0, 2, '2016-05-03'),</v>
      </c>
    </row>
    <row r="491" spans="1:18" x14ac:dyDescent="0.25">
      <c r="A491" s="2">
        <f t="shared" si="94"/>
        <v>42494</v>
      </c>
      <c r="B491" s="4">
        <v>42494</v>
      </c>
      <c r="C491">
        <f t="shared" si="95"/>
        <v>2016</v>
      </c>
      <c r="D491">
        <f t="shared" si="91"/>
        <v>5</v>
      </c>
      <c r="E491" t="str">
        <f t="shared" si="96"/>
        <v>maio</v>
      </c>
      <c r="F491">
        <f t="shared" si="92"/>
        <v>4</v>
      </c>
      <c r="G491">
        <f t="shared" si="93"/>
        <v>4</v>
      </c>
      <c r="H491" t="str">
        <f t="shared" si="97"/>
        <v>quarta-feira</v>
      </c>
      <c r="I491" s="2">
        <f t="shared" si="98"/>
        <v>0</v>
      </c>
      <c r="J491">
        <f>COUNTIF(Feriados!$A$2:$A$155,B491)</f>
        <v>0</v>
      </c>
      <c r="K491">
        <f t="shared" si="99"/>
        <v>1</v>
      </c>
      <c r="L491">
        <f t="shared" si="100"/>
        <v>0</v>
      </c>
      <c r="M491">
        <f t="shared" si="101"/>
        <v>0</v>
      </c>
      <c r="N491">
        <f>IF(K491=0,"NULL",Q491)</f>
        <v>3</v>
      </c>
      <c r="O491" s="4">
        <f t="shared" si="103"/>
        <v>42494</v>
      </c>
      <c r="Q491">
        <f>IF(L491=1,0,Q490)+K491</f>
        <v>3</v>
      </c>
      <c r="R491" t="str">
        <f t="shared" si="102"/>
        <v>(42494, '2016-05-04', 2016, 5, 'maio', 4, 4, 'quarta-feira', 0, 0, 1, 0, 0, 3, '2016-05-04'),</v>
      </c>
    </row>
    <row r="492" spans="1:18" x14ac:dyDescent="0.25">
      <c r="A492" s="2">
        <f t="shared" si="94"/>
        <v>42495</v>
      </c>
      <c r="B492" s="4">
        <v>42495</v>
      </c>
      <c r="C492">
        <f t="shared" si="95"/>
        <v>2016</v>
      </c>
      <c r="D492">
        <f t="shared" si="91"/>
        <v>5</v>
      </c>
      <c r="E492" t="str">
        <f t="shared" si="96"/>
        <v>maio</v>
      </c>
      <c r="F492">
        <f t="shared" si="92"/>
        <v>5</v>
      </c>
      <c r="G492">
        <f t="shared" si="93"/>
        <v>5</v>
      </c>
      <c r="H492" t="str">
        <f t="shared" si="97"/>
        <v>quinta-feira</v>
      </c>
      <c r="I492" s="2">
        <f t="shared" si="98"/>
        <v>0</v>
      </c>
      <c r="J492">
        <f>COUNTIF(Feriados!$A$2:$A$155,B492)</f>
        <v>0</v>
      </c>
      <c r="K492">
        <f t="shared" si="99"/>
        <v>1</v>
      </c>
      <c r="L492">
        <f t="shared" si="100"/>
        <v>0</v>
      </c>
      <c r="M492">
        <f t="shared" si="101"/>
        <v>0</v>
      </c>
      <c r="N492">
        <f>IF(K492=0,"NULL",Q492)</f>
        <v>4</v>
      </c>
      <c r="O492" s="4">
        <f t="shared" si="103"/>
        <v>42495</v>
      </c>
      <c r="Q492">
        <f>IF(L492=1,0,Q491)+K492</f>
        <v>4</v>
      </c>
      <c r="R492" t="str">
        <f t="shared" si="102"/>
        <v>(42495, '2016-05-05', 2016, 5, 'maio', 5, 5, 'quinta-feira', 0, 0, 1, 0, 0, 4, '2016-05-05'),</v>
      </c>
    </row>
    <row r="493" spans="1:18" x14ac:dyDescent="0.25">
      <c r="A493" s="2">
        <f t="shared" si="94"/>
        <v>42496</v>
      </c>
      <c r="B493" s="4">
        <v>42496</v>
      </c>
      <c r="C493">
        <f t="shared" si="95"/>
        <v>2016</v>
      </c>
      <c r="D493">
        <f t="shared" si="91"/>
        <v>5</v>
      </c>
      <c r="E493" t="str">
        <f t="shared" si="96"/>
        <v>maio</v>
      </c>
      <c r="F493">
        <f t="shared" si="92"/>
        <v>6</v>
      </c>
      <c r="G493">
        <f t="shared" si="93"/>
        <v>6</v>
      </c>
      <c r="H493" t="str">
        <f t="shared" si="97"/>
        <v>sexta-feira</v>
      </c>
      <c r="I493" s="2">
        <f t="shared" si="98"/>
        <v>0</v>
      </c>
      <c r="J493">
        <f>COUNTIF(Feriados!$A$2:$A$155,B493)</f>
        <v>0</v>
      </c>
      <c r="K493">
        <f t="shared" si="99"/>
        <v>1</v>
      </c>
      <c r="L493">
        <f t="shared" si="100"/>
        <v>0</v>
      </c>
      <c r="M493">
        <f t="shared" si="101"/>
        <v>0</v>
      </c>
      <c r="N493">
        <f>IF(K493=0,"NULL",Q493)</f>
        <v>5</v>
      </c>
      <c r="O493" s="4">
        <f t="shared" si="103"/>
        <v>42496</v>
      </c>
      <c r="Q493">
        <f>IF(L493=1,0,Q492)+K493</f>
        <v>5</v>
      </c>
      <c r="R493" t="str">
        <f t="shared" si="102"/>
        <v>(42496, '2016-05-06', 2016, 5, 'maio', 6, 6, 'sexta-feira', 0, 0, 1, 0, 0, 5, '2016-05-06'),</v>
      </c>
    </row>
    <row r="494" spans="1:18" x14ac:dyDescent="0.25">
      <c r="A494" s="2">
        <f t="shared" si="94"/>
        <v>42497</v>
      </c>
      <c r="B494" s="4">
        <v>42497</v>
      </c>
      <c r="C494">
        <f t="shared" si="95"/>
        <v>2016</v>
      </c>
      <c r="D494">
        <f t="shared" ref="D494:D557" si="104">MONTH(B494)</f>
        <v>5</v>
      </c>
      <c r="E494" t="str">
        <f t="shared" si="96"/>
        <v>maio</v>
      </c>
      <c r="F494">
        <f t="shared" ref="F494:F557" si="105">DAY(B494)</f>
        <v>7</v>
      </c>
      <c r="G494">
        <f t="shared" ref="G494:G557" si="106">WEEKDAY(B494)</f>
        <v>7</v>
      </c>
      <c r="H494" t="str">
        <f t="shared" si="97"/>
        <v>sábado</v>
      </c>
      <c r="I494" s="2">
        <f t="shared" si="98"/>
        <v>1</v>
      </c>
      <c r="J494">
        <f>COUNTIF(Feriados!$A$2:$A$155,B494)</f>
        <v>0</v>
      </c>
      <c r="K494">
        <f t="shared" si="99"/>
        <v>0</v>
      </c>
      <c r="L494">
        <f t="shared" si="100"/>
        <v>0</v>
      </c>
      <c r="M494">
        <f t="shared" si="101"/>
        <v>0</v>
      </c>
      <c r="N494" t="str">
        <f>IF(K494=0,"NULL",Q494)</f>
        <v>NULL</v>
      </c>
      <c r="O494" s="4">
        <f t="shared" si="103"/>
        <v>42497</v>
      </c>
      <c r="Q494">
        <f>IF(L494=1,0,Q493)+K494</f>
        <v>5</v>
      </c>
      <c r="R494" t="str">
        <f t="shared" si="102"/>
        <v>(42497, '2016-05-07', 2016, 5, 'maio', 7, 7, 'sábado', 1, 0, 0, 0, 0, NULL, '2016-05-07'),</v>
      </c>
    </row>
    <row r="495" spans="1:18" x14ac:dyDescent="0.25">
      <c r="A495" s="2">
        <f t="shared" si="94"/>
        <v>42498</v>
      </c>
      <c r="B495" s="4">
        <v>42498</v>
      </c>
      <c r="C495">
        <f t="shared" si="95"/>
        <v>2016</v>
      </c>
      <c r="D495">
        <f t="shared" si="104"/>
        <v>5</v>
      </c>
      <c r="E495" t="str">
        <f t="shared" si="96"/>
        <v>maio</v>
      </c>
      <c r="F495">
        <f t="shared" si="105"/>
        <v>8</v>
      </c>
      <c r="G495">
        <f t="shared" si="106"/>
        <v>1</v>
      </c>
      <c r="H495" t="str">
        <f t="shared" si="97"/>
        <v>domingo</v>
      </c>
      <c r="I495" s="2">
        <f t="shared" si="98"/>
        <v>1</v>
      </c>
      <c r="J495">
        <f>COUNTIF(Feriados!$A$2:$A$155,B495)</f>
        <v>0</v>
      </c>
      <c r="K495">
        <f t="shared" si="99"/>
        <v>0</v>
      </c>
      <c r="L495">
        <f t="shared" si="100"/>
        <v>0</v>
      </c>
      <c r="M495">
        <f t="shared" si="101"/>
        <v>0</v>
      </c>
      <c r="N495" t="str">
        <f>IF(K495=0,"NULL",Q495)</f>
        <v>NULL</v>
      </c>
      <c r="O495" s="4">
        <f t="shared" si="103"/>
        <v>42497</v>
      </c>
      <c r="Q495">
        <f>IF(L495=1,0,Q494)+K495</f>
        <v>5</v>
      </c>
      <c r="R495" t="str">
        <f t="shared" si="102"/>
        <v>(42498, '2016-05-08', 2016, 5, 'maio', 8, 1, 'domingo', 1, 0, 0, 0, 0, NULL, '2016-05-07'),</v>
      </c>
    </row>
    <row r="496" spans="1:18" x14ac:dyDescent="0.25">
      <c r="A496" s="2">
        <f t="shared" si="94"/>
        <v>42499</v>
      </c>
      <c r="B496" s="4">
        <v>42499</v>
      </c>
      <c r="C496">
        <f t="shared" si="95"/>
        <v>2016</v>
      </c>
      <c r="D496">
        <f t="shared" si="104"/>
        <v>5</v>
      </c>
      <c r="E496" t="str">
        <f t="shared" si="96"/>
        <v>maio</v>
      </c>
      <c r="F496">
        <f t="shared" si="105"/>
        <v>9</v>
      </c>
      <c r="G496">
        <f t="shared" si="106"/>
        <v>2</v>
      </c>
      <c r="H496" t="str">
        <f t="shared" si="97"/>
        <v>segunda-feira</v>
      </c>
      <c r="I496" s="2">
        <f t="shared" si="98"/>
        <v>0</v>
      </c>
      <c r="J496">
        <f>COUNTIF(Feriados!$A$2:$A$155,B496)</f>
        <v>0</v>
      </c>
      <c r="K496">
        <f t="shared" si="99"/>
        <v>1</v>
      </c>
      <c r="L496">
        <f t="shared" si="100"/>
        <v>0</v>
      </c>
      <c r="M496">
        <f t="shared" si="101"/>
        <v>0</v>
      </c>
      <c r="N496">
        <f>IF(K496=0,"NULL",Q496)</f>
        <v>6</v>
      </c>
      <c r="O496" s="4">
        <f t="shared" si="103"/>
        <v>42497</v>
      </c>
      <c r="Q496">
        <f>IF(L496=1,0,Q495)+K496</f>
        <v>6</v>
      </c>
      <c r="R496" t="str">
        <f t="shared" si="102"/>
        <v>(42499, '2016-05-09', 2016, 5, 'maio', 9, 2, 'segunda-feira', 0, 0, 1, 0, 0, 6, '2016-05-07'),</v>
      </c>
    </row>
    <row r="497" spans="1:18" x14ac:dyDescent="0.25">
      <c r="A497" s="2">
        <f t="shared" si="94"/>
        <v>42500</v>
      </c>
      <c r="B497" s="4">
        <v>42500</v>
      </c>
      <c r="C497">
        <f t="shared" si="95"/>
        <v>2016</v>
      </c>
      <c r="D497">
        <f t="shared" si="104"/>
        <v>5</v>
      </c>
      <c r="E497" t="str">
        <f t="shared" si="96"/>
        <v>maio</v>
      </c>
      <c r="F497">
        <f t="shared" si="105"/>
        <v>10</v>
      </c>
      <c r="G497">
        <f t="shared" si="106"/>
        <v>3</v>
      </c>
      <c r="H497" t="str">
        <f t="shared" si="97"/>
        <v>terça-feira</v>
      </c>
      <c r="I497" s="2">
        <f t="shared" si="98"/>
        <v>0</v>
      </c>
      <c r="J497">
        <f>COUNTIF(Feriados!$A$2:$A$155,B497)</f>
        <v>0</v>
      </c>
      <c r="K497">
        <f t="shared" si="99"/>
        <v>1</v>
      </c>
      <c r="L497">
        <f t="shared" si="100"/>
        <v>0</v>
      </c>
      <c r="M497">
        <f t="shared" si="101"/>
        <v>0</v>
      </c>
      <c r="N497">
        <f>IF(K497=0,"NULL",Q497)</f>
        <v>7</v>
      </c>
      <c r="O497" s="4">
        <f t="shared" si="103"/>
        <v>42500</v>
      </c>
      <c r="Q497">
        <f>IF(L497=1,0,Q496)+K497</f>
        <v>7</v>
      </c>
      <c r="R497" t="str">
        <f t="shared" si="102"/>
        <v>(42500, '2016-05-10', 2016, 5, 'maio', 10, 3, 'terça-feira', 0, 0, 1, 0, 0, 7, '2016-05-10'),</v>
      </c>
    </row>
    <row r="498" spans="1:18" x14ac:dyDescent="0.25">
      <c r="A498" s="2">
        <f t="shared" si="94"/>
        <v>42501</v>
      </c>
      <c r="B498" s="4">
        <v>42501</v>
      </c>
      <c r="C498">
        <f t="shared" si="95"/>
        <v>2016</v>
      </c>
      <c r="D498">
        <f t="shared" si="104"/>
        <v>5</v>
      </c>
      <c r="E498" t="str">
        <f t="shared" si="96"/>
        <v>maio</v>
      </c>
      <c r="F498">
        <f t="shared" si="105"/>
        <v>11</v>
      </c>
      <c r="G498">
        <f t="shared" si="106"/>
        <v>4</v>
      </c>
      <c r="H498" t="str">
        <f t="shared" si="97"/>
        <v>quarta-feira</v>
      </c>
      <c r="I498" s="2">
        <f t="shared" si="98"/>
        <v>0</v>
      </c>
      <c r="J498">
        <f>COUNTIF(Feriados!$A$2:$A$155,B498)</f>
        <v>0</v>
      </c>
      <c r="K498">
        <f t="shared" si="99"/>
        <v>1</v>
      </c>
      <c r="L498">
        <f t="shared" si="100"/>
        <v>0</v>
      </c>
      <c r="M498">
        <f t="shared" si="101"/>
        <v>0</v>
      </c>
      <c r="N498">
        <f>IF(K498=0,"NULL",Q498)</f>
        <v>8</v>
      </c>
      <c r="O498" s="4">
        <f t="shared" si="103"/>
        <v>42501</v>
      </c>
      <c r="Q498">
        <f>IF(L498=1,0,Q497)+K498</f>
        <v>8</v>
      </c>
      <c r="R498" t="str">
        <f t="shared" si="102"/>
        <v>(42501, '2016-05-11', 2016, 5, 'maio', 11, 4, 'quarta-feira', 0, 0, 1, 0, 0, 8, '2016-05-11'),</v>
      </c>
    </row>
    <row r="499" spans="1:18" x14ac:dyDescent="0.25">
      <c r="A499" s="2">
        <f t="shared" si="94"/>
        <v>42502</v>
      </c>
      <c r="B499" s="4">
        <v>42502</v>
      </c>
      <c r="C499">
        <f t="shared" si="95"/>
        <v>2016</v>
      </c>
      <c r="D499">
        <f t="shared" si="104"/>
        <v>5</v>
      </c>
      <c r="E499" t="str">
        <f t="shared" si="96"/>
        <v>maio</v>
      </c>
      <c r="F499">
        <f t="shared" si="105"/>
        <v>12</v>
      </c>
      <c r="G499">
        <f t="shared" si="106"/>
        <v>5</v>
      </c>
      <c r="H499" t="str">
        <f t="shared" si="97"/>
        <v>quinta-feira</v>
      </c>
      <c r="I499" s="2">
        <f t="shared" si="98"/>
        <v>0</v>
      </c>
      <c r="J499">
        <f>COUNTIF(Feriados!$A$2:$A$155,B499)</f>
        <v>0</v>
      </c>
      <c r="K499">
        <f t="shared" si="99"/>
        <v>1</v>
      </c>
      <c r="L499">
        <f t="shared" si="100"/>
        <v>0</v>
      </c>
      <c r="M499">
        <f t="shared" si="101"/>
        <v>0</v>
      </c>
      <c r="N499">
        <f>IF(K499=0,"NULL",Q499)</f>
        <v>9</v>
      </c>
      <c r="O499" s="4">
        <f t="shared" si="103"/>
        <v>42502</v>
      </c>
      <c r="Q499">
        <f>IF(L499=1,0,Q498)+K499</f>
        <v>9</v>
      </c>
      <c r="R499" t="str">
        <f t="shared" si="102"/>
        <v>(42502, '2016-05-12', 2016, 5, 'maio', 12, 5, 'quinta-feira', 0, 0, 1, 0, 0, 9, '2016-05-12'),</v>
      </c>
    </row>
    <row r="500" spans="1:18" x14ac:dyDescent="0.25">
      <c r="A500" s="2">
        <f t="shared" si="94"/>
        <v>42503</v>
      </c>
      <c r="B500" s="4">
        <v>42503</v>
      </c>
      <c r="C500">
        <f t="shared" si="95"/>
        <v>2016</v>
      </c>
      <c r="D500">
        <f t="shared" si="104"/>
        <v>5</v>
      </c>
      <c r="E500" t="str">
        <f t="shared" si="96"/>
        <v>maio</v>
      </c>
      <c r="F500">
        <f t="shared" si="105"/>
        <v>13</v>
      </c>
      <c r="G500">
        <f t="shared" si="106"/>
        <v>6</v>
      </c>
      <c r="H500" t="str">
        <f t="shared" si="97"/>
        <v>sexta-feira</v>
      </c>
      <c r="I500" s="2">
        <f t="shared" si="98"/>
        <v>0</v>
      </c>
      <c r="J500">
        <f>COUNTIF(Feriados!$A$2:$A$155,B500)</f>
        <v>0</v>
      </c>
      <c r="K500">
        <f t="shared" si="99"/>
        <v>1</v>
      </c>
      <c r="L500">
        <f t="shared" si="100"/>
        <v>0</v>
      </c>
      <c r="M500">
        <f t="shared" si="101"/>
        <v>0</v>
      </c>
      <c r="N500">
        <f>IF(K500=0,"NULL",Q500)</f>
        <v>10</v>
      </c>
      <c r="O500" s="4">
        <f t="shared" si="103"/>
        <v>42503</v>
      </c>
      <c r="Q500">
        <f>IF(L500=1,0,Q499)+K500</f>
        <v>10</v>
      </c>
      <c r="R500" t="str">
        <f t="shared" si="102"/>
        <v>(42503, '2016-05-13', 2016, 5, 'maio', 13, 6, 'sexta-feira', 0, 0, 1, 0, 0, 10, '2016-05-13'),</v>
      </c>
    </row>
    <row r="501" spans="1:18" x14ac:dyDescent="0.25">
      <c r="A501" s="2">
        <f t="shared" si="94"/>
        <v>42504</v>
      </c>
      <c r="B501" s="4">
        <v>42504</v>
      </c>
      <c r="C501">
        <f t="shared" si="95"/>
        <v>2016</v>
      </c>
      <c r="D501">
        <f t="shared" si="104"/>
        <v>5</v>
      </c>
      <c r="E501" t="str">
        <f t="shared" si="96"/>
        <v>maio</v>
      </c>
      <c r="F501">
        <f t="shared" si="105"/>
        <v>14</v>
      </c>
      <c r="G501">
        <f t="shared" si="106"/>
        <v>7</v>
      </c>
      <c r="H501" t="str">
        <f t="shared" si="97"/>
        <v>sábado</v>
      </c>
      <c r="I501" s="2">
        <f t="shared" si="98"/>
        <v>1</v>
      </c>
      <c r="J501">
        <f>COUNTIF(Feriados!$A$2:$A$155,B501)</f>
        <v>0</v>
      </c>
      <c r="K501">
        <f t="shared" si="99"/>
        <v>0</v>
      </c>
      <c r="L501">
        <f t="shared" si="100"/>
        <v>0</v>
      </c>
      <c r="M501">
        <f t="shared" si="101"/>
        <v>0</v>
      </c>
      <c r="N501" t="str">
        <f>IF(K501=0,"NULL",Q501)</f>
        <v>NULL</v>
      </c>
      <c r="O501" s="4">
        <f t="shared" si="103"/>
        <v>42504</v>
      </c>
      <c r="Q501">
        <f>IF(L501=1,0,Q500)+K501</f>
        <v>10</v>
      </c>
      <c r="R501" t="str">
        <f t="shared" si="102"/>
        <v>(42504, '2016-05-14', 2016, 5, 'maio', 14, 7, 'sábado', 1, 0, 0, 0, 0, NULL, '2016-05-14'),</v>
      </c>
    </row>
    <row r="502" spans="1:18" x14ac:dyDescent="0.25">
      <c r="A502" s="2">
        <f t="shared" si="94"/>
        <v>42505</v>
      </c>
      <c r="B502" s="4">
        <v>42505</v>
      </c>
      <c r="C502">
        <f t="shared" si="95"/>
        <v>2016</v>
      </c>
      <c r="D502">
        <f t="shared" si="104"/>
        <v>5</v>
      </c>
      <c r="E502" t="str">
        <f t="shared" si="96"/>
        <v>maio</v>
      </c>
      <c r="F502">
        <f t="shared" si="105"/>
        <v>15</v>
      </c>
      <c r="G502">
        <f t="shared" si="106"/>
        <v>1</v>
      </c>
      <c r="H502" t="str">
        <f t="shared" si="97"/>
        <v>domingo</v>
      </c>
      <c r="I502" s="2">
        <f t="shared" si="98"/>
        <v>1</v>
      </c>
      <c r="J502">
        <f>COUNTIF(Feriados!$A$2:$A$155,B502)</f>
        <v>0</v>
      </c>
      <c r="K502">
        <f t="shared" si="99"/>
        <v>0</v>
      </c>
      <c r="L502">
        <f t="shared" si="100"/>
        <v>0</v>
      </c>
      <c r="M502">
        <f t="shared" si="101"/>
        <v>0</v>
      </c>
      <c r="N502" t="str">
        <f>IF(K502=0,"NULL",Q502)</f>
        <v>NULL</v>
      </c>
      <c r="O502" s="4">
        <f t="shared" si="103"/>
        <v>42504</v>
      </c>
      <c r="Q502">
        <f>IF(L502=1,0,Q501)+K502</f>
        <v>10</v>
      </c>
      <c r="R502" t="str">
        <f t="shared" si="102"/>
        <v>(42505, '2016-05-15', 2016, 5, 'maio', 15, 1, 'domingo', 1, 0, 0, 0, 0, NULL, '2016-05-14'),</v>
      </c>
    </row>
    <row r="503" spans="1:18" x14ac:dyDescent="0.25">
      <c r="A503" s="2">
        <f t="shared" si="94"/>
        <v>42506</v>
      </c>
      <c r="B503" s="4">
        <v>42506</v>
      </c>
      <c r="C503">
        <f t="shared" si="95"/>
        <v>2016</v>
      </c>
      <c r="D503">
        <f t="shared" si="104"/>
        <v>5</v>
      </c>
      <c r="E503" t="str">
        <f t="shared" si="96"/>
        <v>maio</v>
      </c>
      <c r="F503">
        <f t="shared" si="105"/>
        <v>16</v>
      </c>
      <c r="G503">
        <f t="shared" si="106"/>
        <v>2</v>
      </c>
      <c r="H503" t="str">
        <f t="shared" si="97"/>
        <v>segunda-feira</v>
      </c>
      <c r="I503" s="2">
        <f t="shared" si="98"/>
        <v>0</v>
      </c>
      <c r="J503">
        <f>COUNTIF(Feriados!$A$2:$A$155,B503)</f>
        <v>0</v>
      </c>
      <c r="K503">
        <f t="shared" si="99"/>
        <v>1</v>
      </c>
      <c r="L503">
        <f t="shared" si="100"/>
        <v>0</v>
      </c>
      <c r="M503">
        <f t="shared" si="101"/>
        <v>0</v>
      </c>
      <c r="N503">
        <f>IF(K503=0,"NULL",Q503)</f>
        <v>11</v>
      </c>
      <c r="O503" s="4">
        <f t="shared" si="103"/>
        <v>42504</v>
      </c>
      <c r="Q503">
        <f>IF(L503=1,0,Q502)+K503</f>
        <v>11</v>
      </c>
      <c r="R503" t="str">
        <f t="shared" si="102"/>
        <v>(42506, '2016-05-16', 2016, 5, 'maio', 16, 2, 'segunda-feira', 0, 0, 1, 0, 0, 11, '2016-05-14'),</v>
      </c>
    </row>
    <row r="504" spans="1:18" x14ac:dyDescent="0.25">
      <c r="A504" s="2">
        <f t="shared" si="94"/>
        <v>42507</v>
      </c>
      <c r="B504" s="4">
        <v>42507</v>
      </c>
      <c r="C504">
        <f t="shared" si="95"/>
        <v>2016</v>
      </c>
      <c r="D504">
        <f t="shared" si="104"/>
        <v>5</v>
      </c>
      <c r="E504" t="str">
        <f t="shared" si="96"/>
        <v>maio</v>
      </c>
      <c r="F504">
        <f t="shared" si="105"/>
        <v>17</v>
      </c>
      <c r="G504">
        <f t="shared" si="106"/>
        <v>3</v>
      </c>
      <c r="H504" t="str">
        <f t="shared" si="97"/>
        <v>terça-feira</v>
      </c>
      <c r="I504" s="2">
        <f t="shared" si="98"/>
        <v>0</v>
      </c>
      <c r="J504">
        <f>COUNTIF(Feriados!$A$2:$A$155,B504)</f>
        <v>0</v>
      </c>
      <c r="K504">
        <f t="shared" si="99"/>
        <v>1</v>
      </c>
      <c r="L504">
        <f t="shared" si="100"/>
        <v>0</v>
      </c>
      <c r="M504">
        <f t="shared" si="101"/>
        <v>0</v>
      </c>
      <c r="N504">
        <f>IF(K504=0,"NULL",Q504)</f>
        <v>12</v>
      </c>
      <c r="O504" s="4">
        <f t="shared" si="103"/>
        <v>42507</v>
      </c>
      <c r="Q504">
        <f>IF(L504=1,0,Q503)+K504</f>
        <v>12</v>
      </c>
      <c r="R504" t="str">
        <f t="shared" si="102"/>
        <v>(42507, '2016-05-17', 2016, 5, 'maio', 17, 3, 'terça-feira', 0, 0, 1, 0, 0, 12, '2016-05-17'),</v>
      </c>
    </row>
    <row r="505" spans="1:18" x14ac:dyDescent="0.25">
      <c r="A505" s="2">
        <f t="shared" si="94"/>
        <v>42508</v>
      </c>
      <c r="B505" s="4">
        <v>42508</v>
      </c>
      <c r="C505">
        <f t="shared" si="95"/>
        <v>2016</v>
      </c>
      <c r="D505">
        <f t="shared" si="104"/>
        <v>5</v>
      </c>
      <c r="E505" t="str">
        <f t="shared" si="96"/>
        <v>maio</v>
      </c>
      <c r="F505">
        <f t="shared" si="105"/>
        <v>18</v>
      </c>
      <c r="G505">
        <f t="shared" si="106"/>
        <v>4</v>
      </c>
      <c r="H505" t="str">
        <f t="shared" si="97"/>
        <v>quarta-feira</v>
      </c>
      <c r="I505" s="2">
        <f t="shared" si="98"/>
        <v>0</v>
      </c>
      <c r="J505">
        <f>COUNTIF(Feriados!$A$2:$A$155,B505)</f>
        <v>0</v>
      </c>
      <c r="K505">
        <f t="shared" si="99"/>
        <v>1</v>
      </c>
      <c r="L505">
        <f t="shared" si="100"/>
        <v>0</v>
      </c>
      <c r="M505">
        <f t="shared" si="101"/>
        <v>0</v>
      </c>
      <c r="N505">
        <f>IF(K505=0,"NULL",Q505)</f>
        <v>13</v>
      </c>
      <c r="O505" s="4">
        <f t="shared" si="103"/>
        <v>42508</v>
      </c>
      <c r="Q505">
        <f>IF(L505=1,0,Q504)+K505</f>
        <v>13</v>
      </c>
      <c r="R505" t="str">
        <f t="shared" si="102"/>
        <v>(42508, '2016-05-18', 2016, 5, 'maio', 18, 4, 'quarta-feira', 0, 0, 1, 0, 0, 13, '2016-05-18'),</v>
      </c>
    </row>
    <row r="506" spans="1:18" x14ac:dyDescent="0.25">
      <c r="A506" s="2">
        <f t="shared" si="94"/>
        <v>42509</v>
      </c>
      <c r="B506" s="4">
        <v>42509</v>
      </c>
      <c r="C506">
        <f t="shared" si="95"/>
        <v>2016</v>
      </c>
      <c r="D506">
        <f t="shared" si="104"/>
        <v>5</v>
      </c>
      <c r="E506" t="str">
        <f t="shared" si="96"/>
        <v>maio</v>
      </c>
      <c r="F506">
        <f t="shared" si="105"/>
        <v>19</v>
      </c>
      <c r="G506">
        <f t="shared" si="106"/>
        <v>5</v>
      </c>
      <c r="H506" t="str">
        <f t="shared" si="97"/>
        <v>quinta-feira</v>
      </c>
      <c r="I506" s="2">
        <f t="shared" si="98"/>
        <v>0</v>
      </c>
      <c r="J506">
        <f>COUNTIF(Feriados!$A$2:$A$155,B506)</f>
        <v>0</v>
      </c>
      <c r="K506">
        <f t="shared" si="99"/>
        <v>1</v>
      </c>
      <c r="L506">
        <f t="shared" si="100"/>
        <v>0</v>
      </c>
      <c r="M506">
        <f t="shared" si="101"/>
        <v>0</v>
      </c>
      <c r="N506">
        <f>IF(K506=0,"NULL",Q506)</f>
        <v>14</v>
      </c>
      <c r="O506" s="4">
        <f t="shared" si="103"/>
        <v>42509</v>
      </c>
      <c r="Q506">
        <f>IF(L506=1,0,Q505)+K506</f>
        <v>14</v>
      </c>
      <c r="R506" t="str">
        <f t="shared" si="102"/>
        <v>(42509, '2016-05-19', 2016, 5, 'maio', 19, 5, 'quinta-feira', 0, 0, 1, 0, 0, 14, '2016-05-19'),</v>
      </c>
    </row>
    <row r="507" spans="1:18" x14ac:dyDescent="0.25">
      <c r="A507" s="2">
        <f t="shared" si="94"/>
        <v>42510</v>
      </c>
      <c r="B507" s="4">
        <v>42510</v>
      </c>
      <c r="C507">
        <f t="shared" si="95"/>
        <v>2016</v>
      </c>
      <c r="D507">
        <f t="shared" si="104"/>
        <v>5</v>
      </c>
      <c r="E507" t="str">
        <f t="shared" si="96"/>
        <v>maio</v>
      </c>
      <c r="F507">
        <f t="shared" si="105"/>
        <v>20</v>
      </c>
      <c r="G507">
        <f t="shared" si="106"/>
        <v>6</v>
      </c>
      <c r="H507" t="str">
        <f t="shared" si="97"/>
        <v>sexta-feira</v>
      </c>
      <c r="I507" s="2">
        <f t="shared" si="98"/>
        <v>0</v>
      </c>
      <c r="J507">
        <f>COUNTIF(Feriados!$A$2:$A$155,B507)</f>
        <v>0</v>
      </c>
      <c r="K507">
        <f t="shared" si="99"/>
        <v>1</v>
      </c>
      <c r="L507">
        <f t="shared" si="100"/>
        <v>0</v>
      </c>
      <c r="M507">
        <f t="shared" si="101"/>
        <v>0</v>
      </c>
      <c r="N507">
        <f>IF(K507=0,"NULL",Q507)</f>
        <v>15</v>
      </c>
      <c r="O507" s="4">
        <f t="shared" si="103"/>
        <v>42510</v>
      </c>
      <c r="Q507">
        <f>IF(L507=1,0,Q506)+K507</f>
        <v>15</v>
      </c>
      <c r="R507" t="str">
        <f t="shared" si="102"/>
        <v>(42510, '2016-05-20', 2016, 5, 'maio', 20, 6, 'sexta-feira', 0, 0, 1, 0, 0, 15, '2016-05-20'),</v>
      </c>
    </row>
    <row r="508" spans="1:18" x14ac:dyDescent="0.25">
      <c r="A508" s="2">
        <f t="shared" si="94"/>
        <v>42511</v>
      </c>
      <c r="B508" s="4">
        <v>42511</v>
      </c>
      <c r="C508">
        <f t="shared" si="95"/>
        <v>2016</v>
      </c>
      <c r="D508">
        <f t="shared" si="104"/>
        <v>5</v>
      </c>
      <c r="E508" t="str">
        <f t="shared" si="96"/>
        <v>maio</v>
      </c>
      <c r="F508">
        <f t="shared" si="105"/>
        <v>21</v>
      </c>
      <c r="G508">
        <f t="shared" si="106"/>
        <v>7</v>
      </c>
      <c r="H508" t="str">
        <f t="shared" si="97"/>
        <v>sábado</v>
      </c>
      <c r="I508" s="2">
        <f t="shared" si="98"/>
        <v>1</v>
      </c>
      <c r="J508">
        <f>COUNTIF(Feriados!$A$2:$A$155,B508)</f>
        <v>0</v>
      </c>
      <c r="K508">
        <f t="shared" si="99"/>
        <v>0</v>
      </c>
      <c r="L508">
        <f t="shared" si="100"/>
        <v>0</v>
      </c>
      <c r="M508">
        <f t="shared" si="101"/>
        <v>0</v>
      </c>
      <c r="N508" t="str">
        <f>IF(K508=0,"NULL",Q508)</f>
        <v>NULL</v>
      </c>
      <c r="O508" s="4">
        <f t="shared" si="103"/>
        <v>42511</v>
      </c>
      <c r="Q508">
        <f>IF(L508=1,0,Q507)+K508</f>
        <v>15</v>
      </c>
      <c r="R508" t="str">
        <f t="shared" si="102"/>
        <v>(42511, '2016-05-21', 2016, 5, 'maio', 21, 7, 'sábado', 1, 0, 0, 0, 0, NULL, '2016-05-21'),</v>
      </c>
    </row>
    <row r="509" spans="1:18" x14ac:dyDescent="0.25">
      <c r="A509" s="2">
        <f t="shared" si="94"/>
        <v>42512</v>
      </c>
      <c r="B509" s="4">
        <v>42512</v>
      </c>
      <c r="C509">
        <f t="shared" si="95"/>
        <v>2016</v>
      </c>
      <c r="D509">
        <f t="shared" si="104"/>
        <v>5</v>
      </c>
      <c r="E509" t="str">
        <f t="shared" si="96"/>
        <v>maio</v>
      </c>
      <c r="F509">
        <f t="shared" si="105"/>
        <v>22</v>
      </c>
      <c r="G509">
        <f t="shared" si="106"/>
        <v>1</v>
      </c>
      <c r="H509" t="str">
        <f t="shared" si="97"/>
        <v>domingo</v>
      </c>
      <c r="I509" s="2">
        <f t="shared" si="98"/>
        <v>1</v>
      </c>
      <c r="J509">
        <f>COUNTIF(Feriados!$A$2:$A$155,B509)</f>
        <v>0</v>
      </c>
      <c r="K509">
        <f t="shared" si="99"/>
        <v>0</v>
      </c>
      <c r="L509">
        <f t="shared" si="100"/>
        <v>0</v>
      </c>
      <c r="M509">
        <f t="shared" si="101"/>
        <v>0</v>
      </c>
      <c r="N509" t="str">
        <f>IF(K509=0,"NULL",Q509)</f>
        <v>NULL</v>
      </c>
      <c r="O509" s="4">
        <f t="shared" si="103"/>
        <v>42511</v>
      </c>
      <c r="Q509">
        <f>IF(L509=1,0,Q508)+K509</f>
        <v>15</v>
      </c>
      <c r="R509" t="str">
        <f t="shared" si="102"/>
        <v>(42512, '2016-05-22', 2016, 5, 'maio', 22, 1, 'domingo', 1, 0, 0, 0, 0, NULL, '2016-05-21'),</v>
      </c>
    </row>
    <row r="510" spans="1:18" x14ac:dyDescent="0.25">
      <c r="A510" s="2">
        <f t="shared" si="94"/>
        <v>42513</v>
      </c>
      <c r="B510" s="4">
        <v>42513</v>
      </c>
      <c r="C510">
        <f t="shared" si="95"/>
        <v>2016</v>
      </c>
      <c r="D510">
        <f t="shared" si="104"/>
        <v>5</v>
      </c>
      <c r="E510" t="str">
        <f t="shared" si="96"/>
        <v>maio</v>
      </c>
      <c r="F510">
        <f t="shared" si="105"/>
        <v>23</v>
      </c>
      <c r="G510">
        <f t="shared" si="106"/>
        <v>2</v>
      </c>
      <c r="H510" t="str">
        <f t="shared" si="97"/>
        <v>segunda-feira</v>
      </c>
      <c r="I510" s="2">
        <f t="shared" si="98"/>
        <v>0</v>
      </c>
      <c r="J510">
        <f>COUNTIF(Feriados!$A$2:$A$155,B510)</f>
        <v>0</v>
      </c>
      <c r="K510">
        <f t="shared" si="99"/>
        <v>1</v>
      </c>
      <c r="L510">
        <f t="shared" si="100"/>
        <v>0</v>
      </c>
      <c r="M510">
        <f t="shared" si="101"/>
        <v>0</v>
      </c>
      <c r="N510">
        <f>IF(K510=0,"NULL",Q510)</f>
        <v>16</v>
      </c>
      <c r="O510" s="4">
        <f t="shared" si="103"/>
        <v>42511</v>
      </c>
      <c r="Q510">
        <f>IF(L510=1,0,Q509)+K510</f>
        <v>16</v>
      </c>
      <c r="R510" t="str">
        <f t="shared" si="102"/>
        <v>(42513, '2016-05-23', 2016, 5, 'maio', 23, 2, 'segunda-feira', 0, 0, 1, 0, 0, 16, '2016-05-21'),</v>
      </c>
    </row>
    <row r="511" spans="1:18" x14ac:dyDescent="0.25">
      <c r="A511" s="2">
        <f t="shared" si="94"/>
        <v>42514</v>
      </c>
      <c r="B511" s="4">
        <v>42514</v>
      </c>
      <c r="C511">
        <f t="shared" si="95"/>
        <v>2016</v>
      </c>
      <c r="D511">
        <f t="shared" si="104"/>
        <v>5</v>
      </c>
      <c r="E511" t="str">
        <f t="shared" si="96"/>
        <v>maio</v>
      </c>
      <c r="F511">
        <f t="shared" si="105"/>
        <v>24</v>
      </c>
      <c r="G511">
        <f t="shared" si="106"/>
        <v>3</v>
      </c>
      <c r="H511" t="str">
        <f t="shared" si="97"/>
        <v>terça-feira</v>
      </c>
      <c r="I511" s="2">
        <f t="shared" si="98"/>
        <v>0</v>
      </c>
      <c r="J511">
        <f>COUNTIF(Feriados!$A$2:$A$155,B511)</f>
        <v>0</v>
      </c>
      <c r="K511">
        <f t="shared" si="99"/>
        <v>1</v>
      </c>
      <c r="L511">
        <f t="shared" si="100"/>
        <v>0</v>
      </c>
      <c r="M511">
        <f t="shared" si="101"/>
        <v>0</v>
      </c>
      <c r="N511">
        <f>IF(K511=0,"NULL",Q511)</f>
        <v>17</v>
      </c>
      <c r="O511" s="4">
        <f t="shared" si="103"/>
        <v>42514</v>
      </c>
      <c r="Q511">
        <f>IF(L511=1,0,Q510)+K511</f>
        <v>17</v>
      </c>
      <c r="R511" t="str">
        <f t="shared" si="102"/>
        <v>(42514, '2016-05-24', 2016, 5, 'maio', 24, 3, 'terça-feira', 0, 0, 1, 0, 0, 17, '2016-05-24'),</v>
      </c>
    </row>
    <row r="512" spans="1:18" x14ac:dyDescent="0.25">
      <c r="A512" s="2">
        <f t="shared" si="94"/>
        <v>42515</v>
      </c>
      <c r="B512" s="4">
        <v>42515</v>
      </c>
      <c r="C512">
        <f t="shared" si="95"/>
        <v>2016</v>
      </c>
      <c r="D512">
        <f t="shared" si="104"/>
        <v>5</v>
      </c>
      <c r="E512" t="str">
        <f t="shared" si="96"/>
        <v>maio</v>
      </c>
      <c r="F512">
        <f t="shared" si="105"/>
        <v>25</v>
      </c>
      <c r="G512">
        <f t="shared" si="106"/>
        <v>4</v>
      </c>
      <c r="H512" t="str">
        <f t="shared" si="97"/>
        <v>quarta-feira</v>
      </c>
      <c r="I512" s="2">
        <f t="shared" si="98"/>
        <v>0</v>
      </c>
      <c r="J512">
        <f>COUNTIF(Feriados!$A$2:$A$155,B512)</f>
        <v>0</v>
      </c>
      <c r="K512">
        <f t="shared" si="99"/>
        <v>1</v>
      </c>
      <c r="L512">
        <f t="shared" si="100"/>
        <v>0</v>
      </c>
      <c r="M512">
        <f t="shared" si="101"/>
        <v>0</v>
      </c>
      <c r="N512">
        <f>IF(K512=0,"NULL",Q512)</f>
        <v>18</v>
      </c>
      <c r="O512" s="4">
        <f t="shared" si="103"/>
        <v>42515</v>
      </c>
      <c r="Q512">
        <f>IF(L512=1,0,Q511)+K512</f>
        <v>18</v>
      </c>
      <c r="R512" t="str">
        <f t="shared" si="102"/>
        <v>(42515, '2016-05-25', 2016, 5, 'maio', 25, 4, 'quarta-feira', 0, 0, 1, 0, 0, 18, '2016-05-25'),</v>
      </c>
    </row>
    <row r="513" spans="1:18" x14ac:dyDescent="0.25">
      <c r="A513" s="2">
        <f t="shared" si="94"/>
        <v>42516</v>
      </c>
      <c r="B513" s="4">
        <v>42516</v>
      </c>
      <c r="C513">
        <f t="shared" si="95"/>
        <v>2016</v>
      </c>
      <c r="D513">
        <f t="shared" si="104"/>
        <v>5</v>
      </c>
      <c r="E513" t="str">
        <f t="shared" si="96"/>
        <v>maio</v>
      </c>
      <c r="F513">
        <f t="shared" si="105"/>
        <v>26</v>
      </c>
      <c r="G513">
        <f t="shared" si="106"/>
        <v>5</v>
      </c>
      <c r="H513" t="str">
        <f t="shared" si="97"/>
        <v>quinta-feira</v>
      </c>
      <c r="I513" s="2">
        <f t="shared" si="98"/>
        <v>0</v>
      </c>
      <c r="J513">
        <f>COUNTIF(Feriados!$A$2:$A$155,B513)</f>
        <v>0</v>
      </c>
      <c r="K513">
        <f t="shared" si="99"/>
        <v>1</v>
      </c>
      <c r="L513">
        <f t="shared" si="100"/>
        <v>0</v>
      </c>
      <c r="M513">
        <f t="shared" si="101"/>
        <v>0</v>
      </c>
      <c r="N513">
        <f>IF(K513=0,"NULL",Q513)</f>
        <v>19</v>
      </c>
      <c r="O513" s="4">
        <f t="shared" si="103"/>
        <v>42516</v>
      </c>
      <c r="Q513">
        <f>IF(L513=1,0,Q512)+K513</f>
        <v>19</v>
      </c>
      <c r="R513" t="str">
        <f t="shared" si="102"/>
        <v>(42516, '2016-05-26', 2016, 5, 'maio', 26, 5, 'quinta-feira', 0, 0, 1, 0, 0, 19, '2016-05-26'),</v>
      </c>
    </row>
    <row r="514" spans="1:18" x14ac:dyDescent="0.25">
      <c r="A514" s="2">
        <f t="shared" si="94"/>
        <v>42517</v>
      </c>
      <c r="B514" s="4">
        <v>42517</v>
      </c>
      <c r="C514">
        <f t="shared" si="95"/>
        <v>2016</v>
      </c>
      <c r="D514">
        <f t="shared" si="104"/>
        <v>5</v>
      </c>
      <c r="E514" t="str">
        <f t="shared" si="96"/>
        <v>maio</v>
      </c>
      <c r="F514">
        <f t="shared" si="105"/>
        <v>27</v>
      </c>
      <c r="G514">
        <f t="shared" si="106"/>
        <v>6</v>
      </c>
      <c r="H514" t="str">
        <f t="shared" si="97"/>
        <v>sexta-feira</v>
      </c>
      <c r="I514" s="2">
        <f t="shared" si="98"/>
        <v>0</v>
      </c>
      <c r="J514">
        <f>COUNTIF(Feriados!$A$2:$A$155,B514)</f>
        <v>0</v>
      </c>
      <c r="K514">
        <f t="shared" si="99"/>
        <v>1</v>
      </c>
      <c r="L514">
        <f t="shared" si="100"/>
        <v>0</v>
      </c>
      <c r="M514">
        <f t="shared" si="101"/>
        <v>0</v>
      </c>
      <c r="N514">
        <f>IF(K514=0,"NULL",Q514)</f>
        <v>20</v>
      </c>
      <c r="O514" s="4">
        <f t="shared" si="103"/>
        <v>42517</v>
      </c>
      <c r="Q514">
        <f>IF(L514=1,0,Q513)+K514</f>
        <v>20</v>
      </c>
      <c r="R514" t="str">
        <f t="shared" si="102"/>
        <v>(42517, '2016-05-27', 2016, 5, 'maio', 27, 6, 'sexta-feira', 0, 0, 1, 0, 0, 20, '2016-05-27'),</v>
      </c>
    </row>
    <row r="515" spans="1:18" x14ac:dyDescent="0.25">
      <c r="A515" s="2">
        <f t="shared" ref="A515:A578" si="107">B515</f>
        <v>42518</v>
      </c>
      <c r="B515" s="4">
        <v>42518</v>
      </c>
      <c r="C515">
        <f t="shared" ref="C515:C578" si="108">YEAR(B515)</f>
        <v>2016</v>
      </c>
      <c r="D515">
        <f t="shared" si="104"/>
        <v>5</v>
      </c>
      <c r="E515" t="str">
        <f t="shared" ref="E515:E578" si="109">TEXT(B515,"mmmm")</f>
        <v>maio</v>
      </c>
      <c r="F515">
        <f t="shared" si="105"/>
        <v>28</v>
      </c>
      <c r="G515">
        <f t="shared" si="106"/>
        <v>7</v>
      </c>
      <c r="H515" t="str">
        <f t="shared" ref="H515:H578" si="110">TEXT(B515,"dddd")</f>
        <v>sábado</v>
      </c>
      <c r="I515" s="2">
        <f t="shared" ref="I515:I578" si="111">IF(OR(G515=1,G515=7),1,0)</f>
        <v>1</v>
      </c>
      <c r="J515">
        <f>COUNTIF(Feriados!$A$2:$A$155,B515)</f>
        <v>0</v>
      </c>
      <c r="K515">
        <f t="shared" ref="K515:K578" si="112">IF(OR(I515=1,J515=1),0,1)</f>
        <v>0</v>
      </c>
      <c r="L515">
        <f t="shared" ref="L515:L578" si="113">IF(F515=1,1,0)</f>
        <v>0</v>
      </c>
      <c r="M515">
        <f t="shared" ref="M515:M578" si="114">IF(OR(L516=1,L516=""),1,0)</f>
        <v>0</v>
      </c>
      <c r="N515" t="str">
        <f>IF(K515=0,"NULL",Q515)</f>
        <v>NULL</v>
      </c>
      <c r="O515" s="4">
        <f t="shared" si="103"/>
        <v>42518</v>
      </c>
      <c r="Q515">
        <f>IF(L515=1,0,Q514)+K515</f>
        <v>20</v>
      </c>
      <c r="R515" t="str">
        <f t="shared" ref="R515:R578" si="115">"("&amp;A515&amp;", '"&amp;TEXT(B515,"aaaa-mm-dd")&amp;"', "&amp;C515&amp;", "&amp;D515&amp;", '"&amp;E515&amp;"', "&amp;F515&amp;", "&amp;G515&amp;", '"&amp;H515&amp;"', "&amp;I515&amp;", "&amp;J515&amp;", "&amp;K515&amp;", "&amp;L515&amp;", "&amp;M515&amp;", "&amp;N515&amp;", '"&amp;TEXT(O515,"aaaa-mm-dd")&amp;"'),"</f>
        <v>(42518, '2016-05-28', 2016, 5, 'maio', 28, 7, 'sábado', 1, 0, 0, 0, 0, NULL, '2016-05-28'),</v>
      </c>
    </row>
    <row r="516" spans="1:18" x14ac:dyDescent="0.25">
      <c r="A516" s="2">
        <f t="shared" si="107"/>
        <v>42519</v>
      </c>
      <c r="B516" s="4">
        <v>42519</v>
      </c>
      <c r="C516">
        <f t="shared" si="108"/>
        <v>2016</v>
      </c>
      <c r="D516">
        <f t="shared" si="104"/>
        <v>5</v>
      </c>
      <c r="E516" t="str">
        <f t="shared" si="109"/>
        <v>maio</v>
      </c>
      <c r="F516">
        <f t="shared" si="105"/>
        <v>29</v>
      </c>
      <c r="G516">
        <f t="shared" si="106"/>
        <v>1</v>
      </c>
      <c r="H516" t="str">
        <f t="shared" si="110"/>
        <v>domingo</v>
      </c>
      <c r="I516" s="2">
        <f t="shared" si="111"/>
        <v>1</v>
      </c>
      <c r="J516">
        <f>COUNTIF(Feriados!$A$2:$A$155,B516)</f>
        <v>0</v>
      </c>
      <c r="K516">
        <f t="shared" si="112"/>
        <v>0</v>
      </c>
      <c r="L516">
        <f t="shared" si="113"/>
        <v>0</v>
      </c>
      <c r="M516">
        <f t="shared" si="114"/>
        <v>0</v>
      </c>
      <c r="N516" t="str">
        <f>IF(K516=0,"NULL",Q516)</f>
        <v>NULL</v>
      </c>
      <c r="O516" s="4">
        <f t="shared" ref="O516:O579" si="116">IF(K515=0,O515,B516)</f>
        <v>42518</v>
      </c>
      <c r="Q516">
        <f>IF(L516=1,0,Q515)+K516</f>
        <v>20</v>
      </c>
      <c r="R516" t="str">
        <f t="shared" si="115"/>
        <v>(42519, '2016-05-29', 2016, 5, 'maio', 29, 1, 'domingo', 1, 0, 0, 0, 0, NULL, '2016-05-28'),</v>
      </c>
    </row>
    <row r="517" spans="1:18" x14ac:dyDescent="0.25">
      <c r="A517" s="2">
        <f t="shared" si="107"/>
        <v>42520</v>
      </c>
      <c r="B517" s="4">
        <v>42520</v>
      </c>
      <c r="C517">
        <f t="shared" si="108"/>
        <v>2016</v>
      </c>
      <c r="D517">
        <f t="shared" si="104"/>
        <v>5</v>
      </c>
      <c r="E517" t="str">
        <f t="shared" si="109"/>
        <v>maio</v>
      </c>
      <c r="F517">
        <f t="shared" si="105"/>
        <v>30</v>
      </c>
      <c r="G517">
        <f t="shared" si="106"/>
        <v>2</v>
      </c>
      <c r="H517" t="str">
        <f t="shared" si="110"/>
        <v>segunda-feira</v>
      </c>
      <c r="I517" s="2">
        <f t="shared" si="111"/>
        <v>0</v>
      </c>
      <c r="J517">
        <f>COUNTIF(Feriados!$A$2:$A$155,B517)</f>
        <v>0</v>
      </c>
      <c r="K517">
        <f t="shared" si="112"/>
        <v>1</v>
      </c>
      <c r="L517">
        <f t="shared" si="113"/>
        <v>0</v>
      </c>
      <c r="M517">
        <f t="shared" si="114"/>
        <v>0</v>
      </c>
      <c r="N517">
        <f>IF(K517=0,"NULL",Q517)</f>
        <v>21</v>
      </c>
      <c r="O517" s="4">
        <f t="shared" si="116"/>
        <v>42518</v>
      </c>
      <c r="Q517">
        <f>IF(L517=1,0,Q516)+K517</f>
        <v>21</v>
      </c>
      <c r="R517" t="str">
        <f t="shared" si="115"/>
        <v>(42520, '2016-05-30', 2016, 5, 'maio', 30, 2, 'segunda-feira', 0, 0, 1, 0, 0, 21, '2016-05-28'),</v>
      </c>
    </row>
    <row r="518" spans="1:18" x14ac:dyDescent="0.25">
      <c r="A518" s="2">
        <f t="shared" si="107"/>
        <v>42521</v>
      </c>
      <c r="B518" s="4">
        <v>42521</v>
      </c>
      <c r="C518">
        <f t="shared" si="108"/>
        <v>2016</v>
      </c>
      <c r="D518">
        <f t="shared" si="104"/>
        <v>5</v>
      </c>
      <c r="E518" t="str">
        <f t="shared" si="109"/>
        <v>maio</v>
      </c>
      <c r="F518">
        <f t="shared" si="105"/>
        <v>31</v>
      </c>
      <c r="G518">
        <f t="shared" si="106"/>
        <v>3</v>
      </c>
      <c r="H518" t="str">
        <f t="shared" si="110"/>
        <v>terça-feira</v>
      </c>
      <c r="I518" s="2">
        <f t="shared" si="111"/>
        <v>0</v>
      </c>
      <c r="J518">
        <f>COUNTIF(Feriados!$A$2:$A$155,B518)</f>
        <v>0</v>
      </c>
      <c r="K518">
        <f t="shared" si="112"/>
        <v>1</v>
      </c>
      <c r="L518">
        <f t="shared" si="113"/>
        <v>0</v>
      </c>
      <c r="M518">
        <f t="shared" si="114"/>
        <v>1</v>
      </c>
      <c r="N518">
        <f>IF(K518=0,"NULL",Q518)</f>
        <v>22</v>
      </c>
      <c r="O518" s="4">
        <f t="shared" si="116"/>
        <v>42521</v>
      </c>
      <c r="Q518">
        <f>IF(L518=1,0,Q517)+K518</f>
        <v>22</v>
      </c>
      <c r="R518" t="str">
        <f t="shared" si="115"/>
        <v>(42521, '2016-05-31', 2016, 5, 'maio', 31, 3, 'terça-feira', 0, 0, 1, 0, 1, 22, '2016-05-31'),</v>
      </c>
    </row>
    <row r="519" spans="1:18" x14ac:dyDescent="0.25">
      <c r="A519" s="2">
        <f t="shared" si="107"/>
        <v>42522</v>
      </c>
      <c r="B519" s="4">
        <v>42522</v>
      </c>
      <c r="C519">
        <f t="shared" si="108"/>
        <v>2016</v>
      </c>
      <c r="D519">
        <f t="shared" si="104"/>
        <v>6</v>
      </c>
      <c r="E519" t="str">
        <f t="shared" si="109"/>
        <v>junho</v>
      </c>
      <c r="F519">
        <f t="shared" si="105"/>
        <v>1</v>
      </c>
      <c r="G519">
        <f t="shared" si="106"/>
        <v>4</v>
      </c>
      <c r="H519" t="str">
        <f t="shared" si="110"/>
        <v>quarta-feira</v>
      </c>
      <c r="I519" s="2">
        <f t="shared" si="111"/>
        <v>0</v>
      </c>
      <c r="J519">
        <f>COUNTIF(Feriados!$A$2:$A$155,B519)</f>
        <v>0</v>
      </c>
      <c r="K519">
        <f t="shared" si="112"/>
        <v>1</v>
      </c>
      <c r="L519">
        <f t="shared" si="113"/>
        <v>1</v>
      </c>
      <c r="M519">
        <f t="shared" si="114"/>
        <v>0</v>
      </c>
      <c r="N519">
        <f>IF(K519=0,"NULL",Q519)</f>
        <v>1</v>
      </c>
      <c r="O519" s="4">
        <f t="shared" si="116"/>
        <v>42522</v>
      </c>
      <c r="Q519">
        <f>IF(L519=1,0,Q518)+K519</f>
        <v>1</v>
      </c>
      <c r="R519" t="str">
        <f t="shared" si="115"/>
        <v>(42522, '2016-06-01', 2016, 6, 'junho', 1, 4, 'quarta-feira', 0, 0, 1, 1, 0, 1, '2016-06-01'),</v>
      </c>
    </row>
    <row r="520" spans="1:18" x14ac:dyDescent="0.25">
      <c r="A520" s="2">
        <f t="shared" si="107"/>
        <v>42523</v>
      </c>
      <c r="B520" s="4">
        <v>42523</v>
      </c>
      <c r="C520">
        <f t="shared" si="108"/>
        <v>2016</v>
      </c>
      <c r="D520">
        <f t="shared" si="104"/>
        <v>6</v>
      </c>
      <c r="E520" t="str">
        <f t="shared" si="109"/>
        <v>junho</v>
      </c>
      <c r="F520">
        <f t="shared" si="105"/>
        <v>2</v>
      </c>
      <c r="G520">
        <f t="shared" si="106"/>
        <v>5</v>
      </c>
      <c r="H520" t="str">
        <f t="shared" si="110"/>
        <v>quinta-feira</v>
      </c>
      <c r="I520" s="2">
        <f t="shared" si="111"/>
        <v>0</v>
      </c>
      <c r="J520">
        <f>COUNTIF(Feriados!$A$2:$A$155,B520)</f>
        <v>0</v>
      </c>
      <c r="K520">
        <f t="shared" si="112"/>
        <v>1</v>
      </c>
      <c r="L520">
        <f t="shared" si="113"/>
        <v>0</v>
      </c>
      <c r="M520">
        <f t="shared" si="114"/>
        <v>0</v>
      </c>
      <c r="N520">
        <f>IF(K520=0,"NULL",Q520)</f>
        <v>2</v>
      </c>
      <c r="O520" s="4">
        <f t="shared" si="116"/>
        <v>42523</v>
      </c>
      <c r="Q520">
        <f>IF(L520=1,0,Q519)+K520</f>
        <v>2</v>
      </c>
      <c r="R520" t="str">
        <f t="shared" si="115"/>
        <v>(42523, '2016-06-02', 2016, 6, 'junho', 2, 5, 'quinta-feira', 0, 0, 1, 0, 0, 2, '2016-06-02'),</v>
      </c>
    </row>
    <row r="521" spans="1:18" x14ac:dyDescent="0.25">
      <c r="A521" s="2">
        <f t="shared" si="107"/>
        <v>42524</v>
      </c>
      <c r="B521" s="4">
        <v>42524</v>
      </c>
      <c r="C521">
        <f t="shared" si="108"/>
        <v>2016</v>
      </c>
      <c r="D521">
        <f t="shared" si="104"/>
        <v>6</v>
      </c>
      <c r="E521" t="str">
        <f t="shared" si="109"/>
        <v>junho</v>
      </c>
      <c r="F521">
        <f t="shared" si="105"/>
        <v>3</v>
      </c>
      <c r="G521">
        <f t="shared" si="106"/>
        <v>6</v>
      </c>
      <c r="H521" t="str">
        <f t="shared" si="110"/>
        <v>sexta-feira</v>
      </c>
      <c r="I521" s="2">
        <f t="shared" si="111"/>
        <v>0</v>
      </c>
      <c r="J521">
        <f>COUNTIF(Feriados!$A$2:$A$155,B521)</f>
        <v>0</v>
      </c>
      <c r="K521">
        <f t="shared" si="112"/>
        <v>1</v>
      </c>
      <c r="L521">
        <f t="shared" si="113"/>
        <v>0</v>
      </c>
      <c r="M521">
        <f t="shared" si="114"/>
        <v>0</v>
      </c>
      <c r="N521">
        <f>IF(K521=0,"NULL",Q521)</f>
        <v>3</v>
      </c>
      <c r="O521" s="4">
        <f t="shared" si="116"/>
        <v>42524</v>
      </c>
      <c r="Q521">
        <f>IF(L521=1,0,Q520)+K521</f>
        <v>3</v>
      </c>
      <c r="R521" t="str">
        <f t="shared" si="115"/>
        <v>(42524, '2016-06-03', 2016, 6, 'junho', 3, 6, 'sexta-feira', 0, 0, 1, 0, 0, 3, '2016-06-03'),</v>
      </c>
    </row>
    <row r="522" spans="1:18" x14ac:dyDescent="0.25">
      <c r="A522" s="2">
        <f t="shared" si="107"/>
        <v>42525</v>
      </c>
      <c r="B522" s="4">
        <v>42525</v>
      </c>
      <c r="C522">
        <f t="shared" si="108"/>
        <v>2016</v>
      </c>
      <c r="D522">
        <f t="shared" si="104"/>
        <v>6</v>
      </c>
      <c r="E522" t="str">
        <f t="shared" si="109"/>
        <v>junho</v>
      </c>
      <c r="F522">
        <f t="shared" si="105"/>
        <v>4</v>
      </c>
      <c r="G522">
        <f t="shared" si="106"/>
        <v>7</v>
      </c>
      <c r="H522" t="str">
        <f t="shared" si="110"/>
        <v>sábado</v>
      </c>
      <c r="I522" s="2">
        <f t="shared" si="111"/>
        <v>1</v>
      </c>
      <c r="J522">
        <f>COUNTIF(Feriados!$A$2:$A$155,B522)</f>
        <v>0</v>
      </c>
      <c r="K522">
        <f t="shared" si="112"/>
        <v>0</v>
      </c>
      <c r="L522">
        <f t="shared" si="113"/>
        <v>0</v>
      </c>
      <c r="M522">
        <f t="shared" si="114"/>
        <v>0</v>
      </c>
      <c r="N522" t="str">
        <f>IF(K522=0,"NULL",Q522)</f>
        <v>NULL</v>
      </c>
      <c r="O522" s="4">
        <f t="shared" si="116"/>
        <v>42525</v>
      </c>
      <c r="Q522">
        <f>IF(L522=1,0,Q521)+K522</f>
        <v>3</v>
      </c>
      <c r="R522" t="str">
        <f t="shared" si="115"/>
        <v>(42525, '2016-06-04', 2016, 6, 'junho', 4, 7, 'sábado', 1, 0, 0, 0, 0, NULL, '2016-06-04'),</v>
      </c>
    </row>
    <row r="523" spans="1:18" x14ac:dyDescent="0.25">
      <c r="A523" s="2">
        <f t="shared" si="107"/>
        <v>42526</v>
      </c>
      <c r="B523" s="4">
        <v>42526</v>
      </c>
      <c r="C523">
        <f t="shared" si="108"/>
        <v>2016</v>
      </c>
      <c r="D523">
        <f t="shared" si="104"/>
        <v>6</v>
      </c>
      <c r="E523" t="str">
        <f t="shared" si="109"/>
        <v>junho</v>
      </c>
      <c r="F523">
        <f t="shared" si="105"/>
        <v>5</v>
      </c>
      <c r="G523">
        <f t="shared" si="106"/>
        <v>1</v>
      </c>
      <c r="H523" t="str">
        <f t="shared" si="110"/>
        <v>domingo</v>
      </c>
      <c r="I523" s="2">
        <f t="shared" si="111"/>
        <v>1</v>
      </c>
      <c r="J523">
        <f>COUNTIF(Feriados!$A$2:$A$155,B523)</f>
        <v>0</v>
      </c>
      <c r="K523">
        <f t="shared" si="112"/>
        <v>0</v>
      </c>
      <c r="L523">
        <f t="shared" si="113"/>
        <v>0</v>
      </c>
      <c r="M523">
        <f t="shared" si="114"/>
        <v>0</v>
      </c>
      <c r="N523" t="str">
        <f>IF(K523=0,"NULL",Q523)</f>
        <v>NULL</v>
      </c>
      <c r="O523" s="4">
        <f t="shared" si="116"/>
        <v>42525</v>
      </c>
      <c r="Q523">
        <f>IF(L523=1,0,Q522)+K523</f>
        <v>3</v>
      </c>
      <c r="R523" t="str">
        <f t="shared" si="115"/>
        <v>(42526, '2016-06-05', 2016, 6, 'junho', 5, 1, 'domingo', 1, 0, 0, 0, 0, NULL, '2016-06-04'),</v>
      </c>
    </row>
    <row r="524" spans="1:18" x14ac:dyDescent="0.25">
      <c r="A524" s="2">
        <f t="shared" si="107"/>
        <v>42527</v>
      </c>
      <c r="B524" s="4">
        <v>42527</v>
      </c>
      <c r="C524">
        <f t="shared" si="108"/>
        <v>2016</v>
      </c>
      <c r="D524">
        <f t="shared" si="104"/>
        <v>6</v>
      </c>
      <c r="E524" t="str">
        <f t="shared" si="109"/>
        <v>junho</v>
      </c>
      <c r="F524">
        <f t="shared" si="105"/>
        <v>6</v>
      </c>
      <c r="G524">
        <f t="shared" si="106"/>
        <v>2</v>
      </c>
      <c r="H524" t="str">
        <f t="shared" si="110"/>
        <v>segunda-feira</v>
      </c>
      <c r="I524" s="2">
        <f t="shared" si="111"/>
        <v>0</v>
      </c>
      <c r="J524">
        <f>COUNTIF(Feriados!$A$2:$A$155,B524)</f>
        <v>0</v>
      </c>
      <c r="K524">
        <f t="shared" si="112"/>
        <v>1</v>
      </c>
      <c r="L524">
        <f t="shared" si="113"/>
        <v>0</v>
      </c>
      <c r="M524">
        <f t="shared" si="114"/>
        <v>0</v>
      </c>
      <c r="N524">
        <f>IF(K524=0,"NULL",Q524)</f>
        <v>4</v>
      </c>
      <c r="O524" s="4">
        <f t="shared" si="116"/>
        <v>42525</v>
      </c>
      <c r="Q524">
        <f>IF(L524=1,0,Q523)+K524</f>
        <v>4</v>
      </c>
      <c r="R524" t="str">
        <f t="shared" si="115"/>
        <v>(42527, '2016-06-06', 2016, 6, 'junho', 6, 2, 'segunda-feira', 0, 0, 1, 0, 0, 4, '2016-06-04'),</v>
      </c>
    </row>
    <row r="525" spans="1:18" x14ac:dyDescent="0.25">
      <c r="A525" s="2">
        <f t="shared" si="107"/>
        <v>42528</v>
      </c>
      <c r="B525" s="4">
        <v>42528</v>
      </c>
      <c r="C525">
        <f t="shared" si="108"/>
        <v>2016</v>
      </c>
      <c r="D525">
        <f t="shared" si="104"/>
        <v>6</v>
      </c>
      <c r="E525" t="str">
        <f t="shared" si="109"/>
        <v>junho</v>
      </c>
      <c r="F525">
        <f t="shared" si="105"/>
        <v>7</v>
      </c>
      <c r="G525">
        <f t="shared" si="106"/>
        <v>3</v>
      </c>
      <c r="H525" t="str">
        <f t="shared" si="110"/>
        <v>terça-feira</v>
      </c>
      <c r="I525" s="2">
        <f t="shared" si="111"/>
        <v>0</v>
      </c>
      <c r="J525">
        <f>COUNTIF(Feriados!$A$2:$A$155,B525)</f>
        <v>0</v>
      </c>
      <c r="K525">
        <f t="shared" si="112"/>
        <v>1</v>
      </c>
      <c r="L525">
        <f t="shared" si="113"/>
        <v>0</v>
      </c>
      <c r="M525">
        <f t="shared" si="114"/>
        <v>0</v>
      </c>
      <c r="N525">
        <f>IF(K525=0,"NULL",Q525)</f>
        <v>5</v>
      </c>
      <c r="O525" s="4">
        <f t="shared" si="116"/>
        <v>42528</v>
      </c>
      <c r="Q525">
        <f>IF(L525=1,0,Q524)+K525</f>
        <v>5</v>
      </c>
      <c r="R525" t="str">
        <f t="shared" si="115"/>
        <v>(42528, '2016-06-07', 2016, 6, 'junho', 7, 3, 'terça-feira', 0, 0, 1, 0, 0, 5, '2016-06-07'),</v>
      </c>
    </row>
    <row r="526" spans="1:18" x14ac:dyDescent="0.25">
      <c r="A526" s="2">
        <f t="shared" si="107"/>
        <v>42529</v>
      </c>
      <c r="B526" s="4">
        <v>42529</v>
      </c>
      <c r="C526">
        <f t="shared" si="108"/>
        <v>2016</v>
      </c>
      <c r="D526">
        <f t="shared" si="104"/>
        <v>6</v>
      </c>
      <c r="E526" t="str">
        <f t="shared" si="109"/>
        <v>junho</v>
      </c>
      <c r="F526">
        <f t="shared" si="105"/>
        <v>8</v>
      </c>
      <c r="G526">
        <f t="shared" si="106"/>
        <v>4</v>
      </c>
      <c r="H526" t="str">
        <f t="shared" si="110"/>
        <v>quarta-feira</v>
      </c>
      <c r="I526" s="2">
        <f t="shared" si="111"/>
        <v>0</v>
      </c>
      <c r="J526">
        <f>COUNTIF(Feriados!$A$2:$A$155,B526)</f>
        <v>0</v>
      </c>
      <c r="K526">
        <f t="shared" si="112"/>
        <v>1</v>
      </c>
      <c r="L526">
        <f t="shared" si="113"/>
        <v>0</v>
      </c>
      <c r="M526">
        <f t="shared" si="114"/>
        <v>0</v>
      </c>
      <c r="N526">
        <f>IF(K526=0,"NULL",Q526)</f>
        <v>6</v>
      </c>
      <c r="O526" s="4">
        <f t="shared" si="116"/>
        <v>42529</v>
      </c>
      <c r="Q526">
        <f>IF(L526=1,0,Q525)+K526</f>
        <v>6</v>
      </c>
      <c r="R526" t="str">
        <f t="shared" si="115"/>
        <v>(42529, '2016-06-08', 2016, 6, 'junho', 8, 4, 'quarta-feira', 0, 0, 1, 0, 0, 6, '2016-06-08'),</v>
      </c>
    </row>
    <row r="527" spans="1:18" x14ac:dyDescent="0.25">
      <c r="A527" s="2">
        <f t="shared" si="107"/>
        <v>42530</v>
      </c>
      <c r="B527" s="4">
        <v>42530</v>
      </c>
      <c r="C527">
        <f t="shared" si="108"/>
        <v>2016</v>
      </c>
      <c r="D527">
        <f t="shared" si="104"/>
        <v>6</v>
      </c>
      <c r="E527" t="str">
        <f t="shared" si="109"/>
        <v>junho</v>
      </c>
      <c r="F527">
        <f t="shared" si="105"/>
        <v>9</v>
      </c>
      <c r="G527">
        <f t="shared" si="106"/>
        <v>5</v>
      </c>
      <c r="H527" t="str">
        <f t="shared" si="110"/>
        <v>quinta-feira</v>
      </c>
      <c r="I527" s="2">
        <f t="shared" si="111"/>
        <v>0</v>
      </c>
      <c r="J527">
        <f>COUNTIF(Feriados!$A$2:$A$155,B527)</f>
        <v>0</v>
      </c>
      <c r="K527">
        <f t="shared" si="112"/>
        <v>1</v>
      </c>
      <c r="L527">
        <f t="shared" si="113"/>
        <v>0</v>
      </c>
      <c r="M527">
        <f t="shared" si="114"/>
        <v>0</v>
      </c>
      <c r="N527">
        <f>IF(K527=0,"NULL",Q527)</f>
        <v>7</v>
      </c>
      <c r="O527" s="4">
        <f t="shared" si="116"/>
        <v>42530</v>
      </c>
      <c r="Q527">
        <f>IF(L527=1,0,Q526)+K527</f>
        <v>7</v>
      </c>
      <c r="R527" t="str">
        <f t="shared" si="115"/>
        <v>(42530, '2016-06-09', 2016, 6, 'junho', 9, 5, 'quinta-feira', 0, 0, 1, 0, 0, 7, '2016-06-09'),</v>
      </c>
    </row>
    <row r="528" spans="1:18" x14ac:dyDescent="0.25">
      <c r="A528" s="2">
        <f t="shared" si="107"/>
        <v>42531</v>
      </c>
      <c r="B528" s="4">
        <v>42531</v>
      </c>
      <c r="C528">
        <f t="shared" si="108"/>
        <v>2016</v>
      </c>
      <c r="D528">
        <f t="shared" si="104"/>
        <v>6</v>
      </c>
      <c r="E528" t="str">
        <f t="shared" si="109"/>
        <v>junho</v>
      </c>
      <c r="F528">
        <f t="shared" si="105"/>
        <v>10</v>
      </c>
      <c r="G528">
        <f t="shared" si="106"/>
        <v>6</v>
      </c>
      <c r="H528" t="str">
        <f t="shared" si="110"/>
        <v>sexta-feira</v>
      </c>
      <c r="I528" s="2">
        <f t="shared" si="111"/>
        <v>0</v>
      </c>
      <c r="J528">
        <f>COUNTIF(Feriados!$A$2:$A$155,B528)</f>
        <v>0</v>
      </c>
      <c r="K528">
        <f t="shared" si="112"/>
        <v>1</v>
      </c>
      <c r="L528">
        <f t="shared" si="113"/>
        <v>0</v>
      </c>
      <c r="M528">
        <f t="shared" si="114"/>
        <v>0</v>
      </c>
      <c r="N528">
        <f>IF(K528=0,"NULL",Q528)</f>
        <v>8</v>
      </c>
      <c r="O528" s="4">
        <f t="shared" si="116"/>
        <v>42531</v>
      </c>
      <c r="Q528">
        <f>IF(L528=1,0,Q527)+K528</f>
        <v>8</v>
      </c>
      <c r="R528" t="str">
        <f t="shared" si="115"/>
        <v>(42531, '2016-06-10', 2016, 6, 'junho', 10, 6, 'sexta-feira', 0, 0, 1, 0, 0, 8, '2016-06-10'),</v>
      </c>
    </row>
    <row r="529" spans="1:18" x14ac:dyDescent="0.25">
      <c r="A529" s="2">
        <f t="shared" si="107"/>
        <v>42532</v>
      </c>
      <c r="B529" s="4">
        <v>42532</v>
      </c>
      <c r="C529">
        <f t="shared" si="108"/>
        <v>2016</v>
      </c>
      <c r="D529">
        <f t="shared" si="104"/>
        <v>6</v>
      </c>
      <c r="E529" t="str">
        <f t="shared" si="109"/>
        <v>junho</v>
      </c>
      <c r="F529">
        <f t="shared" si="105"/>
        <v>11</v>
      </c>
      <c r="G529">
        <f t="shared" si="106"/>
        <v>7</v>
      </c>
      <c r="H529" t="str">
        <f t="shared" si="110"/>
        <v>sábado</v>
      </c>
      <c r="I529" s="2">
        <f t="shared" si="111"/>
        <v>1</v>
      </c>
      <c r="J529">
        <f>COUNTIF(Feriados!$A$2:$A$155,B529)</f>
        <v>0</v>
      </c>
      <c r="K529">
        <f t="shared" si="112"/>
        <v>0</v>
      </c>
      <c r="L529">
        <f t="shared" si="113"/>
        <v>0</v>
      </c>
      <c r="M529">
        <f t="shared" si="114"/>
        <v>0</v>
      </c>
      <c r="N529" t="str">
        <f>IF(K529=0,"NULL",Q529)</f>
        <v>NULL</v>
      </c>
      <c r="O529" s="4">
        <f t="shared" si="116"/>
        <v>42532</v>
      </c>
      <c r="Q529">
        <f>IF(L529=1,0,Q528)+K529</f>
        <v>8</v>
      </c>
      <c r="R529" t="str">
        <f t="shared" si="115"/>
        <v>(42532, '2016-06-11', 2016, 6, 'junho', 11, 7, 'sábado', 1, 0, 0, 0, 0, NULL, '2016-06-11'),</v>
      </c>
    </row>
    <row r="530" spans="1:18" x14ac:dyDescent="0.25">
      <c r="A530" s="2">
        <f t="shared" si="107"/>
        <v>42533</v>
      </c>
      <c r="B530" s="4">
        <v>42533</v>
      </c>
      <c r="C530">
        <f t="shared" si="108"/>
        <v>2016</v>
      </c>
      <c r="D530">
        <f t="shared" si="104"/>
        <v>6</v>
      </c>
      <c r="E530" t="str">
        <f t="shared" si="109"/>
        <v>junho</v>
      </c>
      <c r="F530">
        <f t="shared" si="105"/>
        <v>12</v>
      </c>
      <c r="G530">
        <f t="shared" si="106"/>
        <v>1</v>
      </c>
      <c r="H530" t="str">
        <f t="shared" si="110"/>
        <v>domingo</v>
      </c>
      <c r="I530" s="2">
        <f t="shared" si="111"/>
        <v>1</v>
      </c>
      <c r="J530">
        <f>COUNTIF(Feriados!$A$2:$A$155,B530)</f>
        <v>0</v>
      </c>
      <c r="K530">
        <f t="shared" si="112"/>
        <v>0</v>
      </c>
      <c r="L530">
        <f t="shared" si="113"/>
        <v>0</v>
      </c>
      <c r="M530">
        <f t="shared" si="114"/>
        <v>0</v>
      </c>
      <c r="N530" t="str">
        <f>IF(K530=0,"NULL",Q530)</f>
        <v>NULL</v>
      </c>
      <c r="O530" s="4">
        <f t="shared" si="116"/>
        <v>42532</v>
      </c>
      <c r="Q530">
        <f>IF(L530=1,0,Q529)+K530</f>
        <v>8</v>
      </c>
      <c r="R530" t="str">
        <f t="shared" si="115"/>
        <v>(42533, '2016-06-12', 2016, 6, 'junho', 12, 1, 'domingo', 1, 0, 0, 0, 0, NULL, '2016-06-11'),</v>
      </c>
    </row>
    <row r="531" spans="1:18" x14ac:dyDescent="0.25">
      <c r="A531" s="2">
        <f t="shared" si="107"/>
        <v>42534</v>
      </c>
      <c r="B531" s="4">
        <v>42534</v>
      </c>
      <c r="C531">
        <f t="shared" si="108"/>
        <v>2016</v>
      </c>
      <c r="D531">
        <f t="shared" si="104"/>
        <v>6</v>
      </c>
      <c r="E531" t="str">
        <f t="shared" si="109"/>
        <v>junho</v>
      </c>
      <c r="F531">
        <f t="shared" si="105"/>
        <v>13</v>
      </c>
      <c r="G531">
        <f t="shared" si="106"/>
        <v>2</v>
      </c>
      <c r="H531" t="str">
        <f t="shared" si="110"/>
        <v>segunda-feira</v>
      </c>
      <c r="I531" s="2">
        <f t="shared" si="111"/>
        <v>0</v>
      </c>
      <c r="J531">
        <f>COUNTIF(Feriados!$A$2:$A$155,B531)</f>
        <v>0</v>
      </c>
      <c r="K531">
        <f t="shared" si="112"/>
        <v>1</v>
      </c>
      <c r="L531">
        <f t="shared" si="113"/>
        <v>0</v>
      </c>
      <c r="M531">
        <f t="shared" si="114"/>
        <v>0</v>
      </c>
      <c r="N531">
        <f>IF(K531=0,"NULL",Q531)</f>
        <v>9</v>
      </c>
      <c r="O531" s="4">
        <f t="shared" si="116"/>
        <v>42532</v>
      </c>
      <c r="Q531">
        <f>IF(L531=1,0,Q530)+K531</f>
        <v>9</v>
      </c>
      <c r="R531" t="str">
        <f t="shared" si="115"/>
        <v>(42534, '2016-06-13', 2016, 6, 'junho', 13, 2, 'segunda-feira', 0, 0, 1, 0, 0, 9, '2016-06-11'),</v>
      </c>
    </row>
    <row r="532" spans="1:18" x14ac:dyDescent="0.25">
      <c r="A532" s="2">
        <f t="shared" si="107"/>
        <v>42535</v>
      </c>
      <c r="B532" s="4">
        <v>42535</v>
      </c>
      <c r="C532">
        <f t="shared" si="108"/>
        <v>2016</v>
      </c>
      <c r="D532">
        <f t="shared" si="104"/>
        <v>6</v>
      </c>
      <c r="E532" t="str">
        <f t="shared" si="109"/>
        <v>junho</v>
      </c>
      <c r="F532">
        <f t="shared" si="105"/>
        <v>14</v>
      </c>
      <c r="G532">
        <f t="shared" si="106"/>
        <v>3</v>
      </c>
      <c r="H532" t="str">
        <f t="shared" si="110"/>
        <v>terça-feira</v>
      </c>
      <c r="I532" s="2">
        <f t="shared" si="111"/>
        <v>0</v>
      </c>
      <c r="J532">
        <f>COUNTIF(Feriados!$A$2:$A$155,B532)</f>
        <v>0</v>
      </c>
      <c r="K532">
        <f t="shared" si="112"/>
        <v>1</v>
      </c>
      <c r="L532">
        <f t="shared" si="113"/>
        <v>0</v>
      </c>
      <c r="M532">
        <f t="shared" si="114"/>
        <v>0</v>
      </c>
      <c r="N532">
        <f>IF(K532=0,"NULL",Q532)</f>
        <v>10</v>
      </c>
      <c r="O532" s="4">
        <f t="shared" si="116"/>
        <v>42535</v>
      </c>
      <c r="Q532">
        <f>IF(L532=1,0,Q531)+K532</f>
        <v>10</v>
      </c>
      <c r="R532" t="str">
        <f t="shared" si="115"/>
        <v>(42535, '2016-06-14', 2016, 6, 'junho', 14, 3, 'terça-feira', 0, 0, 1, 0, 0, 10, '2016-06-14'),</v>
      </c>
    </row>
    <row r="533" spans="1:18" x14ac:dyDescent="0.25">
      <c r="A533" s="2">
        <f t="shared" si="107"/>
        <v>42536</v>
      </c>
      <c r="B533" s="4">
        <v>42536</v>
      </c>
      <c r="C533">
        <f t="shared" si="108"/>
        <v>2016</v>
      </c>
      <c r="D533">
        <f t="shared" si="104"/>
        <v>6</v>
      </c>
      <c r="E533" t="str">
        <f t="shared" si="109"/>
        <v>junho</v>
      </c>
      <c r="F533">
        <f t="shared" si="105"/>
        <v>15</v>
      </c>
      <c r="G533">
        <f t="shared" si="106"/>
        <v>4</v>
      </c>
      <c r="H533" t="str">
        <f t="shared" si="110"/>
        <v>quarta-feira</v>
      </c>
      <c r="I533" s="2">
        <f t="shared" si="111"/>
        <v>0</v>
      </c>
      <c r="J533">
        <f>COUNTIF(Feriados!$A$2:$A$155,B533)</f>
        <v>0</v>
      </c>
      <c r="K533">
        <f t="shared" si="112"/>
        <v>1</v>
      </c>
      <c r="L533">
        <f t="shared" si="113"/>
        <v>0</v>
      </c>
      <c r="M533">
        <f t="shared" si="114"/>
        <v>0</v>
      </c>
      <c r="N533">
        <f>IF(K533=0,"NULL",Q533)</f>
        <v>11</v>
      </c>
      <c r="O533" s="4">
        <f t="shared" si="116"/>
        <v>42536</v>
      </c>
      <c r="Q533">
        <f>IF(L533=1,0,Q532)+K533</f>
        <v>11</v>
      </c>
      <c r="R533" t="str">
        <f t="shared" si="115"/>
        <v>(42536, '2016-06-15', 2016, 6, 'junho', 15, 4, 'quarta-feira', 0, 0, 1, 0, 0, 11, '2016-06-15'),</v>
      </c>
    </row>
    <row r="534" spans="1:18" x14ac:dyDescent="0.25">
      <c r="A534" s="2">
        <f t="shared" si="107"/>
        <v>42537</v>
      </c>
      <c r="B534" s="4">
        <v>42537</v>
      </c>
      <c r="C534">
        <f t="shared" si="108"/>
        <v>2016</v>
      </c>
      <c r="D534">
        <f t="shared" si="104"/>
        <v>6</v>
      </c>
      <c r="E534" t="str">
        <f t="shared" si="109"/>
        <v>junho</v>
      </c>
      <c r="F534">
        <f t="shared" si="105"/>
        <v>16</v>
      </c>
      <c r="G534">
        <f t="shared" si="106"/>
        <v>5</v>
      </c>
      <c r="H534" t="str">
        <f t="shared" si="110"/>
        <v>quinta-feira</v>
      </c>
      <c r="I534" s="2">
        <f t="shared" si="111"/>
        <v>0</v>
      </c>
      <c r="J534">
        <f>COUNTIF(Feriados!$A$2:$A$155,B534)</f>
        <v>0</v>
      </c>
      <c r="K534">
        <f t="shared" si="112"/>
        <v>1</v>
      </c>
      <c r="L534">
        <f t="shared" si="113"/>
        <v>0</v>
      </c>
      <c r="M534">
        <f t="shared" si="114"/>
        <v>0</v>
      </c>
      <c r="N534">
        <f>IF(K534=0,"NULL",Q534)</f>
        <v>12</v>
      </c>
      <c r="O534" s="4">
        <f t="shared" si="116"/>
        <v>42537</v>
      </c>
      <c r="Q534">
        <f>IF(L534=1,0,Q533)+K534</f>
        <v>12</v>
      </c>
      <c r="R534" t="str">
        <f t="shared" si="115"/>
        <v>(42537, '2016-06-16', 2016, 6, 'junho', 16, 5, 'quinta-feira', 0, 0, 1, 0, 0, 12, '2016-06-16'),</v>
      </c>
    </row>
    <row r="535" spans="1:18" x14ac:dyDescent="0.25">
      <c r="A535" s="2">
        <f t="shared" si="107"/>
        <v>42538</v>
      </c>
      <c r="B535" s="4">
        <v>42538</v>
      </c>
      <c r="C535">
        <f t="shared" si="108"/>
        <v>2016</v>
      </c>
      <c r="D535">
        <f t="shared" si="104"/>
        <v>6</v>
      </c>
      <c r="E535" t="str">
        <f t="shared" si="109"/>
        <v>junho</v>
      </c>
      <c r="F535">
        <f t="shared" si="105"/>
        <v>17</v>
      </c>
      <c r="G535">
        <f t="shared" si="106"/>
        <v>6</v>
      </c>
      <c r="H535" t="str">
        <f t="shared" si="110"/>
        <v>sexta-feira</v>
      </c>
      <c r="I535" s="2">
        <f t="shared" si="111"/>
        <v>0</v>
      </c>
      <c r="J535">
        <f>COUNTIF(Feriados!$A$2:$A$155,B535)</f>
        <v>0</v>
      </c>
      <c r="K535">
        <f t="shared" si="112"/>
        <v>1</v>
      </c>
      <c r="L535">
        <f t="shared" si="113"/>
        <v>0</v>
      </c>
      <c r="M535">
        <f t="shared" si="114"/>
        <v>0</v>
      </c>
      <c r="N535">
        <f>IF(K535=0,"NULL",Q535)</f>
        <v>13</v>
      </c>
      <c r="O535" s="4">
        <f t="shared" si="116"/>
        <v>42538</v>
      </c>
      <c r="Q535">
        <f>IF(L535=1,0,Q534)+K535</f>
        <v>13</v>
      </c>
      <c r="R535" t="str">
        <f t="shared" si="115"/>
        <v>(42538, '2016-06-17', 2016, 6, 'junho', 17, 6, 'sexta-feira', 0, 0, 1, 0, 0, 13, '2016-06-17'),</v>
      </c>
    </row>
    <row r="536" spans="1:18" x14ac:dyDescent="0.25">
      <c r="A536" s="2">
        <f t="shared" si="107"/>
        <v>42539</v>
      </c>
      <c r="B536" s="4">
        <v>42539</v>
      </c>
      <c r="C536">
        <f t="shared" si="108"/>
        <v>2016</v>
      </c>
      <c r="D536">
        <f t="shared" si="104"/>
        <v>6</v>
      </c>
      <c r="E536" t="str">
        <f t="shared" si="109"/>
        <v>junho</v>
      </c>
      <c r="F536">
        <f t="shared" si="105"/>
        <v>18</v>
      </c>
      <c r="G536">
        <f t="shared" si="106"/>
        <v>7</v>
      </c>
      <c r="H536" t="str">
        <f t="shared" si="110"/>
        <v>sábado</v>
      </c>
      <c r="I536" s="2">
        <f t="shared" si="111"/>
        <v>1</v>
      </c>
      <c r="J536">
        <f>COUNTIF(Feriados!$A$2:$A$155,B536)</f>
        <v>0</v>
      </c>
      <c r="K536">
        <f t="shared" si="112"/>
        <v>0</v>
      </c>
      <c r="L536">
        <f t="shared" si="113"/>
        <v>0</v>
      </c>
      <c r="M536">
        <f t="shared" si="114"/>
        <v>0</v>
      </c>
      <c r="N536" t="str">
        <f>IF(K536=0,"NULL",Q536)</f>
        <v>NULL</v>
      </c>
      <c r="O536" s="4">
        <f t="shared" si="116"/>
        <v>42539</v>
      </c>
      <c r="Q536">
        <f>IF(L536=1,0,Q535)+K536</f>
        <v>13</v>
      </c>
      <c r="R536" t="str">
        <f t="shared" si="115"/>
        <v>(42539, '2016-06-18', 2016, 6, 'junho', 18, 7, 'sábado', 1, 0, 0, 0, 0, NULL, '2016-06-18'),</v>
      </c>
    </row>
    <row r="537" spans="1:18" x14ac:dyDescent="0.25">
      <c r="A537" s="2">
        <f t="shared" si="107"/>
        <v>42540</v>
      </c>
      <c r="B537" s="4">
        <v>42540</v>
      </c>
      <c r="C537">
        <f t="shared" si="108"/>
        <v>2016</v>
      </c>
      <c r="D537">
        <f t="shared" si="104"/>
        <v>6</v>
      </c>
      <c r="E537" t="str">
        <f t="shared" si="109"/>
        <v>junho</v>
      </c>
      <c r="F537">
        <f t="shared" si="105"/>
        <v>19</v>
      </c>
      <c r="G537">
        <f t="shared" si="106"/>
        <v>1</v>
      </c>
      <c r="H537" t="str">
        <f t="shared" si="110"/>
        <v>domingo</v>
      </c>
      <c r="I537" s="2">
        <f t="shared" si="111"/>
        <v>1</v>
      </c>
      <c r="J537">
        <f>COUNTIF(Feriados!$A$2:$A$155,B537)</f>
        <v>0</v>
      </c>
      <c r="K537">
        <f t="shared" si="112"/>
        <v>0</v>
      </c>
      <c r="L537">
        <f t="shared" si="113"/>
        <v>0</v>
      </c>
      <c r="M537">
        <f t="shared" si="114"/>
        <v>0</v>
      </c>
      <c r="N537" t="str">
        <f>IF(K537=0,"NULL",Q537)</f>
        <v>NULL</v>
      </c>
      <c r="O537" s="4">
        <f t="shared" si="116"/>
        <v>42539</v>
      </c>
      <c r="Q537">
        <f>IF(L537=1,0,Q536)+K537</f>
        <v>13</v>
      </c>
      <c r="R537" t="str">
        <f t="shared" si="115"/>
        <v>(42540, '2016-06-19', 2016, 6, 'junho', 19, 1, 'domingo', 1, 0, 0, 0, 0, NULL, '2016-06-18'),</v>
      </c>
    </row>
    <row r="538" spans="1:18" x14ac:dyDescent="0.25">
      <c r="A538" s="2">
        <f t="shared" si="107"/>
        <v>42541</v>
      </c>
      <c r="B538" s="4">
        <v>42541</v>
      </c>
      <c r="C538">
        <f t="shared" si="108"/>
        <v>2016</v>
      </c>
      <c r="D538">
        <f t="shared" si="104"/>
        <v>6</v>
      </c>
      <c r="E538" t="str">
        <f t="shared" si="109"/>
        <v>junho</v>
      </c>
      <c r="F538">
        <f t="shared" si="105"/>
        <v>20</v>
      </c>
      <c r="G538">
        <f t="shared" si="106"/>
        <v>2</v>
      </c>
      <c r="H538" t="str">
        <f t="shared" si="110"/>
        <v>segunda-feira</v>
      </c>
      <c r="I538" s="2">
        <f t="shared" si="111"/>
        <v>0</v>
      </c>
      <c r="J538">
        <f>COUNTIF(Feriados!$A$2:$A$155,B538)</f>
        <v>0</v>
      </c>
      <c r="K538">
        <f t="shared" si="112"/>
        <v>1</v>
      </c>
      <c r="L538">
        <f t="shared" si="113"/>
        <v>0</v>
      </c>
      <c r="M538">
        <f t="shared" si="114"/>
        <v>0</v>
      </c>
      <c r="N538">
        <f>IF(K538=0,"NULL",Q538)</f>
        <v>14</v>
      </c>
      <c r="O538" s="4">
        <f t="shared" si="116"/>
        <v>42539</v>
      </c>
      <c r="Q538">
        <f>IF(L538=1,0,Q537)+K538</f>
        <v>14</v>
      </c>
      <c r="R538" t="str">
        <f t="shared" si="115"/>
        <v>(42541, '2016-06-20', 2016, 6, 'junho', 20, 2, 'segunda-feira', 0, 0, 1, 0, 0, 14, '2016-06-18'),</v>
      </c>
    </row>
    <row r="539" spans="1:18" x14ac:dyDescent="0.25">
      <c r="A539" s="2">
        <f t="shared" si="107"/>
        <v>42542</v>
      </c>
      <c r="B539" s="4">
        <v>42542</v>
      </c>
      <c r="C539">
        <f t="shared" si="108"/>
        <v>2016</v>
      </c>
      <c r="D539">
        <f t="shared" si="104"/>
        <v>6</v>
      </c>
      <c r="E539" t="str">
        <f t="shared" si="109"/>
        <v>junho</v>
      </c>
      <c r="F539">
        <f t="shared" si="105"/>
        <v>21</v>
      </c>
      <c r="G539">
        <f t="shared" si="106"/>
        <v>3</v>
      </c>
      <c r="H539" t="str">
        <f t="shared" si="110"/>
        <v>terça-feira</v>
      </c>
      <c r="I539" s="2">
        <f t="shared" si="111"/>
        <v>0</v>
      </c>
      <c r="J539">
        <f>COUNTIF(Feriados!$A$2:$A$155,B539)</f>
        <v>0</v>
      </c>
      <c r="K539">
        <f t="shared" si="112"/>
        <v>1</v>
      </c>
      <c r="L539">
        <f t="shared" si="113"/>
        <v>0</v>
      </c>
      <c r="M539">
        <f t="shared" si="114"/>
        <v>0</v>
      </c>
      <c r="N539">
        <f>IF(K539=0,"NULL",Q539)</f>
        <v>15</v>
      </c>
      <c r="O539" s="4">
        <f t="shared" si="116"/>
        <v>42542</v>
      </c>
      <c r="Q539">
        <f>IF(L539=1,0,Q538)+K539</f>
        <v>15</v>
      </c>
      <c r="R539" t="str">
        <f t="shared" si="115"/>
        <v>(42542, '2016-06-21', 2016, 6, 'junho', 21, 3, 'terça-feira', 0, 0, 1, 0, 0, 15, '2016-06-21'),</v>
      </c>
    </row>
    <row r="540" spans="1:18" x14ac:dyDescent="0.25">
      <c r="A540" s="2">
        <f t="shared" si="107"/>
        <v>42543</v>
      </c>
      <c r="B540" s="4">
        <v>42543</v>
      </c>
      <c r="C540">
        <f t="shared" si="108"/>
        <v>2016</v>
      </c>
      <c r="D540">
        <f t="shared" si="104"/>
        <v>6</v>
      </c>
      <c r="E540" t="str">
        <f t="shared" si="109"/>
        <v>junho</v>
      </c>
      <c r="F540">
        <f t="shared" si="105"/>
        <v>22</v>
      </c>
      <c r="G540">
        <f t="shared" si="106"/>
        <v>4</v>
      </c>
      <c r="H540" t="str">
        <f t="shared" si="110"/>
        <v>quarta-feira</v>
      </c>
      <c r="I540" s="2">
        <f t="shared" si="111"/>
        <v>0</v>
      </c>
      <c r="J540">
        <f>COUNTIF(Feriados!$A$2:$A$155,B540)</f>
        <v>0</v>
      </c>
      <c r="K540">
        <f t="shared" si="112"/>
        <v>1</v>
      </c>
      <c r="L540">
        <f t="shared" si="113"/>
        <v>0</v>
      </c>
      <c r="M540">
        <f t="shared" si="114"/>
        <v>0</v>
      </c>
      <c r="N540">
        <f>IF(K540=0,"NULL",Q540)</f>
        <v>16</v>
      </c>
      <c r="O540" s="4">
        <f t="shared" si="116"/>
        <v>42543</v>
      </c>
      <c r="Q540">
        <f>IF(L540=1,0,Q539)+K540</f>
        <v>16</v>
      </c>
      <c r="R540" t="str">
        <f t="shared" si="115"/>
        <v>(42543, '2016-06-22', 2016, 6, 'junho', 22, 4, 'quarta-feira', 0, 0, 1, 0, 0, 16, '2016-06-22'),</v>
      </c>
    </row>
    <row r="541" spans="1:18" x14ac:dyDescent="0.25">
      <c r="A541" s="2">
        <f t="shared" si="107"/>
        <v>42544</v>
      </c>
      <c r="B541" s="4">
        <v>42544</v>
      </c>
      <c r="C541">
        <f t="shared" si="108"/>
        <v>2016</v>
      </c>
      <c r="D541">
        <f t="shared" si="104"/>
        <v>6</v>
      </c>
      <c r="E541" t="str">
        <f t="shared" si="109"/>
        <v>junho</v>
      </c>
      <c r="F541">
        <f t="shared" si="105"/>
        <v>23</v>
      </c>
      <c r="G541">
        <f t="shared" si="106"/>
        <v>5</v>
      </c>
      <c r="H541" t="str">
        <f t="shared" si="110"/>
        <v>quinta-feira</v>
      </c>
      <c r="I541" s="2">
        <f t="shared" si="111"/>
        <v>0</v>
      </c>
      <c r="J541">
        <f>COUNTIF(Feriados!$A$2:$A$155,B541)</f>
        <v>0</v>
      </c>
      <c r="K541">
        <f t="shared" si="112"/>
        <v>1</v>
      </c>
      <c r="L541">
        <f t="shared" si="113"/>
        <v>0</v>
      </c>
      <c r="M541">
        <f t="shared" si="114"/>
        <v>0</v>
      </c>
      <c r="N541">
        <f>IF(K541=0,"NULL",Q541)</f>
        <v>17</v>
      </c>
      <c r="O541" s="4">
        <f t="shared" si="116"/>
        <v>42544</v>
      </c>
      <c r="Q541">
        <f>IF(L541=1,0,Q540)+K541</f>
        <v>17</v>
      </c>
      <c r="R541" t="str">
        <f t="shared" si="115"/>
        <v>(42544, '2016-06-23', 2016, 6, 'junho', 23, 5, 'quinta-feira', 0, 0, 1, 0, 0, 17, '2016-06-23'),</v>
      </c>
    </row>
    <row r="542" spans="1:18" x14ac:dyDescent="0.25">
      <c r="A542" s="2">
        <f t="shared" si="107"/>
        <v>42545</v>
      </c>
      <c r="B542" s="4">
        <v>42545</v>
      </c>
      <c r="C542">
        <f t="shared" si="108"/>
        <v>2016</v>
      </c>
      <c r="D542">
        <f t="shared" si="104"/>
        <v>6</v>
      </c>
      <c r="E542" t="str">
        <f t="shared" si="109"/>
        <v>junho</v>
      </c>
      <c r="F542">
        <f t="shared" si="105"/>
        <v>24</v>
      </c>
      <c r="G542">
        <f t="shared" si="106"/>
        <v>6</v>
      </c>
      <c r="H542" t="str">
        <f t="shared" si="110"/>
        <v>sexta-feira</v>
      </c>
      <c r="I542" s="2">
        <f t="shared" si="111"/>
        <v>0</v>
      </c>
      <c r="J542">
        <f>COUNTIF(Feriados!$A$2:$A$155,B542)</f>
        <v>0</v>
      </c>
      <c r="K542">
        <f t="shared" si="112"/>
        <v>1</v>
      </c>
      <c r="L542">
        <f t="shared" si="113"/>
        <v>0</v>
      </c>
      <c r="M542">
        <f t="shared" si="114"/>
        <v>0</v>
      </c>
      <c r="N542">
        <f>IF(K542=0,"NULL",Q542)</f>
        <v>18</v>
      </c>
      <c r="O542" s="4">
        <f t="shared" si="116"/>
        <v>42545</v>
      </c>
      <c r="Q542">
        <f>IF(L542=1,0,Q541)+K542</f>
        <v>18</v>
      </c>
      <c r="R542" t="str">
        <f t="shared" si="115"/>
        <v>(42545, '2016-06-24', 2016, 6, 'junho', 24, 6, 'sexta-feira', 0, 0, 1, 0, 0, 18, '2016-06-24'),</v>
      </c>
    </row>
    <row r="543" spans="1:18" x14ac:dyDescent="0.25">
      <c r="A543" s="2">
        <f t="shared" si="107"/>
        <v>42546</v>
      </c>
      <c r="B543" s="4">
        <v>42546</v>
      </c>
      <c r="C543">
        <f t="shared" si="108"/>
        <v>2016</v>
      </c>
      <c r="D543">
        <f t="shared" si="104"/>
        <v>6</v>
      </c>
      <c r="E543" t="str">
        <f t="shared" si="109"/>
        <v>junho</v>
      </c>
      <c r="F543">
        <f t="shared" si="105"/>
        <v>25</v>
      </c>
      <c r="G543">
        <f t="shared" si="106"/>
        <v>7</v>
      </c>
      <c r="H543" t="str">
        <f t="shared" si="110"/>
        <v>sábado</v>
      </c>
      <c r="I543" s="2">
        <f t="shared" si="111"/>
        <v>1</v>
      </c>
      <c r="J543">
        <f>COUNTIF(Feriados!$A$2:$A$155,B543)</f>
        <v>0</v>
      </c>
      <c r="K543">
        <f t="shared" si="112"/>
        <v>0</v>
      </c>
      <c r="L543">
        <f t="shared" si="113"/>
        <v>0</v>
      </c>
      <c r="M543">
        <f t="shared" si="114"/>
        <v>0</v>
      </c>
      <c r="N543" t="str">
        <f>IF(K543=0,"NULL",Q543)</f>
        <v>NULL</v>
      </c>
      <c r="O543" s="4">
        <f t="shared" si="116"/>
        <v>42546</v>
      </c>
      <c r="Q543">
        <f>IF(L543=1,0,Q542)+K543</f>
        <v>18</v>
      </c>
      <c r="R543" t="str">
        <f t="shared" si="115"/>
        <v>(42546, '2016-06-25', 2016, 6, 'junho', 25, 7, 'sábado', 1, 0, 0, 0, 0, NULL, '2016-06-25'),</v>
      </c>
    </row>
    <row r="544" spans="1:18" x14ac:dyDescent="0.25">
      <c r="A544" s="2">
        <f t="shared" si="107"/>
        <v>42547</v>
      </c>
      <c r="B544" s="4">
        <v>42547</v>
      </c>
      <c r="C544">
        <f t="shared" si="108"/>
        <v>2016</v>
      </c>
      <c r="D544">
        <f t="shared" si="104"/>
        <v>6</v>
      </c>
      <c r="E544" t="str">
        <f t="shared" si="109"/>
        <v>junho</v>
      </c>
      <c r="F544">
        <f t="shared" si="105"/>
        <v>26</v>
      </c>
      <c r="G544">
        <f t="shared" si="106"/>
        <v>1</v>
      </c>
      <c r="H544" t="str">
        <f t="shared" si="110"/>
        <v>domingo</v>
      </c>
      <c r="I544" s="2">
        <f t="shared" si="111"/>
        <v>1</v>
      </c>
      <c r="J544">
        <f>COUNTIF(Feriados!$A$2:$A$155,B544)</f>
        <v>0</v>
      </c>
      <c r="K544">
        <f t="shared" si="112"/>
        <v>0</v>
      </c>
      <c r="L544">
        <f t="shared" si="113"/>
        <v>0</v>
      </c>
      <c r="M544">
        <f t="shared" si="114"/>
        <v>0</v>
      </c>
      <c r="N544" t="str">
        <f>IF(K544=0,"NULL",Q544)</f>
        <v>NULL</v>
      </c>
      <c r="O544" s="4">
        <f t="shared" si="116"/>
        <v>42546</v>
      </c>
      <c r="Q544">
        <f>IF(L544=1,0,Q543)+K544</f>
        <v>18</v>
      </c>
      <c r="R544" t="str">
        <f t="shared" si="115"/>
        <v>(42547, '2016-06-26', 2016, 6, 'junho', 26, 1, 'domingo', 1, 0, 0, 0, 0, NULL, '2016-06-25'),</v>
      </c>
    </row>
    <row r="545" spans="1:18" x14ac:dyDescent="0.25">
      <c r="A545" s="2">
        <f t="shared" si="107"/>
        <v>42548</v>
      </c>
      <c r="B545" s="4">
        <v>42548</v>
      </c>
      <c r="C545">
        <f t="shared" si="108"/>
        <v>2016</v>
      </c>
      <c r="D545">
        <f t="shared" si="104"/>
        <v>6</v>
      </c>
      <c r="E545" t="str">
        <f t="shared" si="109"/>
        <v>junho</v>
      </c>
      <c r="F545">
        <f t="shared" si="105"/>
        <v>27</v>
      </c>
      <c r="G545">
        <f t="shared" si="106"/>
        <v>2</v>
      </c>
      <c r="H545" t="str">
        <f t="shared" si="110"/>
        <v>segunda-feira</v>
      </c>
      <c r="I545" s="2">
        <f t="shared" si="111"/>
        <v>0</v>
      </c>
      <c r="J545">
        <f>COUNTIF(Feriados!$A$2:$A$155,B545)</f>
        <v>0</v>
      </c>
      <c r="K545">
        <f t="shared" si="112"/>
        <v>1</v>
      </c>
      <c r="L545">
        <f t="shared" si="113"/>
        <v>0</v>
      </c>
      <c r="M545">
        <f t="shared" si="114"/>
        <v>0</v>
      </c>
      <c r="N545">
        <f>IF(K545=0,"NULL",Q545)</f>
        <v>19</v>
      </c>
      <c r="O545" s="4">
        <f t="shared" si="116"/>
        <v>42546</v>
      </c>
      <c r="Q545">
        <f>IF(L545=1,0,Q544)+K545</f>
        <v>19</v>
      </c>
      <c r="R545" t="str">
        <f t="shared" si="115"/>
        <v>(42548, '2016-06-27', 2016, 6, 'junho', 27, 2, 'segunda-feira', 0, 0, 1, 0, 0, 19, '2016-06-25'),</v>
      </c>
    </row>
    <row r="546" spans="1:18" x14ac:dyDescent="0.25">
      <c r="A546" s="2">
        <f t="shared" si="107"/>
        <v>42549</v>
      </c>
      <c r="B546" s="4">
        <v>42549</v>
      </c>
      <c r="C546">
        <f t="shared" si="108"/>
        <v>2016</v>
      </c>
      <c r="D546">
        <f t="shared" si="104"/>
        <v>6</v>
      </c>
      <c r="E546" t="str">
        <f t="shared" si="109"/>
        <v>junho</v>
      </c>
      <c r="F546">
        <f t="shared" si="105"/>
        <v>28</v>
      </c>
      <c r="G546">
        <f t="shared" si="106"/>
        <v>3</v>
      </c>
      <c r="H546" t="str">
        <f t="shared" si="110"/>
        <v>terça-feira</v>
      </c>
      <c r="I546" s="2">
        <f t="shared" si="111"/>
        <v>0</v>
      </c>
      <c r="J546">
        <f>COUNTIF(Feriados!$A$2:$A$155,B546)</f>
        <v>0</v>
      </c>
      <c r="K546">
        <f t="shared" si="112"/>
        <v>1</v>
      </c>
      <c r="L546">
        <f t="shared" si="113"/>
        <v>0</v>
      </c>
      <c r="M546">
        <f t="shared" si="114"/>
        <v>0</v>
      </c>
      <c r="N546">
        <f>IF(K546=0,"NULL",Q546)</f>
        <v>20</v>
      </c>
      <c r="O546" s="4">
        <f t="shared" si="116"/>
        <v>42549</v>
      </c>
      <c r="Q546">
        <f>IF(L546=1,0,Q545)+K546</f>
        <v>20</v>
      </c>
      <c r="R546" t="str">
        <f t="shared" si="115"/>
        <v>(42549, '2016-06-28', 2016, 6, 'junho', 28, 3, 'terça-feira', 0, 0, 1, 0, 0, 20, '2016-06-28'),</v>
      </c>
    </row>
    <row r="547" spans="1:18" x14ac:dyDescent="0.25">
      <c r="A547" s="2">
        <f t="shared" si="107"/>
        <v>42550</v>
      </c>
      <c r="B547" s="4">
        <v>42550</v>
      </c>
      <c r="C547">
        <f t="shared" si="108"/>
        <v>2016</v>
      </c>
      <c r="D547">
        <f t="shared" si="104"/>
        <v>6</v>
      </c>
      <c r="E547" t="str">
        <f t="shared" si="109"/>
        <v>junho</v>
      </c>
      <c r="F547">
        <f t="shared" si="105"/>
        <v>29</v>
      </c>
      <c r="G547">
        <f t="shared" si="106"/>
        <v>4</v>
      </c>
      <c r="H547" t="str">
        <f t="shared" si="110"/>
        <v>quarta-feira</v>
      </c>
      <c r="I547" s="2">
        <f t="shared" si="111"/>
        <v>0</v>
      </c>
      <c r="J547">
        <f>COUNTIF(Feriados!$A$2:$A$155,B547)</f>
        <v>0</v>
      </c>
      <c r="K547">
        <f t="shared" si="112"/>
        <v>1</v>
      </c>
      <c r="L547">
        <f t="shared" si="113"/>
        <v>0</v>
      </c>
      <c r="M547">
        <f t="shared" si="114"/>
        <v>0</v>
      </c>
      <c r="N547">
        <f>IF(K547=0,"NULL",Q547)</f>
        <v>21</v>
      </c>
      <c r="O547" s="4">
        <f t="shared" si="116"/>
        <v>42550</v>
      </c>
      <c r="Q547">
        <f>IF(L547=1,0,Q546)+K547</f>
        <v>21</v>
      </c>
      <c r="R547" t="str">
        <f t="shared" si="115"/>
        <v>(42550, '2016-06-29', 2016, 6, 'junho', 29, 4, 'quarta-feira', 0, 0, 1, 0, 0, 21, '2016-06-29'),</v>
      </c>
    </row>
    <row r="548" spans="1:18" x14ac:dyDescent="0.25">
      <c r="A548" s="2">
        <f t="shared" si="107"/>
        <v>42551</v>
      </c>
      <c r="B548" s="4">
        <v>42551</v>
      </c>
      <c r="C548">
        <f t="shared" si="108"/>
        <v>2016</v>
      </c>
      <c r="D548">
        <f t="shared" si="104"/>
        <v>6</v>
      </c>
      <c r="E548" t="str">
        <f t="shared" si="109"/>
        <v>junho</v>
      </c>
      <c r="F548">
        <f t="shared" si="105"/>
        <v>30</v>
      </c>
      <c r="G548">
        <f t="shared" si="106"/>
        <v>5</v>
      </c>
      <c r="H548" t="str">
        <f t="shared" si="110"/>
        <v>quinta-feira</v>
      </c>
      <c r="I548" s="2">
        <f t="shared" si="111"/>
        <v>0</v>
      </c>
      <c r="J548">
        <f>COUNTIF(Feriados!$A$2:$A$155,B548)</f>
        <v>0</v>
      </c>
      <c r="K548">
        <f t="shared" si="112"/>
        <v>1</v>
      </c>
      <c r="L548">
        <f t="shared" si="113"/>
        <v>0</v>
      </c>
      <c r="M548">
        <f t="shared" si="114"/>
        <v>1</v>
      </c>
      <c r="N548">
        <f>IF(K548=0,"NULL",Q548)</f>
        <v>22</v>
      </c>
      <c r="O548" s="4">
        <f t="shared" si="116"/>
        <v>42551</v>
      </c>
      <c r="Q548">
        <f>IF(L548=1,0,Q547)+K548</f>
        <v>22</v>
      </c>
      <c r="R548" t="str">
        <f t="shared" si="115"/>
        <v>(42551, '2016-06-30', 2016, 6, 'junho', 30, 5, 'quinta-feira', 0, 0, 1, 0, 1, 22, '2016-06-30'),</v>
      </c>
    </row>
    <row r="549" spans="1:18" x14ac:dyDescent="0.25">
      <c r="A549" s="2">
        <f t="shared" si="107"/>
        <v>42552</v>
      </c>
      <c r="B549" s="4">
        <v>42552</v>
      </c>
      <c r="C549">
        <f t="shared" si="108"/>
        <v>2016</v>
      </c>
      <c r="D549">
        <f t="shared" si="104"/>
        <v>7</v>
      </c>
      <c r="E549" t="str">
        <f t="shared" si="109"/>
        <v>julho</v>
      </c>
      <c r="F549">
        <f t="shared" si="105"/>
        <v>1</v>
      </c>
      <c r="G549">
        <f t="shared" si="106"/>
        <v>6</v>
      </c>
      <c r="H549" t="str">
        <f t="shared" si="110"/>
        <v>sexta-feira</v>
      </c>
      <c r="I549" s="2">
        <f t="shared" si="111"/>
        <v>0</v>
      </c>
      <c r="J549">
        <f>COUNTIF(Feriados!$A$2:$A$155,B549)</f>
        <v>0</v>
      </c>
      <c r="K549">
        <f t="shared" si="112"/>
        <v>1</v>
      </c>
      <c r="L549">
        <f t="shared" si="113"/>
        <v>1</v>
      </c>
      <c r="M549">
        <f t="shared" si="114"/>
        <v>0</v>
      </c>
      <c r="N549">
        <f>IF(K549=0,"NULL",Q549)</f>
        <v>1</v>
      </c>
      <c r="O549" s="4">
        <f t="shared" si="116"/>
        <v>42552</v>
      </c>
      <c r="Q549">
        <f>IF(L549=1,0,Q548)+K549</f>
        <v>1</v>
      </c>
      <c r="R549" t="str">
        <f t="shared" si="115"/>
        <v>(42552, '2016-07-01', 2016, 7, 'julho', 1, 6, 'sexta-feira', 0, 0, 1, 1, 0, 1, '2016-07-01'),</v>
      </c>
    </row>
    <row r="550" spans="1:18" x14ac:dyDescent="0.25">
      <c r="A550" s="2">
        <f t="shared" si="107"/>
        <v>42553</v>
      </c>
      <c r="B550" s="4">
        <v>42553</v>
      </c>
      <c r="C550">
        <f t="shared" si="108"/>
        <v>2016</v>
      </c>
      <c r="D550">
        <f t="shared" si="104"/>
        <v>7</v>
      </c>
      <c r="E550" t="str">
        <f t="shared" si="109"/>
        <v>julho</v>
      </c>
      <c r="F550">
        <f t="shared" si="105"/>
        <v>2</v>
      </c>
      <c r="G550">
        <f t="shared" si="106"/>
        <v>7</v>
      </c>
      <c r="H550" t="str">
        <f t="shared" si="110"/>
        <v>sábado</v>
      </c>
      <c r="I550" s="2">
        <f t="shared" si="111"/>
        <v>1</v>
      </c>
      <c r="J550">
        <f>COUNTIF(Feriados!$A$2:$A$155,B550)</f>
        <v>0</v>
      </c>
      <c r="K550">
        <f t="shared" si="112"/>
        <v>0</v>
      </c>
      <c r="L550">
        <f t="shared" si="113"/>
        <v>0</v>
      </c>
      <c r="M550">
        <f t="shared" si="114"/>
        <v>0</v>
      </c>
      <c r="N550" t="str">
        <f>IF(K550=0,"NULL",Q550)</f>
        <v>NULL</v>
      </c>
      <c r="O550" s="4">
        <f t="shared" si="116"/>
        <v>42553</v>
      </c>
      <c r="Q550">
        <f>IF(L550=1,0,Q549)+K550</f>
        <v>1</v>
      </c>
      <c r="R550" t="str">
        <f t="shared" si="115"/>
        <v>(42553, '2016-07-02', 2016, 7, 'julho', 2, 7, 'sábado', 1, 0, 0, 0, 0, NULL, '2016-07-02'),</v>
      </c>
    </row>
    <row r="551" spans="1:18" x14ac:dyDescent="0.25">
      <c r="A551" s="2">
        <f t="shared" si="107"/>
        <v>42554</v>
      </c>
      <c r="B551" s="4">
        <v>42554</v>
      </c>
      <c r="C551">
        <f t="shared" si="108"/>
        <v>2016</v>
      </c>
      <c r="D551">
        <f t="shared" si="104"/>
        <v>7</v>
      </c>
      <c r="E551" t="str">
        <f t="shared" si="109"/>
        <v>julho</v>
      </c>
      <c r="F551">
        <f t="shared" si="105"/>
        <v>3</v>
      </c>
      <c r="G551">
        <f t="shared" si="106"/>
        <v>1</v>
      </c>
      <c r="H551" t="str">
        <f t="shared" si="110"/>
        <v>domingo</v>
      </c>
      <c r="I551" s="2">
        <f t="shared" si="111"/>
        <v>1</v>
      </c>
      <c r="J551">
        <f>COUNTIF(Feriados!$A$2:$A$155,B551)</f>
        <v>0</v>
      </c>
      <c r="K551">
        <f t="shared" si="112"/>
        <v>0</v>
      </c>
      <c r="L551">
        <f t="shared" si="113"/>
        <v>0</v>
      </c>
      <c r="M551">
        <f t="shared" si="114"/>
        <v>0</v>
      </c>
      <c r="N551" t="str">
        <f>IF(K551=0,"NULL",Q551)</f>
        <v>NULL</v>
      </c>
      <c r="O551" s="4">
        <f t="shared" si="116"/>
        <v>42553</v>
      </c>
      <c r="Q551">
        <f>IF(L551=1,0,Q550)+K551</f>
        <v>1</v>
      </c>
      <c r="R551" t="str">
        <f t="shared" si="115"/>
        <v>(42554, '2016-07-03', 2016, 7, 'julho', 3, 1, 'domingo', 1, 0, 0, 0, 0, NULL, '2016-07-02'),</v>
      </c>
    </row>
    <row r="552" spans="1:18" x14ac:dyDescent="0.25">
      <c r="A552" s="2">
        <f t="shared" si="107"/>
        <v>42555</v>
      </c>
      <c r="B552" s="4">
        <v>42555</v>
      </c>
      <c r="C552">
        <f t="shared" si="108"/>
        <v>2016</v>
      </c>
      <c r="D552">
        <f t="shared" si="104"/>
        <v>7</v>
      </c>
      <c r="E552" t="str">
        <f t="shared" si="109"/>
        <v>julho</v>
      </c>
      <c r="F552">
        <f t="shared" si="105"/>
        <v>4</v>
      </c>
      <c r="G552">
        <f t="shared" si="106"/>
        <v>2</v>
      </c>
      <c r="H552" t="str">
        <f t="shared" si="110"/>
        <v>segunda-feira</v>
      </c>
      <c r="I552" s="2">
        <f t="shared" si="111"/>
        <v>0</v>
      </c>
      <c r="J552">
        <f>COUNTIF(Feriados!$A$2:$A$155,B552)</f>
        <v>0</v>
      </c>
      <c r="K552">
        <f t="shared" si="112"/>
        <v>1</v>
      </c>
      <c r="L552">
        <f t="shared" si="113"/>
        <v>0</v>
      </c>
      <c r="M552">
        <f t="shared" si="114"/>
        <v>0</v>
      </c>
      <c r="N552">
        <f>IF(K552=0,"NULL",Q552)</f>
        <v>2</v>
      </c>
      <c r="O552" s="4">
        <f t="shared" si="116"/>
        <v>42553</v>
      </c>
      <c r="Q552">
        <f>IF(L552=1,0,Q551)+K552</f>
        <v>2</v>
      </c>
      <c r="R552" t="str">
        <f t="shared" si="115"/>
        <v>(42555, '2016-07-04', 2016, 7, 'julho', 4, 2, 'segunda-feira', 0, 0, 1, 0, 0, 2, '2016-07-02'),</v>
      </c>
    </row>
    <row r="553" spans="1:18" x14ac:dyDescent="0.25">
      <c r="A553" s="2">
        <f t="shared" si="107"/>
        <v>42556</v>
      </c>
      <c r="B553" s="4">
        <v>42556</v>
      </c>
      <c r="C553">
        <f t="shared" si="108"/>
        <v>2016</v>
      </c>
      <c r="D553">
        <f t="shared" si="104"/>
        <v>7</v>
      </c>
      <c r="E553" t="str">
        <f t="shared" si="109"/>
        <v>julho</v>
      </c>
      <c r="F553">
        <f t="shared" si="105"/>
        <v>5</v>
      </c>
      <c r="G553">
        <f t="shared" si="106"/>
        <v>3</v>
      </c>
      <c r="H553" t="str">
        <f t="shared" si="110"/>
        <v>terça-feira</v>
      </c>
      <c r="I553" s="2">
        <f t="shared" si="111"/>
        <v>0</v>
      </c>
      <c r="J553">
        <f>COUNTIF(Feriados!$A$2:$A$155,B553)</f>
        <v>0</v>
      </c>
      <c r="K553">
        <f t="shared" si="112"/>
        <v>1</v>
      </c>
      <c r="L553">
        <f t="shared" si="113"/>
        <v>0</v>
      </c>
      <c r="M553">
        <f t="shared" si="114"/>
        <v>0</v>
      </c>
      <c r="N553">
        <f>IF(K553=0,"NULL",Q553)</f>
        <v>3</v>
      </c>
      <c r="O553" s="4">
        <f t="shared" si="116"/>
        <v>42556</v>
      </c>
      <c r="Q553">
        <f>IF(L553=1,0,Q552)+K553</f>
        <v>3</v>
      </c>
      <c r="R553" t="str">
        <f t="shared" si="115"/>
        <v>(42556, '2016-07-05', 2016, 7, 'julho', 5, 3, 'terça-feira', 0, 0, 1, 0, 0, 3, '2016-07-05'),</v>
      </c>
    </row>
    <row r="554" spans="1:18" x14ac:dyDescent="0.25">
      <c r="A554" s="2">
        <f t="shared" si="107"/>
        <v>42557</v>
      </c>
      <c r="B554" s="4">
        <v>42557</v>
      </c>
      <c r="C554">
        <f t="shared" si="108"/>
        <v>2016</v>
      </c>
      <c r="D554">
        <f t="shared" si="104"/>
        <v>7</v>
      </c>
      <c r="E554" t="str">
        <f t="shared" si="109"/>
        <v>julho</v>
      </c>
      <c r="F554">
        <f t="shared" si="105"/>
        <v>6</v>
      </c>
      <c r="G554">
        <f t="shared" si="106"/>
        <v>4</v>
      </c>
      <c r="H554" t="str">
        <f t="shared" si="110"/>
        <v>quarta-feira</v>
      </c>
      <c r="I554" s="2">
        <f t="shared" si="111"/>
        <v>0</v>
      </c>
      <c r="J554">
        <f>COUNTIF(Feriados!$A$2:$A$155,B554)</f>
        <v>0</v>
      </c>
      <c r="K554">
        <f t="shared" si="112"/>
        <v>1</v>
      </c>
      <c r="L554">
        <f t="shared" si="113"/>
        <v>0</v>
      </c>
      <c r="M554">
        <f t="shared" si="114"/>
        <v>0</v>
      </c>
      <c r="N554">
        <f>IF(K554=0,"NULL",Q554)</f>
        <v>4</v>
      </c>
      <c r="O554" s="4">
        <f t="shared" si="116"/>
        <v>42557</v>
      </c>
      <c r="Q554">
        <f>IF(L554=1,0,Q553)+K554</f>
        <v>4</v>
      </c>
      <c r="R554" t="str">
        <f t="shared" si="115"/>
        <v>(42557, '2016-07-06', 2016, 7, 'julho', 6, 4, 'quarta-feira', 0, 0, 1, 0, 0, 4, '2016-07-06'),</v>
      </c>
    </row>
    <row r="555" spans="1:18" x14ac:dyDescent="0.25">
      <c r="A555" s="2">
        <f t="shared" si="107"/>
        <v>42558</v>
      </c>
      <c r="B555" s="4">
        <v>42558</v>
      </c>
      <c r="C555">
        <f t="shared" si="108"/>
        <v>2016</v>
      </c>
      <c r="D555">
        <f t="shared" si="104"/>
        <v>7</v>
      </c>
      <c r="E555" t="str">
        <f t="shared" si="109"/>
        <v>julho</v>
      </c>
      <c r="F555">
        <f t="shared" si="105"/>
        <v>7</v>
      </c>
      <c r="G555">
        <f t="shared" si="106"/>
        <v>5</v>
      </c>
      <c r="H555" t="str">
        <f t="shared" si="110"/>
        <v>quinta-feira</v>
      </c>
      <c r="I555" s="2">
        <f t="shared" si="111"/>
        <v>0</v>
      </c>
      <c r="J555">
        <f>COUNTIF(Feriados!$A$2:$A$155,B555)</f>
        <v>0</v>
      </c>
      <c r="K555">
        <f t="shared" si="112"/>
        <v>1</v>
      </c>
      <c r="L555">
        <f t="shared" si="113"/>
        <v>0</v>
      </c>
      <c r="M555">
        <f t="shared" si="114"/>
        <v>0</v>
      </c>
      <c r="N555">
        <f>IF(K555=0,"NULL",Q555)</f>
        <v>5</v>
      </c>
      <c r="O555" s="4">
        <f t="shared" si="116"/>
        <v>42558</v>
      </c>
      <c r="Q555">
        <f>IF(L555=1,0,Q554)+K555</f>
        <v>5</v>
      </c>
      <c r="R555" t="str">
        <f t="shared" si="115"/>
        <v>(42558, '2016-07-07', 2016, 7, 'julho', 7, 5, 'quinta-feira', 0, 0, 1, 0, 0, 5, '2016-07-07'),</v>
      </c>
    </row>
    <row r="556" spans="1:18" x14ac:dyDescent="0.25">
      <c r="A556" s="2">
        <f t="shared" si="107"/>
        <v>42559</v>
      </c>
      <c r="B556" s="4">
        <v>42559</v>
      </c>
      <c r="C556">
        <f t="shared" si="108"/>
        <v>2016</v>
      </c>
      <c r="D556">
        <f t="shared" si="104"/>
        <v>7</v>
      </c>
      <c r="E556" t="str">
        <f t="shared" si="109"/>
        <v>julho</v>
      </c>
      <c r="F556">
        <f t="shared" si="105"/>
        <v>8</v>
      </c>
      <c r="G556">
        <f t="shared" si="106"/>
        <v>6</v>
      </c>
      <c r="H556" t="str">
        <f t="shared" si="110"/>
        <v>sexta-feira</v>
      </c>
      <c r="I556" s="2">
        <f t="shared" si="111"/>
        <v>0</v>
      </c>
      <c r="J556">
        <f>COUNTIF(Feriados!$A$2:$A$155,B556)</f>
        <v>0</v>
      </c>
      <c r="K556">
        <f t="shared" si="112"/>
        <v>1</v>
      </c>
      <c r="L556">
        <f t="shared" si="113"/>
        <v>0</v>
      </c>
      <c r="M556">
        <f t="shared" si="114"/>
        <v>0</v>
      </c>
      <c r="N556">
        <f>IF(K556=0,"NULL",Q556)</f>
        <v>6</v>
      </c>
      <c r="O556" s="4">
        <f t="shared" si="116"/>
        <v>42559</v>
      </c>
      <c r="Q556">
        <f>IF(L556=1,0,Q555)+K556</f>
        <v>6</v>
      </c>
      <c r="R556" t="str">
        <f t="shared" si="115"/>
        <v>(42559, '2016-07-08', 2016, 7, 'julho', 8, 6, 'sexta-feira', 0, 0, 1, 0, 0, 6, '2016-07-08'),</v>
      </c>
    </row>
    <row r="557" spans="1:18" x14ac:dyDescent="0.25">
      <c r="A557" s="2">
        <f t="shared" si="107"/>
        <v>42560</v>
      </c>
      <c r="B557" s="4">
        <v>42560</v>
      </c>
      <c r="C557">
        <f t="shared" si="108"/>
        <v>2016</v>
      </c>
      <c r="D557">
        <f t="shared" si="104"/>
        <v>7</v>
      </c>
      <c r="E557" t="str">
        <f t="shared" si="109"/>
        <v>julho</v>
      </c>
      <c r="F557">
        <f t="shared" si="105"/>
        <v>9</v>
      </c>
      <c r="G557">
        <f t="shared" si="106"/>
        <v>7</v>
      </c>
      <c r="H557" t="str">
        <f t="shared" si="110"/>
        <v>sábado</v>
      </c>
      <c r="I557" s="2">
        <f t="shared" si="111"/>
        <v>1</v>
      </c>
      <c r="J557">
        <f>COUNTIF(Feriados!$A$2:$A$155,B557)</f>
        <v>0</v>
      </c>
      <c r="K557">
        <f t="shared" si="112"/>
        <v>0</v>
      </c>
      <c r="L557">
        <f t="shared" si="113"/>
        <v>0</v>
      </c>
      <c r="M557">
        <f t="shared" si="114"/>
        <v>0</v>
      </c>
      <c r="N557" t="str">
        <f>IF(K557=0,"NULL",Q557)</f>
        <v>NULL</v>
      </c>
      <c r="O557" s="4">
        <f t="shared" si="116"/>
        <v>42560</v>
      </c>
      <c r="Q557">
        <f>IF(L557=1,0,Q556)+K557</f>
        <v>6</v>
      </c>
      <c r="R557" t="str">
        <f t="shared" si="115"/>
        <v>(42560, '2016-07-09', 2016, 7, 'julho', 9, 7, 'sábado', 1, 0, 0, 0, 0, NULL, '2016-07-09'),</v>
      </c>
    </row>
    <row r="558" spans="1:18" x14ac:dyDescent="0.25">
      <c r="A558" s="2">
        <f t="shared" si="107"/>
        <v>42561</v>
      </c>
      <c r="B558" s="4">
        <v>42561</v>
      </c>
      <c r="C558">
        <f t="shared" si="108"/>
        <v>2016</v>
      </c>
      <c r="D558">
        <f t="shared" ref="D558:D621" si="117">MONTH(B558)</f>
        <v>7</v>
      </c>
      <c r="E558" t="str">
        <f t="shared" si="109"/>
        <v>julho</v>
      </c>
      <c r="F558">
        <f t="shared" ref="F558:F621" si="118">DAY(B558)</f>
        <v>10</v>
      </c>
      <c r="G558">
        <f t="shared" ref="G558:G621" si="119">WEEKDAY(B558)</f>
        <v>1</v>
      </c>
      <c r="H558" t="str">
        <f t="shared" si="110"/>
        <v>domingo</v>
      </c>
      <c r="I558" s="2">
        <f t="shared" si="111"/>
        <v>1</v>
      </c>
      <c r="J558">
        <f>COUNTIF(Feriados!$A$2:$A$155,B558)</f>
        <v>0</v>
      </c>
      <c r="K558">
        <f t="shared" si="112"/>
        <v>0</v>
      </c>
      <c r="L558">
        <f t="shared" si="113"/>
        <v>0</v>
      </c>
      <c r="M558">
        <f t="shared" si="114"/>
        <v>0</v>
      </c>
      <c r="N558" t="str">
        <f>IF(K558=0,"NULL",Q558)</f>
        <v>NULL</v>
      </c>
      <c r="O558" s="4">
        <f t="shared" si="116"/>
        <v>42560</v>
      </c>
      <c r="Q558">
        <f>IF(L558=1,0,Q557)+K558</f>
        <v>6</v>
      </c>
      <c r="R558" t="str">
        <f t="shared" si="115"/>
        <v>(42561, '2016-07-10', 2016, 7, 'julho', 10, 1, 'domingo', 1, 0, 0, 0, 0, NULL, '2016-07-09'),</v>
      </c>
    </row>
    <row r="559" spans="1:18" x14ac:dyDescent="0.25">
      <c r="A559" s="2">
        <f t="shared" si="107"/>
        <v>42562</v>
      </c>
      <c r="B559" s="4">
        <v>42562</v>
      </c>
      <c r="C559">
        <f t="shared" si="108"/>
        <v>2016</v>
      </c>
      <c r="D559">
        <f t="shared" si="117"/>
        <v>7</v>
      </c>
      <c r="E559" t="str">
        <f t="shared" si="109"/>
        <v>julho</v>
      </c>
      <c r="F559">
        <f t="shared" si="118"/>
        <v>11</v>
      </c>
      <c r="G559">
        <f t="shared" si="119"/>
        <v>2</v>
      </c>
      <c r="H559" t="str">
        <f t="shared" si="110"/>
        <v>segunda-feira</v>
      </c>
      <c r="I559" s="2">
        <f t="shared" si="111"/>
        <v>0</v>
      </c>
      <c r="J559">
        <f>COUNTIF(Feriados!$A$2:$A$155,B559)</f>
        <v>0</v>
      </c>
      <c r="K559">
        <f t="shared" si="112"/>
        <v>1</v>
      </c>
      <c r="L559">
        <f t="shared" si="113"/>
        <v>0</v>
      </c>
      <c r="M559">
        <f t="shared" si="114"/>
        <v>0</v>
      </c>
      <c r="N559">
        <f>IF(K559=0,"NULL",Q559)</f>
        <v>7</v>
      </c>
      <c r="O559" s="4">
        <f t="shared" si="116"/>
        <v>42560</v>
      </c>
      <c r="Q559">
        <f>IF(L559=1,0,Q558)+K559</f>
        <v>7</v>
      </c>
      <c r="R559" t="str">
        <f t="shared" si="115"/>
        <v>(42562, '2016-07-11', 2016, 7, 'julho', 11, 2, 'segunda-feira', 0, 0, 1, 0, 0, 7, '2016-07-09'),</v>
      </c>
    </row>
    <row r="560" spans="1:18" x14ac:dyDescent="0.25">
      <c r="A560" s="2">
        <f t="shared" si="107"/>
        <v>42563</v>
      </c>
      <c r="B560" s="4">
        <v>42563</v>
      </c>
      <c r="C560">
        <f t="shared" si="108"/>
        <v>2016</v>
      </c>
      <c r="D560">
        <f t="shared" si="117"/>
        <v>7</v>
      </c>
      <c r="E560" t="str">
        <f t="shared" si="109"/>
        <v>julho</v>
      </c>
      <c r="F560">
        <f t="shared" si="118"/>
        <v>12</v>
      </c>
      <c r="G560">
        <f t="shared" si="119"/>
        <v>3</v>
      </c>
      <c r="H560" t="str">
        <f t="shared" si="110"/>
        <v>terça-feira</v>
      </c>
      <c r="I560" s="2">
        <f t="shared" si="111"/>
        <v>0</v>
      </c>
      <c r="J560">
        <f>COUNTIF(Feriados!$A$2:$A$155,B560)</f>
        <v>0</v>
      </c>
      <c r="K560">
        <f t="shared" si="112"/>
        <v>1</v>
      </c>
      <c r="L560">
        <f t="shared" si="113"/>
        <v>0</v>
      </c>
      <c r="M560">
        <f t="shared" si="114"/>
        <v>0</v>
      </c>
      <c r="N560">
        <f>IF(K560=0,"NULL",Q560)</f>
        <v>8</v>
      </c>
      <c r="O560" s="4">
        <f t="shared" si="116"/>
        <v>42563</v>
      </c>
      <c r="Q560">
        <f>IF(L560=1,0,Q559)+K560</f>
        <v>8</v>
      </c>
      <c r="R560" t="str">
        <f t="shared" si="115"/>
        <v>(42563, '2016-07-12', 2016, 7, 'julho', 12, 3, 'terça-feira', 0, 0, 1, 0, 0, 8, '2016-07-12'),</v>
      </c>
    </row>
    <row r="561" spans="1:18" x14ac:dyDescent="0.25">
      <c r="A561" s="2">
        <f t="shared" si="107"/>
        <v>42564</v>
      </c>
      <c r="B561" s="4">
        <v>42564</v>
      </c>
      <c r="C561">
        <f t="shared" si="108"/>
        <v>2016</v>
      </c>
      <c r="D561">
        <f t="shared" si="117"/>
        <v>7</v>
      </c>
      <c r="E561" t="str">
        <f t="shared" si="109"/>
        <v>julho</v>
      </c>
      <c r="F561">
        <f t="shared" si="118"/>
        <v>13</v>
      </c>
      <c r="G561">
        <f t="shared" si="119"/>
        <v>4</v>
      </c>
      <c r="H561" t="str">
        <f t="shared" si="110"/>
        <v>quarta-feira</v>
      </c>
      <c r="I561" s="2">
        <f t="shared" si="111"/>
        <v>0</v>
      </c>
      <c r="J561">
        <f>COUNTIF(Feriados!$A$2:$A$155,B561)</f>
        <v>0</v>
      </c>
      <c r="K561">
        <f t="shared" si="112"/>
        <v>1</v>
      </c>
      <c r="L561">
        <f t="shared" si="113"/>
        <v>0</v>
      </c>
      <c r="M561">
        <f t="shared" si="114"/>
        <v>0</v>
      </c>
      <c r="N561">
        <f>IF(K561=0,"NULL",Q561)</f>
        <v>9</v>
      </c>
      <c r="O561" s="4">
        <f t="shared" si="116"/>
        <v>42564</v>
      </c>
      <c r="Q561">
        <f>IF(L561=1,0,Q560)+K561</f>
        <v>9</v>
      </c>
      <c r="R561" t="str">
        <f t="shared" si="115"/>
        <v>(42564, '2016-07-13', 2016, 7, 'julho', 13, 4, 'quarta-feira', 0, 0, 1, 0, 0, 9, '2016-07-13'),</v>
      </c>
    </row>
    <row r="562" spans="1:18" x14ac:dyDescent="0.25">
      <c r="A562" s="2">
        <f t="shared" si="107"/>
        <v>42565</v>
      </c>
      <c r="B562" s="4">
        <v>42565</v>
      </c>
      <c r="C562">
        <f t="shared" si="108"/>
        <v>2016</v>
      </c>
      <c r="D562">
        <f t="shared" si="117"/>
        <v>7</v>
      </c>
      <c r="E562" t="str">
        <f t="shared" si="109"/>
        <v>julho</v>
      </c>
      <c r="F562">
        <f t="shared" si="118"/>
        <v>14</v>
      </c>
      <c r="G562">
        <f t="shared" si="119"/>
        <v>5</v>
      </c>
      <c r="H562" t="str">
        <f t="shared" si="110"/>
        <v>quinta-feira</v>
      </c>
      <c r="I562" s="2">
        <f t="shared" si="111"/>
        <v>0</v>
      </c>
      <c r="J562">
        <f>COUNTIF(Feriados!$A$2:$A$155,B562)</f>
        <v>0</v>
      </c>
      <c r="K562">
        <f t="shared" si="112"/>
        <v>1</v>
      </c>
      <c r="L562">
        <f t="shared" si="113"/>
        <v>0</v>
      </c>
      <c r="M562">
        <f t="shared" si="114"/>
        <v>0</v>
      </c>
      <c r="N562">
        <f>IF(K562=0,"NULL",Q562)</f>
        <v>10</v>
      </c>
      <c r="O562" s="4">
        <f t="shared" si="116"/>
        <v>42565</v>
      </c>
      <c r="Q562">
        <f>IF(L562=1,0,Q561)+K562</f>
        <v>10</v>
      </c>
      <c r="R562" t="str">
        <f t="shared" si="115"/>
        <v>(42565, '2016-07-14', 2016, 7, 'julho', 14, 5, 'quinta-feira', 0, 0, 1, 0, 0, 10, '2016-07-14'),</v>
      </c>
    </row>
    <row r="563" spans="1:18" x14ac:dyDescent="0.25">
      <c r="A563" s="2">
        <f t="shared" si="107"/>
        <v>42566</v>
      </c>
      <c r="B563" s="4">
        <v>42566</v>
      </c>
      <c r="C563">
        <f t="shared" si="108"/>
        <v>2016</v>
      </c>
      <c r="D563">
        <f t="shared" si="117"/>
        <v>7</v>
      </c>
      <c r="E563" t="str">
        <f t="shared" si="109"/>
        <v>julho</v>
      </c>
      <c r="F563">
        <f t="shared" si="118"/>
        <v>15</v>
      </c>
      <c r="G563">
        <f t="shared" si="119"/>
        <v>6</v>
      </c>
      <c r="H563" t="str">
        <f t="shared" si="110"/>
        <v>sexta-feira</v>
      </c>
      <c r="I563" s="2">
        <f t="shared" si="111"/>
        <v>0</v>
      </c>
      <c r="J563">
        <f>COUNTIF(Feriados!$A$2:$A$155,B563)</f>
        <v>0</v>
      </c>
      <c r="K563">
        <f t="shared" si="112"/>
        <v>1</v>
      </c>
      <c r="L563">
        <f t="shared" si="113"/>
        <v>0</v>
      </c>
      <c r="M563">
        <f t="shared" si="114"/>
        <v>0</v>
      </c>
      <c r="N563">
        <f>IF(K563=0,"NULL",Q563)</f>
        <v>11</v>
      </c>
      <c r="O563" s="4">
        <f t="shared" si="116"/>
        <v>42566</v>
      </c>
      <c r="Q563">
        <f>IF(L563=1,0,Q562)+K563</f>
        <v>11</v>
      </c>
      <c r="R563" t="str">
        <f t="shared" si="115"/>
        <v>(42566, '2016-07-15', 2016, 7, 'julho', 15, 6, 'sexta-feira', 0, 0, 1, 0, 0, 11, '2016-07-15'),</v>
      </c>
    </row>
    <row r="564" spans="1:18" x14ac:dyDescent="0.25">
      <c r="A564" s="2">
        <f t="shared" si="107"/>
        <v>42567</v>
      </c>
      <c r="B564" s="4">
        <v>42567</v>
      </c>
      <c r="C564">
        <f t="shared" si="108"/>
        <v>2016</v>
      </c>
      <c r="D564">
        <f t="shared" si="117"/>
        <v>7</v>
      </c>
      <c r="E564" t="str">
        <f t="shared" si="109"/>
        <v>julho</v>
      </c>
      <c r="F564">
        <f t="shared" si="118"/>
        <v>16</v>
      </c>
      <c r="G564">
        <f t="shared" si="119"/>
        <v>7</v>
      </c>
      <c r="H564" t="str">
        <f t="shared" si="110"/>
        <v>sábado</v>
      </c>
      <c r="I564" s="2">
        <f t="shared" si="111"/>
        <v>1</v>
      </c>
      <c r="J564">
        <f>COUNTIF(Feriados!$A$2:$A$155,B564)</f>
        <v>0</v>
      </c>
      <c r="K564">
        <f t="shared" si="112"/>
        <v>0</v>
      </c>
      <c r="L564">
        <f t="shared" si="113"/>
        <v>0</v>
      </c>
      <c r="M564">
        <f t="shared" si="114"/>
        <v>0</v>
      </c>
      <c r="N564" t="str">
        <f>IF(K564=0,"NULL",Q564)</f>
        <v>NULL</v>
      </c>
      <c r="O564" s="4">
        <f t="shared" si="116"/>
        <v>42567</v>
      </c>
      <c r="Q564">
        <f>IF(L564=1,0,Q563)+K564</f>
        <v>11</v>
      </c>
      <c r="R564" t="str">
        <f t="shared" si="115"/>
        <v>(42567, '2016-07-16', 2016, 7, 'julho', 16, 7, 'sábado', 1, 0, 0, 0, 0, NULL, '2016-07-16'),</v>
      </c>
    </row>
    <row r="565" spans="1:18" x14ac:dyDescent="0.25">
      <c r="A565" s="2">
        <f t="shared" si="107"/>
        <v>42568</v>
      </c>
      <c r="B565" s="4">
        <v>42568</v>
      </c>
      <c r="C565">
        <f t="shared" si="108"/>
        <v>2016</v>
      </c>
      <c r="D565">
        <f t="shared" si="117"/>
        <v>7</v>
      </c>
      <c r="E565" t="str">
        <f t="shared" si="109"/>
        <v>julho</v>
      </c>
      <c r="F565">
        <f t="shared" si="118"/>
        <v>17</v>
      </c>
      <c r="G565">
        <f t="shared" si="119"/>
        <v>1</v>
      </c>
      <c r="H565" t="str">
        <f t="shared" si="110"/>
        <v>domingo</v>
      </c>
      <c r="I565" s="2">
        <f t="shared" si="111"/>
        <v>1</v>
      </c>
      <c r="J565">
        <f>COUNTIF(Feriados!$A$2:$A$155,B565)</f>
        <v>0</v>
      </c>
      <c r="K565">
        <f t="shared" si="112"/>
        <v>0</v>
      </c>
      <c r="L565">
        <f t="shared" si="113"/>
        <v>0</v>
      </c>
      <c r="M565">
        <f t="shared" si="114"/>
        <v>0</v>
      </c>
      <c r="N565" t="str">
        <f>IF(K565=0,"NULL",Q565)</f>
        <v>NULL</v>
      </c>
      <c r="O565" s="4">
        <f t="shared" si="116"/>
        <v>42567</v>
      </c>
      <c r="Q565">
        <f>IF(L565=1,0,Q564)+K565</f>
        <v>11</v>
      </c>
      <c r="R565" t="str">
        <f t="shared" si="115"/>
        <v>(42568, '2016-07-17', 2016, 7, 'julho', 17, 1, 'domingo', 1, 0, 0, 0, 0, NULL, '2016-07-16'),</v>
      </c>
    </row>
    <row r="566" spans="1:18" x14ac:dyDescent="0.25">
      <c r="A566" s="2">
        <f t="shared" si="107"/>
        <v>42569</v>
      </c>
      <c r="B566" s="4">
        <v>42569</v>
      </c>
      <c r="C566">
        <f t="shared" si="108"/>
        <v>2016</v>
      </c>
      <c r="D566">
        <f t="shared" si="117"/>
        <v>7</v>
      </c>
      <c r="E566" t="str">
        <f t="shared" si="109"/>
        <v>julho</v>
      </c>
      <c r="F566">
        <f t="shared" si="118"/>
        <v>18</v>
      </c>
      <c r="G566">
        <f t="shared" si="119"/>
        <v>2</v>
      </c>
      <c r="H566" t="str">
        <f t="shared" si="110"/>
        <v>segunda-feira</v>
      </c>
      <c r="I566" s="2">
        <f t="shared" si="111"/>
        <v>0</v>
      </c>
      <c r="J566">
        <f>COUNTIF(Feriados!$A$2:$A$155,B566)</f>
        <v>0</v>
      </c>
      <c r="K566">
        <f t="shared" si="112"/>
        <v>1</v>
      </c>
      <c r="L566">
        <f t="shared" si="113"/>
        <v>0</v>
      </c>
      <c r="M566">
        <f t="shared" si="114"/>
        <v>0</v>
      </c>
      <c r="N566">
        <f>IF(K566=0,"NULL",Q566)</f>
        <v>12</v>
      </c>
      <c r="O566" s="4">
        <f t="shared" si="116"/>
        <v>42567</v>
      </c>
      <c r="Q566">
        <f>IF(L566=1,0,Q565)+K566</f>
        <v>12</v>
      </c>
      <c r="R566" t="str">
        <f t="shared" si="115"/>
        <v>(42569, '2016-07-18', 2016, 7, 'julho', 18, 2, 'segunda-feira', 0, 0, 1, 0, 0, 12, '2016-07-16'),</v>
      </c>
    </row>
    <row r="567" spans="1:18" x14ac:dyDescent="0.25">
      <c r="A567" s="2">
        <f t="shared" si="107"/>
        <v>42570</v>
      </c>
      <c r="B567" s="4">
        <v>42570</v>
      </c>
      <c r="C567">
        <f t="shared" si="108"/>
        <v>2016</v>
      </c>
      <c r="D567">
        <f t="shared" si="117"/>
        <v>7</v>
      </c>
      <c r="E567" t="str">
        <f t="shared" si="109"/>
        <v>julho</v>
      </c>
      <c r="F567">
        <f t="shared" si="118"/>
        <v>19</v>
      </c>
      <c r="G567">
        <f t="shared" si="119"/>
        <v>3</v>
      </c>
      <c r="H567" t="str">
        <f t="shared" si="110"/>
        <v>terça-feira</v>
      </c>
      <c r="I567" s="2">
        <f t="shared" si="111"/>
        <v>0</v>
      </c>
      <c r="J567">
        <f>COUNTIF(Feriados!$A$2:$A$155,B567)</f>
        <v>0</v>
      </c>
      <c r="K567">
        <f t="shared" si="112"/>
        <v>1</v>
      </c>
      <c r="L567">
        <f t="shared" si="113"/>
        <v>0</v>
      </c>
      <c r="M567">
        <f t="shared" si="114"/>
        <v>0</v>
      </c>
      <c r="N567">
        <f>IF(K567=0,"NULL",Q567)</f>
        <v>13</v>
      </c>
      <c r="O567" s="4">
        <f t="shared" si="116"/>
        <v>42570</v>
      </c>
      <c r="Q567">
        <f>IF(L567=1,0,Q566)+K567</f>
        <v>13</v>
      </c>
      <c r="R567" t="str">
        <f t="shared" si="115"/>
        <v>(42570, '2016-07-19', 2016, 7, 'julho', 19, 3, 'terça-feira', 0, 0, 1, 0, 0, 13, '2016-07-19'),</v>
      </c>
    </row>
    <row r="568" spans="1:18" x14ac:dyDescent="0.25">
      <c r="A568" s="2">
        <f t="shared" si="107"/>
        <v>42571</v>
      </c>
      <c r="B568" s="4">
        <v>42571</v>
      </c>
      <c r="C568">
        <f t="shared" si="108"/>
        <v>2016</v>
      </c>
      <c r="D568">
        <f t="shared" si="117"/>
        <v>7</v>
      </c>
      <c r="E568" t="str">
        <f t="shared" si="109"/>
        <v>julho</v>
      </c>
      <c r="F568">
        <f t="shared" si="118"/>
        <v>20</v>
      </c>
      <c r="G568">
        <f t="shared" si="119"/>
        <v>4</v>
      </c>
      <c r="H568" t="str">
        <f t="shared" si="110"/>
        <v>quarta-feira</v>
      </c>
      <c r="I568" s="2">
        <f t="shared" si="111"/>
        <v>0</v>
      </c>
      <c r="J568">
        <f>COUNTIF(Feriados!$A$2:$A$155,B568)</f>
        <v>0</v>
      </c>
      <c r="K568">
        <f t="shared" si="112"/>
        <v>1</v>
      </c>
      <c r="L568">
        <f t="shared" si="113"/>
        <v>0</v>
      </c>
      <c r="M568">
        <f t="shared" si="114"/>
        <v>0</v>
      </c>
      <c r="N568">
        <f>IF(K568=0,"NULL",Q568)</f>
        <v>14</v>
      </c>
      <c r="O568" s="4">
        <f t="shared" si="116"/>
        <v>42571</v>
      </c>
      <c r="Q568">
        <f>IF(L568=1,0,Q567)+K568</f>
        <v>14</v>
      </c>
      <c r="R568" t="str">
        <f t="shared" si="115"/>
        <v>(42571, '2016-07-20', 2016, 7, 'julho', 20, 4, 'quarta-feira', 0, 0, 1, 0, 0, 14, '2016-07-20'),</v>
      </c>
    </row>
    <row r="569" spans="1:18" x14ac:dyDescent="0.25">
      <c r="A569" s="2">
        <f t="shared" si="107"/>
        <v>42572</v>
      </c>
      <c r="B569" s="4">
        <v>42572</v>
      </c>
      <c r="C569">
        <f t="shared" si="108"/>
        <v>2016</v>
      </c>
      <c r="D569">
        <f t="shared" si="117"/>
        <v>7</v>
      </c>
      <c r="E569" t="str">
        <f t="shared" si="109"/>
        <v>julho</v>
      </c>
      <c r="F569">
        <f t="shared" si="118"/>
        <v>21</v>
      </c>
      <c r="G569">
        <f t="shared" si="119"/>
        <v>5</v>
      </c>
      <c r="H569" t="str">
        <f t="shared" si="110"/>
        <v>quinta-feira</v>
      </c>
      <c r="I569" s="2">
        <f t="shared" si="111"/>
        <v>0</v>
      </c>
      <c r="J569">
        <f>COUNTIF(Feriados!$A$2:$A$155,B569)</f>
        <v>0</v>
      </c>
      <c r="K569">
        <f t="shared" si="112"/>
        <v>1</v>
      </c>
      <c r="L569">
        <f t="shared" si="113"/>
        <v>0</v>
      </c>
      <c r="M569">
        <f t="shared" si="114"/>
        <v>0</v>
      </c>
      <c r="N569">
        <f>IF(K569=0,"NULL",Q569)</f>
        <v>15</v>
      </c>
      <c r="O569" s="4">
        <f t="shared" si="116"/>
        <v>42572</v>
      </c>
      <c r="Q569">
        <f>IF(L569=1,0,Q568)+K569</f>
        <v>15</v>
      </c>
      <c r="R569" t="str">
        <f t="shared" si="115"/>
        <v>(42572, '2016-07-21', 2016, 7, 'julho', 21, 5, 'quinta-feira', 0, 0, 1, 0, 0, 15, '2016-07-21'),</v>
      </c>
    </row>
    <row r="570" spans="1:18" x14ac:dyDescent="0.25">
      <c r="A570" s="2">
        <f t="shared" si="107"/>
        <v>42573</v>
      </c>
      <c r="B570" s="4">
        <v>42573</v>
      </c>
      <c r="C570">
        <f t="shared" si="108"/>
        <v>2016</v>
      </c>
      <c r="D570">
        <f t="shared" si="117"/>
        <v>7</v>
      </c>
      <c r="E570" t="str">
        <f t="shared" si="109"/>
        <v>julho</v>
      </c>
      <c r="F570">
        <f t="shared" si="118"/>
        <v>22</v>
      </c>
      <c r="G570">
        <f t="shared" si="119"/>
        <v>6</v>
      </c>
      <c r="H570" t="str">
        <f t="shared" si="110"/>
        <v>sexta-feira</v>
      </c>
      <c r="I570" s="2">
        <f t="shared" si="111"/>
        <v>0</v>
      </c>
      <c r="J570">
        <f>COUNTIF(Feriados!$A$2:$A$155,B570)</f>
        <v>0</v>
      </c>
      <c r="K570">
        <f t="shared" si="112"/>
        <v>1</v>
      </c>
      <c r="L570">
        <f t="shared" si="113"/>
        <v>0</v>
      </c>
      <c r="M570">
        <f t="shared" si="114"/>
        <v>0</v>
      </c>
      <c r="N570">
        <f>IF(K570=0,"NULL",Q570)</f>
        <v>16</v>
      </c>
      <c r="O570" s="4">
        <f t="shared" si="116"/>
        <v>42573</v>
      </c>
      <c r="Q570">
        <f>IF(L570=1,0,Q569)+K570</f>
        <v>16</v>
      </c>
      <c r="R570" t="str">
        <f t="shared" si="115"/>
        <v>(42573, '2016-07-22', 2016, 7, 'julho', 22, 6, 'sexta-feira', 0, 0, 1, 0, 0, 16, '2016-07-22'),</v>
      </c>
    </row>
    <row r="571" spans="1:18" x14ac:dyDescent="0.25">
      <c r="A571" s="2">
        <f t="shared" si="107"/>
        <v>42574</v>
      </c>
      <c r="B571" s="4">
        <v>42574</v>
      </c>
      <c r="C571">
        <f t="shared" si="108"/>
        <v>2016</v>
      </c>
      <c r="D571">
        <f t="shared" si="117"/>
        <v>7</v>
      </c>
      <c r="E571" t="str">
        <f t="shared" si="109"/>
        <v>julho</v>
      </c>
      <c r="F571">
        <f t="shared" si="118"/>
        <v>23</v>
      </c>
      <c r="G571">
        <f t="shared" si="119"/>
        <v>7</v>
      </c>
      <c r="H571" t="str">
        <f t="shared" si="110"/>
        <v>sábado</v>
      </c>
      <c r="I571" s="2">
        <f t="shared" si="111"/>
        <v>1</v>
      </c>
      <c r="J571">
        <f>COUNTIF(Feriados!$A$2:$A$155,B571)</f>
        <v>0</v>
      </c>
      <c r="K571">
        <f t="shared" si="112"/>
        <v>0</v>
      </c>
      <c r="L571">
        <f t="shared" si="113"/>
        <v>0</v>
      </c>
      <c r="M571">
        <f t="shared" si="114"/>
        <v>0</v>
      </c>
      <c r="N571" t="str">
        <f>IF(K571=0,"NULL",Q571)</f>
        <v>NULL</v>
      </c>
      <c r="O571" s="4">
        <f t="shared" si="116"/>
        <v>42574</v>
      </c>
      <c r="Q571">
        <f>IF(L571=1,0,Q570)+K571</f>
        <v>16</v>
      </c>
      <c r="R571" t="str">
        <f t="shared" si="115"/>
        <v>(42574, '2016-07-23', 2016, 7, 'julho', 23, 7, 'sábado', 1, 0, 0, 0, 0, NULL, '2016-07-23'),</v>
      </c>
    </row>
    <row r="572" spans="1:18" x14ac:dyDescent="0.25">
      <c r="A572" s="2">
        <f t="shared" si="107"/>
        <v>42575</v>
      </c>
      <c r="B572" s="4">
        <v>42575</v>
      </c>
      <c r="C572">
        <f t="shared" si="108"/>
        <v>2016</v>
      </c>
      <c r="D572">
        <f t="shared" si="117"/>
        <v>7</v>
      </c>
      <c r="E572" t="str">
        <f t="shared" si="109"/>
        <v>julho</v>
      </c>
      <c r="F572">
        <f t="shared" si="118"/>
        <v>24</v>
      </c>
      <c r="G572">
        <f t="shared" si="119"/>
        <v>1</v>
      </c>
      <c r="H572" t="str">
        <f t="shared" si="110"/>
        <v>domingo</v>
      </c>
      <c r="I572" s="2">
        <f t="shared" si="111"/>
        <v>1</v>
      </c>
      <c r="J572">
        <f>COUNTIF(Feriados!$A$2:$A$155,B572)</f>
        <v>0</v>
      </c>
      <c r="K572">
        <f t="shared" si="112"/>
        <v>0</v>
      </c>
      <c r="L572">
        <f t="shared" si="113"/>
        <v>0</v>
      </c>
      <c r="M572">
        <f t="shared" si="114"/>
        <v>0</v>
      </c>
      <c r="N572" t="str">
        <f>IF(K572=0,"NULL",Q572)</f>
        <v>NULL</v>
      </c>
      <c r="O572" s="4">
        <f t="shared" si="116"/>
        <v>42574</v>
      </c>
      <c r="Q572">
        <f>IF(L572=1,0,Q571)+K572</f>
        <v>16</v>
      </c>
      <c r="R572" t="str">
        <f t="shared" si="115"/>
        <v>(42575, '2016-07-24', 2016, 7, 'julho', 24, 1, 'domingo', 1, 0, 0, 0, 0, NULL, '2016-07-23'),</v>
      </c>
    </row>
    <row r="573" spans="1:18" x14ac:dyDescent="0.25">
      <c r="A573" s="2">
        <f t="shared" si="107"/>
        <v>42576</v>
      </c>
      <c r="B573" s="4">
        <v>42576</v>
      </c>
      <c r="C573">
        <f t="shared" si="108"/>
        <v>2016</v>
      </c>
      <c r="D573">
        <f t="shared" si="117"/>
        <v>7</v>
      </c>
      <c r="E573" t="str">
        <f t="shared" si="109"/>
        <v>julho</v>
      </c>
      <c r="F573">
        <f t="shared" si="118"/>
        <v>25</v>
      </c>
      <c r="G573">
        <f t="shared" si="119"/>
        <v>2</v>
      </c>
      <c r="H573" t="str">
        <f t="shared" si="110"/>
        <v>segunda-feira</v>
      </c>
      <c r="I573" s="2">
        <f t="shared" si="111"/>
        <v>0</v>
      </c>
      <c r="J573">
        <f>COUNTIF(Feriados!$A$2:$A$155,B573)</f>
        <v>0</v>
      </c>
      <c r="K573">
        <f t="shared" si="112"/>
        <v>1</v>
      </c>
      <c r="L573">
        <f t="shared" si="113"/>
        <v>0</v>
      </c>
      <c r="M573">
        <f t="shared" si="114"/>
        <v>0</v>
      </c>
      <c r="N573">
        <f>IF(K573=0,"NULL",Q573)</f>
        <v>17</v>
      </c>
      <c r="O573" s="4">
        <f t="shared" si="116"/>
        <v>42574</v>
      </c>
      <c r="Q573">
        <f>IF(L573=1,0,Q572)+K573</f>
        <v>17</v>
      </c>
      <c r="R573" t="str">
        <f t="shared" si="115"/>
        <v>(42576, '2016-07-25', 2016, 7, 'julho', 25, 2, 'segunda-feira', 0, 0, 1, 0, 0, 17, '2016-07-23'),</v>
      </c>
    </row>
    <row r="574" spans="1:18" x14ac:dyDescent="0.25">
      <c r="A574" s="2">
        <f t="shared" si="107"/>
        <v>42577</v>
      </c>
      <c r="B574" s="4">
        <v>42577</v>
      </c>
      <c r="C574">
        <f t="shared" si="108"/>
        <v>2016</v>
      </c>
      <c r="D574">
        <f t="shared" si="117"/>
        <v>7</v>
      </c>
      <c r="E574" t="str">
        <f t="shared" si="109"/>
        <v>julho</v>
      </c>
      <c r="F574">
        <f t="shared" si="118"/>
        <v>26</v>
      </c>
      <c r="G574">
        <f t="shared" si="119"/>
        <v>3</v>
      </c>
      <c r="H574" t="str">
        <f t="shared" si="110"/>
        <v>terça-feira</v>
      </c>
      <c r="I574" s="2">
        <f t="shared" si="111"/>
        <v>0</v>
      </c>
      <c r="J574">
        <f>COUNTIF(Feriados!$A$2:$A$155,B574)</f>
        <v>0</v>
      </c>
      <c r="K574">
        <f t="shared" si="112"/>
        <v>1</v>
      </c>
      <c r="L574">
        <f t="shared" si="113"/>
        <v>0</v>
      </c>
      <c r="M574">
        <f t="shared" si="114"/>
        <v>0</v>
      </c>
      <c r="N574">
        <f>IF(K574=0,"NULL",Q574)</f>
        <v>18</v>
      </c>
      <c r="O574" s="4">
        <f t="shared" si="116"/>
        <v>42577</v>
      </c>
      <c r="Q574">
        <f>IF(L574=1,0,Q573)+K574</f>
        <v>18</v>
      </c>
      <c r="R574" t="str">
        <f t="shared" si="115"/>
        <v>(42577, '2016-07-26', 2016, 7, 'julho', 26, 3, 'terça-feira', 0, 0, 1, 0, 0, 18, '2016-07-26'),</v>
      </c>
    </row>
    <row r="575" spans="1:18" x14ac:dyDescent="0.25">
      <c r="A575" s="2">
        <f t="shared" si="107"/>
        <v>42578</v>
      </c>
      <c r="B575" s="4">
        <v>42578</v>
      </c>
      <c r="C575">
        <f t="shared" si="108"/>
        <v>2016</v>
      </c>
      <c r="D575">
        <f t="shared" si="117"/>
        <v>7</v>
      </c>
      <c r="E575" t="str">
        <f t="shared" si="109"/>
        <v>julho</v>
      </c>
      <c r="F575">
        <f t="shared" si="118"/>
        <v>27</v>
      </c>
      <c r="G575">
        <f t="shared" si="119"/>
        <v>4</v>
      </c>
      <c r="H575" t="str">
        <f t="shared" si="110"/>
        <v>quarta-feira</v>
      </c>
      <c r="I575" s="2">
        <f t="shared" si="111"/>
        <v>0</v>
      </c>
      <c r="J575">
        <f>COUNTIF(Feriados!$A$2:$A$155,B575)</f>
        <v>0</v>
      </c>
      <c r="K575">
        <f t="shared" si="112"/>
        <v>1</v>
      </c>
      <c r="L575">
        <f t="shared" si="113"/>
        <v>0</v>
      </c>
      <c r="M575">
        <f t="shared" si="114"/>
        <v>0</v>
      </c>
      <c r="N575">
        <f>IF(K575=0,"NULL",Q575)</f>
        <v>19</v>
      </c>
      <c r="O575" s="4">
        <f t="shared" si="116"/>
        <v>42578</v>
      </c>
      <c r="Q575">
        <f>IF(L575=1,0,Q574)+K575</f>
        <v>19</v>
      </c>
      <c r="R575" t="str">
        <f t="shared" si="115"/>
        <v>(42578, '2016-07-27', 2016, 7, 'julho', 27, 4, 'quarta-feira', 0, 0, 1, 0, 0, 19, '2016-07-27'),</v>
      </c>
    </row>
    <row r="576" spans="1:18" x14ac:dyDescent="0.25">
      <c r="A576" s="2">
        <f t="shared" si="107"/>
        <v>42579</v>
      </c>
      <c r="B576" s="4">
        <v>42579</v>
      </c>
      <c r="C576">
        <f t="shared" si="108"/>
        <v>2016</v>
      </c>
      <c r="D576">
        <f t="shared" si="117"/>
        <v>7</v>
      </c>
      <c r="E576" t="str">
        <f t="shared" si="109"/>
        <v>julho</v>
      </c>
      <c r="F576">
        <f t="shared" si="118"/>
        <v>28</v>
      </c>
      <c r="G576">
        <f t="shared" si="119"/>
        <v>5</v>
      </c>
      <c r="H576" t="str">
        <f t="shared" si="110"/>
        <v>quinta-feira</v>
      </c>
      <c r="I576" s="2">
        <f t="shared" si="111"/>
        <v>0</v>
      </c>
      <c r="J576">
        <f>COUNTIF(Feriados!$A$2:$A$155,B576)</f>
        <v>0</v>
      </c>
      <c r="K576">
        <f t="shared" si="112"/>
        <v>1</v>
      </c>
      <c r="L576">
        <f t="shared" si="113"/>
        <v>0</v>
      </c>
      <c r="M576">
        <f t="shared" si="114"/>
        <v>0</v>
      </c>
      <c r="N576">
        <f>IF(K576=0,"NULL",Q576)</f>
        <v>20</v>
      </c>
      <c r="O576" s="4">
        <f t="shared" si="116"/>
        <v>42579</v>
      </c>
      <c r="Q576">
        <f>IF(L576=1,0,Q575)+K576</f>
        <v>20</v>
      </c>
      <c r="R576" t="str">
        <f t="shared" si="115"/>
        <v>(42579, '2016-07-28', 2016, 7, 'julho', 28, 5, 'quinta-feira', 0, 0, 1, 0, 0, 20, '2016-07-28'),</v>
      </c>
    </row>
    <row r="577" spans="1:18" x14ac:dyDescent="0.25">
      <c r="A577" s="2">
        <f t="shared" si="107"/>
        <v>42580</v>
      </c>
      <c r="B577" s="4">
        <v>42580</v>
      </c>
      <c r="C577">
        <f t="shared" si="108"/>
        <v>2016</v>
      </c>
      <c r="D577">
        <f t="shared" si="117"/>
        <v>7</v>
      </c>
      <c r="E577" t="str">
        <f t="shared" si="109"/>
        <v>julho</v>
      </c>
      <c r="F577">
        <f t="shared" si="118"/>
        <v>29</v>
      </c>
      <c r="G577">
        <f t="shared" si="119"/>
        <v>6</v>
      </c>
      <c r="H577" t="str">
        <f t="shared" si="110"/>
        <v>sexta-feira</v>
      </c>
      <c r="I577" s="2">
        <f t="shared" si="111"/>
        <v>0</v>
      </c>
      <c r="J577">
        <f>COUNTIF(Feriados!$A$2:$A$155,B577)</f>
        <v>0</v>
      </c>
      <c r="K577">
        <f t="shared" si="112"/>
        <v>1</v>
      </c>
      <c r="L577">
        <f t="shared" si="113"/>
        <v>0</v>
      </c>
      <c r="M577">
        <f t="shared" si="114"/>
        <v>0</v>
      </c>
      <c r="N577">
        <f>IF(K577=0,"NULL",Q577)</f>
        <v>21</v>
      </c>
      <c r="O577" s="4">
        <f t="shared" si="116"/>
        <v>42580</v>
      </c>
      <c r="Q577">
        <f>IF(L577=1,0,Q576)+K577</f>
        <v>21</v>
      </c>
      <c r="R577" t="str">
        <f t="shared" si="115"/>
        <v>(42580, '2016-07-29', 2016, 7, 'julho', 29, 6, 'sexta-feira', 0, 0, 1, 0, 0, 21, '2016-07-29'),</v>
      </c>
    </row>
    <row r="578" spans="1:18" x14ac:dyDescent="0.25">
      <c r="A578" s="2">
        <f t="shared" si="107"/>
        <v>42581</v>
      </c>
      <c r="B578" s="4">
        <v>42581</v>
      </c>
      <c r="C578">
        <f t="shared" si="108"/>
        <v>2016</v>
      </c>
      <c r="D578">
        <f t="shared" si="117"/>
        <v>7</v>
      </c>
      <c r="E578" t="str">
        <f t="shared" si="109"/>
        <v>julho</v>
      </c>
      <c r="F578">
        <f t="shared" si="118"/>
        <v>30</v>
      </c>
      <c r="G578">
        <f t="shared" si="119"/>
        <v>7</v>
      </c>
      <c r="H578" t="str">
        <f t="shared" si="110"/>
        <v>sábado</v>
      </c>
      <c r="I578" s="2">
        <f t="shared" si="111"/>
        <v>1</v>
      </c>
      <c r="J578">
        <f>COUNTIF(Feriados!$A$2:$A$155,B578)</f>
        <v>0</v>
      </c>
      <c r="K578">
        <f t="shared" si="112"/>
        <v>0</v>
      </c>
      <c r="L578">
        <f t="shared" si="113"/>
        <v>0</v>
      </c>
      <c r="M578">
        <f t="shared" si="114"/>
        <v>0</v>
      </c>
      <c r="N578" t="str">
        <f>IF(K578=0,"NULL",Q578)</f>
        <v>NULL</v>
      </c>
      <c r="O578" s="4">
        <f t="shared" si="116"/>
        <v>42581</v>
      </c>
      <c r="Q578">
        <f>IF(L578=1,0,Q577)+K578</f>
        <v>21</v>
      </c>
      <c r="R578" t="str">
        <f t="shared" si="115"/>
        <v>(42581, '2016-07-30', 2016, 7, 'julho', 30, 7, 'sábado', 1, 0, 0, 0, 0, NULL, '2016-07-30'),</v>
      </c>
    </row>
    <row r="579" spans="1:18" x14ac:dyDescent="0.25">
      <c r="A579" s="2">
        <f t="shared" ref="A579:A642" si="120">B579</f>
        <v>42582</v>
      </c>
      <c r="B579" s="4">
        <v>42582</v>
      </c>
      <c r="C579">
        <f t="shared" ref="C579:C642" si="121">YEAR(B579)</f>
        <v>2016</v>
      </c>
      <c r="D579">
        <f t="shared" si="117"/>
        <v>7</v>
      </c>
      <c r="E579" t="str">
        <f t="shared" ref="E579:E642" si="122">TEXT(B579,"mmmm")</f>
        <v>julho</v>
      </c>
      <c r="F579">
        <f t="shared" si="118"/>
        <v>31</v>
      </c>
      <c r="G579">
        <f t="shared" si="119"/>
        <v>1</v>
      </c>
      <c r="H579" t="str">
        <f t="shared" ref="H579:H642" si="123">TEXT(B579,"dddd")</f>
        <v>domingo</v>
      </c>
      <c r="I579" s="2">
        <f t="shared" ref="I579:I642" si="124">IF(OR(G579=1,G579=7),1,0)</f>
        <v>1</v>
      </c>
      <c r="J579">
        <f>COUNTIF(Feriados!$A$2:$A$155,B579)</f>
        <v>0</v>
      </c>
      <c r="K579">
        <f t="shared" ref="K579:K642" si="125">IF(OR(I579=1,J579=1),0,1)</f>
        <v>0</v>
      </c>
      <c r="L579">
        <f t="shared" ref="L579:L642" si="126">IF(F579=1,1,0)</f>
        <v>0</v>
      </c>
      <c r="M579">
        <f t="shared" ref="M579:M642" si="127">IF(OR(L580=1,L580=""),1,0)</f>
        <v>1</v>
      </c>
      <c r="N579" t="str">
        <f>IF(K579=0,"NULL",Q579)</f>
        <v>NULL</v>
      </c>
      <c r="O579" s="4">
        <f t="shared" si="116"/>
        <v>42581</v>
      </c>
      <c r="Q579">
        <f>IF(L579=1,0,Q578)+K579</f>
        <v>21</v>
      </c>
      <c r="R579" t="str">
        <f t="shared" ref="R579:R642" si="128">"("&amp;A579&amp;", '"&amp;TEXT(B579,"aaaa-mm-dd")&amp;"', "&amp;C579&amp;", "&amp;D579&amp;", '"&amp;E579&amp;"', "&amp;F579&amp;", "&amp;G579&amp;", '"&amp;H579&amp;"', "&amp;I579&amp;", "&amp;J579&amp;", "&amp;K579&amp;", "&amp;L579&amp;", "&amp;M579&amp;", "&amp;N579&amp;", '"&amp;TEXT(O579,"aaaa-mm-dd")&amp;"'),"</f>
        <v>(42582, '2016-07-31', 2016, 7, 'julho', 31, 1, 'domingo', 1, 0, 0, 0, 1, NULL, '2016-07-30'),</v>
      </c>
    </row>
    <row r="580" spans="1:18" x14ac:dyDescent="0.25">
      <c r="A580" s="2">
        <f t="shared" si="120"/>
        <v>42583</v>
      </c>
      <c r="B580" s="4">
        <v>42583</v>
      </c>
      <c r="C580">
        <f t="shared" si="121"/>
        <v>2016</v>
      </c>
      <c r="D580">
        <f t="shared" si="117"/>
        <v>8</v>
      </c>
      <c r="E580" t="str">
        <f t="shared" si="122"/>
        <v>agosto</v>
      </c>
      <c r="F580">
        <f t="shared" si="118"/>
        <v>1</v>
      </c>
      <c r="G580">
        <f t="shared" si="119"/>
        <v>2</v>
      </c>
      <c r="H580" t="str">
        <f t="shared" si="123"/>
        <v>segunda-feira</v>
      </c>
      <c r="I580" s="2">
        <f t="shared" si="124"/>
        <v>0</v>
      </c>
      <c r="J580">
        <f>COUNTIF(Feriados!$A$2:$A$155,B580)</f>
        <v>0</v>
      </c>
      <c r="K580">
        <f t="shared" si="125"/>
        <v>1</v>
      </c>
      <c r="L580">
        <f t="shared" si="126"/>
        <v>1</v>
      </c>
      <c r="M580">
        <f t="shared" si="127"/>
        <v>0</v>
      </c>
      <c r="N580">
        <f>IF(K580=0,"NULL",Q580)</f>
        <v>1</v>
      </c>
      <c r="O580" s="4">
        <f t="shared" ref="O580:O643" si="129">IF(K579=0,O579,B580)</f>
        <v>42581</v>
      </c>
      <c r="Q580">
        <f>IF(L580=1,0,Q579)+K580</f>
        <v>1</v>
      </c>
      <c r="R580" t="str">
        <f t="shared" si="128"/>
        <v>(42583, '2016-08-01', 2016, 8, 'agosto', 1, 2, 'segunda-feira', 0, 0, 1, 1, 0, 1, '2016-07-30'),</v>
      </c>
    </row>
    <row r="581" spans="1:18" x14ac:dyDescent="0.25">
      <c r="A581" s="2">
        <f t="shared" si="120"/>
        <v>42584</v>
      </c>
      <c r="B581" s="4">
        <v>42584</v>
      </c>
      <c r="C581">
        <f t="shared" si="121"/>
        <v>2016</v>
      </c>
      <c r="D581">
        <f t="shared" si="117"/>
        <v>8</v>
      </c>
      <c r="E581" t="str">
        <f t="shared" si="122"/>
        <v>agosto</v>
      </c>
      <c r="F581">
        <f t="shared" si="118"/>
        <v>2</v>
      </c>
      <c r="G581">
        <f t="shared" si="119"/>
        <v>3</v>
      </c>
      <c r="H581" t="str">
        <f t="shared" si="123"/>
        <v>terça-feira</v>
      </c>
      <c r="I581" s="2">
        <f t="shared" si="124"/>
        <v>0</v>
      </c>
      <c r="J581">
        <f>COUNTIF(Feriados!$A$2:$A$155,B581)</f>
        <v>0</v>
      </c>
      <c r="K581">
        <f t="shared" si="125"/>
        <v>1</v>
      </c>
      <c r="L581">
        <f t="shared" si="126"/>
        <v>0</v>
      </c>
      <c r="M581">
        <f t="shared" si="127"/>
        <v>0</v>
      </c>
      <c r="N581">
        <f>IF(K581=0,"NULL",Q581)</f>
        <v>2</v>
      </c>
      <c r="O581" s="4">
        <f t="shared" si="129"/>
        <v>42584</v>
      </c>
      <c r="Q581">
        <f>IF(L581=1,0,Q580)+K581</f>
        <v>2</v>
      </c>
      <c r="R581" t="str">
        <f t="shared" si="128"/>
        <v>(42584, '2016-08-02', 2016, 8, 'agosto', 2, 3, 'terça-feira', 0, 0, 1, 0, 0, 2, '2016-08-02'),</v>
      </c>
    </row>
    <row r="582" spans="1:18" x14ac:dyDescent="0.25">
      <c r="A582" s="2">
        <f t="shared" si="120"/>
        <v>42585</v>
      </c>
      <c r="B582" s="4">
        <v>42585</v>
      </c>
      <c r="C582">
        <f t="shared" si="121"/>
        <v>2016</v>
      </c>
      <c r="D582">
        <f t="shared" si="117"/>
        <v>8</v>
      </c>
      <c r="E582" t="str">
        <f t="shared" si="122"/>
        <v>agosto</v>
      </c>
      <c r="F582">
        <f t="shared" si="118"/>
        <v>3</v>
      </c>
      <c r="G582">
        <f t="shared" si="119"/>
        <v>4</v>
      </c>
      <c r="H582" t="str">
        <f t="shared" si="123"/>
        <v>quarta-feira</v>
      </c>
      <c r="I582" s="2">
        <f t="shared" si="124"/>
        <v>0</v>
      </c>
      <c r="J582">
        <f>COUNTIF(Feriados!$A$2:$A$155,B582)</f>
        <v>0</v>
      </c>
      <c r="K582">
        <f t="shared" si="125"/>
        <v>1</v>
      </c>
      <c r="L582">
        <f t="shared" si="126"/>
        <v>0</v>
      </c>
      <c r="M582">
        <f t="shared" si="127"/>
        <v>0</v>
      </c>
      <c r="N582">
        <f>IF(K582=0,"NULL",Q582)</f>
        <v>3</v>
      </c>
      <c r="O582" s="4">
        <f t="shared" si="129"/>
        <v>42585</v>
      </c>
      <c r="Q582">
        <f>IF(L582=1,0,Q581)+K582</f>
        <v>3</v>
      </c>
      <c r="R582" t="str">
        <f t="shared" si="128"/>
        <v>(42585, '2016-08-03', 2016, 8, 'agosto', 3, 4, 'quarta-feira', 0, 0, 1, 0, 0, 3, '2016-08-03'),</v>
      </c>
    </row>
    <row r="583" spans="1:18" x14ac:dyDescent="0.25">
      <c r="A583" s="2">
        <f t="shared" si="120"/>
        <v>42586</v>
      </c>
      <c r="B583" s="4">
        <v>42586</v>
      </c>
      <c r="C583">
        <f t="shared" si="121"/>
        <v>2016</v>
      </c>
      <c r="D583">
        <f t="shared" si="117"/>
        <v>8</v>
      </c>
      <c r="E583" t="str">
        <f t="shared" si="122"/>
        <v>agosto</v>
      </c>
      <c r="F583">
        <f t="shared" si="118"/>
        <v>4</v>
      </c>
      <c r="G583">
        <f t="shared" si="119"/>
        <v>5</v>
      </c>
      <c r="H583" t="str">
        <f t="shared" si="123"/>
        <v>quinta-feira</v>
      </c>
      <c r="I583" s="2">
        <f t="shared" si="124"/>
        <v>0</v>
      </c>
      <c r="J583">
        <f>COUNTIF(Feriados!$A$2:$A$155,B583)</f>
        <v>0</v>
      </c>
      <c r="K583">
        <f t="shared" si="125"/>
        <v>1</v>
      </c>
      <c r="L583">
        <f t="shared" si="126"/>
        <v>0</v>
      </c>
      <c r="M583">
        <f t="shared" si="127"/>
        <v>0</v>
      </c>
      <c r="N583">
        <f>IF(K583=0,"NULL",Q583)</f>
        <v>4</v>
      </c>
      <c r="O583" s="4">
        <f t="shared" si="129"/>
        <v>42586</v>
      </c>
      <c r="Q583">
        <f>IF(L583=1,0,Q582)+K583</f>
        <v>4</v>
      </c>
      <c r="R583" t="str">
        <f t="shared" si="128"/>
        <v>(42586, '2016-08-04', 2016, 8, 'agosto', 4, 5, 'quinta-feira', 0, 0, 1, 0, 0, 4, '2016-08-04'),</v>
      </c>
    </row>
    <row r="584" spans="1:18" x14ac:dyDescent="0.25">
      <c r="A584" s="2">
        <f t="shared" si="120"/>
        <v>42587</v>
      </c>
      <c r="B584" s="4">
        <v>42587</v>
      </c>
      <c r="C584">
        <f t="shared" si="121"/>
        <v>2016</v>
      </c>
      <c r="D584">
        <f t="shared" si="117"/>
        <v>8</v>
      </c>
      <c r="E584" t="str">
        <f t="shared" si="122"/>
        <v>agosto</v>
      </c>
      <c r="F584">
        <f t="shared" si="118"/>
        <v>5</v>
      </c>
      <c r="G584">
        <f t="shared" si="119"/>
        <v>6</v>
      </c>
      <c r="H584" t="str">
        <f t="shared" si="123"/>
        <v>sexta-feira</v>
      </c>
      <c r="I584" s="2">
        <f t="shared" si="124"/>
        <v>0</v>
      </c>
      <c r="J584">
        <f>COUNTIF(Feriados!$A$2:$A$155,B584)</f>
        <v>0</v>
      </c>
      <c r="K584">
        <f t="shared" si="125"/>
        <v>1</v>
      </c>
      <c r="L584">
        <f t="shared" si="126"/>
        <v>0</v>
      </c>
      <c r="M584">
        <f t="shared" si="127"/>
        <v>0</v>
      </c>
      <c r="N584">
        <f>IF(K584=0,"NULL",Q584)</f>
        <v>5</v>
      </c>
      <c r="O584" s="4">
        <f t="shared" si="129"/>
        <v>42587</v>
      </c>
      <c r="Q584">
        <f>IF(L584=1,0,Q583)+K584</f>
        <v>5</v>
      </c>
      <c r="R584" t="str">
        <f t="shared" si="128"/>
        <v>(42587, '2016-08-05', 2016, 8, 'agosto', 5, 6, 'sexta-feira', 0, 0, 1, 0, 0, 5, '2016-08-05'),</v>
      </c>
    </row>
    <row r="585" spans="1:18" x14ac:dyDescent="0.25">
      <c r="A585" s="2">
        <f t="shared" si="120"/>
        <v>42588</v>
      </c>
      <c r="B585" s="4">
        <v>42588</v>
      </c>
      <c r="C585">
        <f t="shared" si="121"/>
        <v>2016</v>
      </c>
      <c r="D585">
        <f t="shared" si="117"/>
        <v>8</v>
      </c>
      <c r="E585" t="str">
        <f t="shared" si="122"/>
        <v>agosto</v>
      </c>
      <c r="F585">
        <f t="shared" si="118"/>
        <v>6</v>
      </c>
      <c r="G585">
        <f t="shared" si="119"/>
        <v>7</v>
      </c>
      <c r="H585" t="str">
        <f t="shared" si="123"/>
        <v>sábado</v>
      </c>
      <c r="I585" s="2">
        <f t="shared" si="124"/>
        <v>1</v>
      </c>
      <c r="J585">
        <f>COUNTIF(Feriados!$A$2:$A$155,B585)</f>
        <v>0</v>
      </c>
      <c r="K585">
        <f t="shared" si="125"/>
        <v>0</v>
      </c>
      <c r="L585">
        <f t="shared" si="126"/>
        <v>0</v>
      </c>
      <c r="M585">
        <f t="shared" si="127"/>
        <v>0</v>
      </c>
      <c r="N585" t="str">
        <f>IF(K585=0,"NULL",Q585)</f>
        <v>NULL</v>
      </c>
      <c r="O585" s="4">
        <f t="shared" si="129"/>
        <v>42588</v>
      </c>
      <c r="Q585">
        <f>IF(L585=1,0,Q584)+K585</f>
        <v>5</v>
      </c>
      <c r="R585" t="str">
        <f t="shared" si="128"/>
        <v>(42588, '2016-08-06', 2016, 8, 'agosto', 6, 7, 'sábado', 1, 0, 0, 0, 0, NULL, '2016-08-06'),</v>
      </c>
    </row>
    <row r="586" spans="1:18" x14ac:dyDescent="0.25">
      <c r="A586" s="2">
        <f t="shared" si="120"/>
        <v>42589</v>
      </c>
      <c r="B586" s="4">
        <v>42589</v>
      </c>
      <c r="C586">
        <f t="shared" si="121"/>
        <v>2016</v>
      </c>
      <c r="D586">
        <f t="shared" si="117"/>
        <v>8</v>
      </c>
      <c r="E586" t="str">
        <f t="shared" si="122"/>
        <v>agosto</v>
      </c>
      <c r="F586">
        <f t="shared" si="118"/>
        <v>7</v>
      </c>
      <c r="G586">
        <f t="shared" si="119"/>
        <v>1</v>
      </c>
      <c r="H586" t="str">
        <f t="shared" si="123"/>
        <v>domingo</v>
      </c>
      <c r="I586" s="2">
        <f t="shared" si="124"/>
        <v>1</v>
      </c>
      <c r="J586">
        <f>COUNTIF(Feriados!$A$2:$A$155,B586)</f>
        <v>0</v>
      </c>
      <c r="K586">
        <f t="shared" si="125"/>
        <v>0</v>
      </c>
      <c r="L586">
        <f t="shared" si="126"/>
        <v>0</v>
      </c>
      <c r="M586">
        <f t="shared" si="127"/>
        <v>0</v>
      </c>
      <c r="N586" t="str">
        <f>IF(K586=0,"NULL",Q586)</f>
        <v>NULL</v>
      </c>
      <c r="O586" s="4">
        <f t="shared" si="129"/>
        <v>42588</v>
      </c>
      <c r="Q586">
        <f>IF(L586=1,0,Q585)+K586</f>
        <v>5</v>
      </c>
      <c r="R586" t="str">
        <f t="shared" si="128"/>
        <v>(42589, '2016-08-07', 2016, 8, 'agosto', 7, 1, 'domingo', 1, 0, 0, 0, 0, NULL, '2016-08-06'),</v>
      </c>
    </row>
    <row r="587" spans="1:18" x14ac:dyDescent="0.25">
      <c r="A587" s="2">
        <f t="shared" si="120"/>
        <v>42590</v>
      </c>
      <c r="B587" s="4">
        <v>42590</v>
      </c>
      <c r="C587">
        <f t="shared" si="121"/>
        <v>2016</v>
      </c>
      <c r="D587">
        <f t="shared" si="117"/>
        <v>8</v>
      </c>
      <c r="E587" t="str">
        <f t="shared" si="122"/>
        <v>agosto</v>
      </c>
      <c r="F587">
        <f t="shared" si="118"/>
        <v>8</v>
      </c>
      <c r="G587">
        <f t="shared" si="119"/>
        <v>2</v>
      </c>
      <c r="H587" t="str">
        <f t="shared" si="123"/>
        <v>segunda-feira</v>
      </c>
      <c r="I587" s="2">
        <f t="shared" si="124"/>
        <v>0</v>
      </c>
      <c r="J587">
        <f>COUNTIF(Feriados!$A$2:$A$155,B587)</f>
        <v>0</v>
      </c>
      <c r="K587">
        <f t="shared" si="125"/>
        <v>1</v>
      </c>
      <c r="L587">
        <f t="shared" si="126"/>
        <v>0</v>
      </c>
      <c r="M587">
        <f t="shared" si="127"/>
        <v>0</v>
      </c>
      <c r="N587">
        <f>IF(K587=0,"NULL",Q587)</f>
        <v>6</v>
      </c>
      <c r="O587" s="4">
        <f t="shared" si="129"/>
        <v>42588</v>
      </c>
      <c r="Q587">
        <f>IF(L587=1,0,Q586)+K587</f>
        <v>6</v>
      </c>
      <c r="R587" t="str">
        <f t="shared" si="128"/>
        <v>(42590, '2016-08-08', 2016, 8, 'agosto', 8, 2, 'segunda-feira', 0, 0, 1, 0, 0, 6, '2016-08-06'),</v>
      </c>
    </row>
    <row r="588" spans="1:18" x14ac:dyDescent="0.25">
      <c r="A588" s="2">
        <f t="shared" si="120"/>
        <v>42591</v>
      </c>
      <c r="B588" s="4">
        <v>42591</v>
      </c>
      <c r="C588">
        <f t="shared" si="121"/>
        <v>2016</v>
      </c>
      <c r="D588">
        <f t="shared" si="117"/>
        <v>8</v>
      </c>
      <c r="E588" t="str">
        <f t="shared" si="122"/>
        <v>agosto</v>
      </c>
      <c r="F588">
        <f t="shared" si="118"/>
        <v>9</v>
      </c>
      <c r="G588">
        <f t="shared" si="119"/>
        <v>3</v>
      </c>
      <c r="H588" t="str">
        <f t="shared" si="123"/>
        <v>terça-feira</v>
      </c>
      <c r="I588" s="2">
        <f t="shared" si="124"/>
        <v>0</v>
      </c>
      <c r="J588">
        <f>COUNTIF(Feriados!$A$2:$A$155,B588)</f>
        <v>0</v>
      </c>
      <c r="K588">
        <f t="shared" si="125"/>
        <v>1</v>
      </c>
      <c r="L588">
        <f t="shared" si="126"/>
        <v>0</v>
      </c>
      <c r="M588">
        <f t="shared" si="127"/>
        <v>0</v>
      </c>
      <c r="N588">
        <f>IF(K588=0,"NULL",Q588)</f>
        <v>7</v>
      </c>
      <c r="O588" s="4">
        <f t="shared" si="129"/>
        <v>42591</v>
      </c>
      <c r="Q588">
        <f>IF(L588=1,0,Q587)+K588</f>
        <v>7</v>
      </c>
      <c r="R588" t="str">
        <f t="shared" si="128"/>
        <v>(42591, '2016-08-09', 2016, 8, 'agosto', 9, 3, 'terça-feira', 0, 0, 1, 0, 0, 7, '2016-08-09'),</v>
      </c>
    </row>
    <row r="589" spans="1:18" x14ac:dyDescent="0.25">
      <c r="A589" s="2">
        <f t="shared" si="120"/>
        <v>42592</v>
      </c>
      <c r="B589" s="4">
        <v>42592</v>
      </c>
      <c r="C589">
        <f t="shared" si="121"/>
        <v>2016</v>
      </c>
      <c r="D589">
        <f t="shared" si="117"/>
        <v>8</v>
      </c>
      <c r="E589" t="str">
        <f t="shared" si="122"/>
        <v>agosto</v>
      </c>
      <c r="F589">
        <f t="shared" si="118"/>
        <v>10</v>
      </c>
      <c r="G589">
        <f t="shared" si="119"/>
        <v>4</v>
      </c>
      <c r="H589" t="str">
        <f t="shared" si="123"/>
        <v>quarta-feira</v>
      </c>
      <c r="I589" s="2">
        <f t="shared" si="124"/>
        <v>0</v>
      </c>
      <c r="J589">
        <f>COUNTIF(Feriados!$A$2:$A$155,B589)</f>
        <v>0</v>
      </c>
      <c r="K589">
        <f t="shared" si="125"/>
        <v>1</v>
      </c>
      <c r="L589">
        <f t="shared" si="126"/>
        <v>0</v>
      </c>
      <c r="M589">
        <f t="shared" si="127"/>
        <v>0</v>
      </c>
      <c r="N589">
        <f>IF(K589=0,"NULL",Q589)</f>
        <v>8</v>
      </c>
      <c r="O589" s="4">
        <f t="shared" si="129"/>
        <v>42592</v>
      </c>
      <c r="Q589">
        <f>IF(L589=1,0,Q588)+K589</f>
        <v>8</v>
      </c>
      <c r="R589" t="str">
        <f t="shared" si="128"/>
        <v>(42592, '2016-08-10', 2016, 8, 'agosto', 10, 4, 'quarta-feira', 0, 0, 1, 0, 0, 8, '2016-08-10'),</v>
      </c>
    </row>
    <row r="590" spans="1:18" x14ac:dyDescent="0.25">
      <c r="A590" s="2">
        <f t="shared" si="120"/>
        <v>42593</v>
      </c>
      <c r="B590" s="4">
        <v>42593</v>
      </c>
      <c r="C590">
        <f t="shared" si="121"/>
        <v>2016</v>
      </c>
      <c r="D590">
        <f t="shared" si="117"/>
        <v>8</v>
      </c>
      <c r="E590" t="str">
        <f t="shared" si="122"/>
        <v>agosto</v>
      </c>
      <c r="F590">
        <f t="shared" si="118"/>
        <v>11</v>
      </c>
      <c r="G590">
        <f t="shared" si="119"/>
        <v>5</v>
      </c>
      <c r="H590" t="str">
        <f t="shared" si="123"/>
        <v>quinta-feira</v>
      </c>
      <c r="I590" s="2">
        <f t="shared" si="124"/>
        <v>0</v>
      </c>
      <c r="J590">
        <f>COUNTIF(Feriados!$A$2:$A$155,B590)</f>
        <v>0</v>
      </c>
      <c r="K590">
        <f t="shared" si="125"/>
        <v>1</v>
      </c>
      <c r="L590">
        <f t="shared" si="126"/>
        <v>0</v>
      </c>
      <c r="M590">
        <f t="shared" si="127"/>
        <v>0</v>
      </c>
      <c r="N590">
        <f>IF(K590=0,"NULL",Q590)</f>
        <v>9</v>
      </c>
      <c r="O590" s="4">
        <f t="shared" si="129"/>
        <v>42593</v>
      </c>
      <c r="Q590">
        <f>IF(L590=1,0,Q589)+K590</f>
        <v>9</v>
      </c>
      <c r="R590" t="str">
        <f t="shared" si="128"/>
        <v>(42593, '2016-08-11', 2016, 8, 'agosto', 11, 5, 'quinta-feira', 0, 0, 1, 0, 0, 9, '2016-08-11'),</v>
      </c>
    </row>
    <row r="591" spans="1:18" x14ac:dyDescent="0.25">
      <c r="A591" s="2">
        <f t="shared" si="120"/>
        <v>42594</v>
      </c>
      <c r="B591" s="4">
        <v>42594</v>
      </c>
      <c r="C591">
        <f t="shared" si="121"/>
        <v>2016</v>
      </c>
      <c r="D591">
        <f t="shared" si="117"/>
        <v>8</v>
      </c>
      <c r="E591" t="str">
        <f t="shared" si="122"/>
        <v>agosto</v>
      </c>
      <c r="F591">
        <f t="shared" si="118"/>
        <v>12</v>
      </c>
      <c r="G591">
        <f t="shared" si="119"/>
        <v>6</v>
      </c>
      <c r="H591" t="str">
        <f t="shared" si="123"/>
        <v>sexta-feira</v>
      </c>
      <c r="I591" s="2">
        <f t="shared" si="124"/>
        <v>0</v>
      </c>
      <c r="J591">
        <f>COUNTIF(Feriados!$A$2:$A$155,B591)</f>
        <v>0</v>
      </c>
      <c r="K591">
        <f t="shared" si="125"/>
        <v>1</v>
      </c>
      <c r="L591">
        <f t="shared" si="126"/>
        <v>0</v>
      </c>
      <c r="M591">
        <f t="shared" si="127"/>
        <v>0</v>
      </c>
      <c r="N591">
        <f>IF(K591=0,"NULL",Q591)</f>
        <v>10</v>
      </c>
      <c r="O591" s="4">
        <f t="shared" si="129"/>
        <v>42594</v>
      </c>
      <c r="Q591">
        <f>IF(L591=1,0,Q590)+K591</f>
        <v>10</v>
      </c>
      <c r="R591" t="str">
        <f t="shared" si="128"/>
        <v>(42594, '2016-08-12', 2016, 8, 'agosto', 12, 6, 'sexta-feira', 0, 0, 1, 0, 0, 10, '2016-08-12'),</v>
      </c>
    </row>
    <row r="592" spans="1:18" x14ac:dyDescent="0.25">
      <c r="A592" s="2">
        <f t="shared" si="120"/>
        <v>42595</v>
      </c>
      <c r="B592" s="4">
        <v>42595</v>
      </c>
      <c r="C592">
        <f t="shared" si="121"/>
        <v>2016</v>
      </c>
      <c r="D592">
        <f t="shared" si="117"/>
        <v>8</v>
      </c>
      <c r="E592" t="str">
        <f t="shared" si="122"/>
        <v>agosto</v>
      </c>
      <c r="F592">
        <f t="shared" si="118"/>
        <v>13</v>
      </c>
      <c r="G592">
        <f t="shared" si="119"/>
        <v>7</v>
      </c>
      <c r="H592" t="str">
        <f t="shared" si="123"/>
        <v>sábado</v>
      </c>
      <c r="I592" s="2">
        <f t="shared" si="124"/>
        <v>1</v>
      </c>
      <c r="J592">
        <f>COUNTIF(Feriados!$A$2:$A$155,B592)</f>
        <v>0</v>
      </c>
      <c r="K592">
        <f t="shared" si="125"/>
        <v>0</v>
      </c>
      <c r="L592">
        <f t="shared" si="126"/>
        <v>0</v>
      </c>
      <c r="M592">
        <f t="shared" si="127"/>
        <v>0</v>
      </c>
      <c r="N592" t="str">
        <f>IF(K592=0,"NULL",Q592)</f>
        <v>NULL</v>
      </c>
      <c r="O592" s="4">
        <f t="shared" si="129"/>
        <v>42595</v>
      </c>
      <c r="Q592">
        <f>IF(L592=1,0,Q591)+K592</f>
        <v>10</v>
      </c>
      <c r="R592" t="str">
        <f t="shared" si="128"/>
        <v>(42595, '2016-08-13', 2016, 8, 'agosto', 13, 7, 'sábado', 1, 0, 0, 0, 0, NULL, '2016-08-13'),</v>
      </c>
    </row>
    <row r="593" spans="1:18" x14ac:dyDescent="0.25">
      <c r="A593" s="2">
        <f t="shared" si="120"/>
        <v>42596</v>
      </c>
      <c r="B593" s="4">
        <v>42596</v>
      </c>
      <c r="C593">
        <f t="shared" si="121"/>
        <v>2016</v>
      </c>
      <c r="D593">
        <f t="shared" si="117"/>
        <v>8</v>
      </c>
      <c r="E593" t="str">
        <f t="shared" si="122"/>
        <v>agosto</v>
      </c>
      <c r="F593">
        <f t="shared" si="118"/>
        <v>14</v>
      </c>
      <c r="G593">
        <f t="shared" si="119"/>
        <v>1</v>
      </c>
      <c r="H593" t="str">
        <f t="shared" si="123"/>
        <v>domingo</v>
      </c>
      <c r="I593" s="2">
        <f t="shared" si="124"/>
        <v>1</v>
      </c>
      <c r="J593">
        <f>COUNTIF(Feriados!$A$2:$A$155,B593)</f>
        <v>0</v>
      </c>
      <c r="K593">
        <f t="shared" si="125"/>
        <v>0</v>
      </c>
      <c r="L593">
        <f t="shared" si="126"/>
        <v>0</v>
      </c>
      <c r="M593">
        <f t="shared" si="127"/>
        <v>0</v>
      </c>
      <c r="N593" t="str">
        <f>IF(K593=0,"NULL",Q593)</f>
        <v>NULL</v>
      </c>
      <c r="O593" s="4">
        <f t="shared" si="129"/>
        <v>42595</v>
      </c>
      <c r="Q593">
        <f>IF(L593=1,0,Q592)+K593</f>
        <v>10</v>
      </c>
      <c r="R593" t="str">
        <f t="shared" si="128"/>
        <v>(42596, '2016-08-14', 2016, 8, 'agosto', 14, 1, 'domingo', 1, 0, 0, 0, 0, NULL, '2016-08-13'),</v>
      </c>
    </row>
    <row r="594" spans="1:18" x14ac:dyDescent="0.25">
      <c r="A594" s="2">
        <f t="shared" si="120"/>
        <v>42597</v>
      </c>
      <c r="B594" s="4">
        <v>42597</v>
      </c>
      <c r="C594">
        <f t="shared" si="121"/>
        <v>2016</v>
      </c>
      <c r="D594">
        <f t="shared" si="117"/>
        <v>8</v>
      </c>
      <c r="E594" t="str">
        <f t="shared" si="122"/>
        <v>agosto</v>
      </c>
      <c r="F594">
        <f t="shared" si="118"/>
        <v>15</v>
      </c>
      <c r="G594">
        <f t="shared" si="119"/>
        <v>2</v>
      </c>
      <c r="H594" t="str">
        <f t="shared" si="123"/>
        <v>segunda-feira</v>
      </c>
      <c r="I594" s="2">
        <f t="shared" si="124"/>
        <v>0</v>
      </c>
      <c r="J594">
        <f>COUNTIF(Feriados!$A$2:$A$155,B594)</f>
        <v>0</v>
      </c>
      <c r="K594">
        <f t="shared" si="125"/>
        <v>1</v>
      </c>
      <c r="L594">
        <f t="shared" si="126"/>
        <v>0</v>
      </c>
      <c r="M594">
        <f t="shared" si="127"/>
        <v>0</v>
      </c>
      <c r="N594">
        <f>IF(K594=0,"NULL",Q594)</f>
        <v>11</v>
      </c>
      <c r="O594" s="4">
        <f t="shared" si="129"/>
        <v>42595</v>
      </c>
      <c r="Q594">
        <f>IF(L594=1,0,Q593)+K594</f>
        <v>11</v>
      </c>
      <c r="R594" t="str">
        <f t="shared" si="128"/>
        <v>(42597, '2016-08-15', 2016, 8, 'agosto', 15, 2, 'segunda-feira', 0, 0, 1, 0, 0, 11, '2016-08-13'),</v>
      </c>
    </row>
    <row r="595" spans="1:18" x14ac:dyDescent="0.25">
      <c r="A595" s="2">
        <f t="shared" si="120"/>
        <v>42598</v>
      </c>
      <c r="B595" s="4">
        <v>42598</v>
      </c>
      <c r="C595">
        <f t="shared" si="121"/>
        <v>2016</v>
      </c>
      <c r="D595">
        <f t="shared" si="117"/>
        <v>8</v>
      </c>
      <c r="E595" t="str">
        <f t="shared" si="122"/>
        <v>agosto</v>
      </c>
      <c r="F595">
        <f t="shared" si="118"/>
        <v>16</v>
      </c>
      <c r="G595">
        <f t="shared" si="119"/>
        <v>3</v>
      </c>
      <c r="H595" t="str">
        <f t="shared" si="123"/>
        <v>terça-feira</v>
      </c>
      <c r="I595" s="2">
        <f t="shared" si="124"/>
        <v>0</v>
      </c>
      <c r="J595">
        <f>COUNTIF(Feriados!$A$2:$A$155,B595)</f>
        <v>0</v>
      </c>
      <c r="K595">
        <f t="shared" si="125"/>
        <v>1</v>
      </c>
      <c r="L595">
        <f t="shared" si="126"/>
        <v>0</v>
      </c>
      <c r="M595">
        <f t="shared" si="127"/>
        <v>0</v>
      </c>
      <c r="N595">
        <f>IF(K595=0,"NULL",Q595)</f>
        <v>12</v>
      </c>
      <c r="O595" s="4">
        <f t="shared" si="129"/>
        <v>42598</v>
      </c>
      <c r="Q595">
        <f>IF(L595=1,0,Q594)+K595</f>
        <v>12</v>
      </c>
      <c r="R595" t="str">
        <f t="shared" si="128"/>
        <v>(42598, '2016-08-16', 2016, 8, 'agosto', 16, 3, 'terça-feira', 0, 0, 1, 0, 0, 12, '2016-08-16'),</v>
      </c>
    </row>
    <row r="596" spans="1:18" x14ac:dyDescent="0.25">
      <c r="A596" s="2">
        <f t="shared" si="120"/>
        <v>42599</v>
      </c>
      <c r="B596" s="4">
        <v>42599</v>
      </c>
      <c r="C596">
        <f t="shared" si="121"/>
        <v>2016</v>
      </c>
      <c r="D596">
        <f t="shared" si="117"/>
        <v>8</v>
      </c>
      <c r="E596" t="str">
        <f t="shared" si="122"/>
        <v>agosto</v>
      </c>
      <c r="F596">
        <f t="shared" si="118"/>
        <v>17</v>
      </c>
      <c r="G596">
        <f t="shared" si="119"/>
        <v>4</v>
      </c>
      <c r="H596" t="str">
        <f t="shared" si="123"/>
        <v>quarta-feira</v>
      </c>
      <c r="I596" s="2">
        <f t="shared" si="124"/>
        <v>0</v>
      </c>
      <c r="J596">
        <f>COUNTIF(Feriados!$A$2:$A$155,B596)</f>
        <v>0</v>
      </c>
      <c r="K596">
        <f t="shared" si="125"/>
        <v>1</v>
      </c>
      <c r="L596">
        <f t="shared" si="126"/>
        <v>0</v>
      </c>
      <c r="M596">
        <f t="shared" si="127"/>
        <v>0</v>
      </c>
      <c r="N596">
        <f>IF(K596=0,"NULL",Q596)</f>
        <v>13</v>
      </c>
      <c r="O596" s="4">
        <f t="shared" si="129"/>
        <v>42599</v>
      </c>
      <c r="Q596">
        <f>IF(L596=1,0,Q595)+K596</f>
        <v>13</v>
      </c>
      <c r="R596" t="str">
        <f t="shared" si="128"/>
        <v>(42599, '2016-08-17', 2016, 8, 'agosto', 17, 4, 'quarta-feira', 0, 0, 1, 0, 0, 13, '2016-08-17'),</v>
      </c>
    </row>
    <row r="597" spans="1:18" x14ac:dyDescent="0.25">
      <c r="A597" s="2">
        <f t="shared" si="120"/>
        <v>42600</v>
      </c>
      <c r="B597" s="4">
        <v>42600</v>
      </c>
      <c r="C597">
        <f t="shared" si="121"/>
        <v>2016</v>
      </c>
      <c r="D597">
        <f t="shared" si="117"/>
        <v>8</v>
      </c>
      <c r="E597" t="str">
        <f t="shared" si="122"/>
        <v>agosto</v>
      </c>
      <c r="F597">
        <f t="shared" si="118"/>
        <v>18</v>
      </c>
      <c r="G597">
        <f t="shared" si="119"/>
        <v>5</v>
      </c>
      <c r="H597" t="str">
        <f t="shared" si="123"/>
        <v>quinta-feira</v>
      </c>
      <c r="I597" s="2">
        <f t="shared" si="124"/>
        <v>0</v>
      </c>
      <c r="J597">
        <f>COUNTIF(Feriados!$A$2:$A$155,B597)</f>
        <v>0</v>
      </c>
      <c r="K597">
        <f t="shared" si="125"/>
        <v>1</v>
      </c>
      <c r="L597">
        <f t="shared" si="126"/>
        <v>0</v>
      </c>
      <c r="M597">
        <f t="shared" si="127"/>
        <v>0</v>
      </c>
      <c r="N597">
        <f>IF(K597=0,"NULL",Q597)</f>
        <v>14</v>
      </c>
      <c r="O597" s="4">
        <f t="shared" si="129"/>
        <v>42600</v>
      </c>
      <c r="Q597">
        <f>IF(L597=1,0,Q596)+K597</f>
        <v>14</v>
      </c>
      <c r="R597" t="str">
        <f t="shared" si="128"/>
        <v>(42600, '2016-08-18', 2016, 8, 'agosto', 18, 5, 'quinta-feira', 0, 0, 1, 0, 0, 14, '2016-08-18'),</v>
      </c>
    </row>
    <row r="598" spans="1:18" x14ac:dyDescent="0.25">
      <c r="A598" s="2">
        <f t="shared" si="120"/>
        <v>42601</v>
      </c>
      <c r="B598" s="4">
        <v>42601</v>
      </c>
      <c r="C598">
        <f t="shared" si="121"/>
        <v>2016</v>
      </c>
      <c r="D598">
        <f t="shared" si="117"/>
        <v>8</v>
      </c>
      <c r="E598" t="str">
        <f t="shared" si="122"/>
        <v>agosto</v>
      </c>
      <c r="F598">
        <f t="shared" si="118"/>
        <v>19</v>
      </c>
      <c r="G598">
        <f t="shared" si="119"/>
        <v>6</v>
      </c>
      <c r="H598" t="str">
        <f t="shared" si="123"/>
        <v>sexta-feira</v>
      </c>
      <c r="I598" s="2">
        <f t="shared" si="124"/>
        <v>0</v>
      </c>
      <c r="J598">
        <f>COUNTIF(Feriados!$A$2:$A$155,B598)</f>
        <v>0</v>
      </c>
      <c r="K598">
        <f t="shared" si="125"/>
        <v>1</v>
      </c>
      <c r="L598">
        <f t="shared" si="126"/>
        <v>0</v>
      </c>
      <c r="M598">
        <f t="shared" si="127"/>
        <v>0</v>
      </c>
      <c r="N598">
        <f>IF(K598=0,"NULL",Q598)</f>
        <v>15</v>
      </c>
      <c r="O598" s="4">
        <f t="shared" si="129"/>
        <v>42601</v>
      </c>
      <c r="Q598">
        <f>IF(L598=1,0,Q597)+K598</f>
        <v>15</v>
      </c>
      <c r="R598" t="str">
        <f t="shared" si="128"/>
        <v>(42601, '2016-08-19', 2016, 8, 'agosto', 19, 6, 'sexta-feira', 0, 0, 1, 0, 0, 15, '2016-08-19'),</v>
      </c>
    </row>
    <row r="599" spans="1:18" x14ac:dyDescent="0.25">
      <c r="A599" s="2">
        <f t="shared" si="120"/>
        <v>42602</v>
      </c>
      <c r="B599" s="4">
        <v>42602</v>
      </c>
      <c r="C599">
        <f t="shared" si="121"/>
        <v>2016</v>
      </c>
      <c r="D599">
        <f t="shared" si="117"/>
        <v>8</v>
      </c>
      <c r="E599" t="str">
        <f t="shared" si="122"/>
        <v>agosto</v>
      </c>
      <c r="F599">
        <f t="shared" si="118"/>
        <v>20</v>
      </c>
      <c r="G599">
        <f t="shared" si="119"/>
        <v>7</v>
      </c>
      <c r="H599" t="str">
        <f t="shared" si="123"/>
        <v>sábado</v>
      </c>
      <c r="I599" s="2">
        <f t="shared" si="124"/>
        <v>1</v>
      </c>
      <c r="J599">
        <f>COUNTIF(Feriados!$A$2:$A$155,B599)</f>
        <v>0</v>
      </c>
      <c r="K599">
        <f t="shared" si="125"/>
        <v>0</v>
      </c>
      <c r="L599">
        <f t="shared" si="126"/>
        <v>0</v>
      </c>
      <c r="M599">
        <f t="shared" si="127"/>
        <v>0</v>
      </c>
      <c r="N599" t="str">
        <f>IF(K599=0,"NULL",Q599)</f>
        <v>NULL</v>
      </c>
      <c r="O599" s="4">
        <f t="shared" si="129"/>
        <v>42602</v>
      </c>
      <c r="Q599">
        <f>IF(L599=1,0,Q598)+K599</f>
        <v>15</v>
      </c>
      <c r="R599" t="str">
        <f t="shared" si="128"/>
        <v>(42602, '2016-08-20', 2016, 8, 'agosto', 20, 7, 'sábado', 1, 0, 0, 0, 0, NULL, '2016-08-20'),</v>
      </c>
    </row>
    <row r="600" spans="1:18" x14ac:dyDescent="0.25">
      <c r="A600" s="2">
        <f t="shared" si="120"/>
        <v>42603</v>
      </c>
      <c r="B600" s="4">
        <v>42603</v>
      </c>
      <c r="C600">
        <f t="shared" si="121"/>
        <v>2016</v>
      </c>
      <c r="D600">
        <f t="shared" si="117"/>
        <v>8</v>
      </c>
      <c r="E600" t="str">
        <f t="shared" si="122"/>
        <v>agosto</v>
      </c>
      <c r="F600">
        <f t="shared" si="118"/>
        <v>21</v>
      </c>
      <c r="G600">
        <f t="shared" si="119"/>
        <v>1</v>
      </c>
      <c r="H600" t="str">
        <f t="shared" si="123"/>
        <v>domingo</v>
      </c>
      <c r="I600" s="2">
        <f t="shared" si="124"/>
        <v>1</v>
      </c>
      <c r="J600">
        <f>COUNTIF(Feriados!$A$2:$A$155,B600)</f>
        <v>0</v>
      </c>
      <c r="K600">
        <f t="shared" si="125"/>
        <v>0</v>
      </c>
      <c r="L600">
        <f t="shared" si="126"/>
        <v>0</v>
      </c>
      <c r="M600">
        <f t="shared" si="127"/>
        <v>0</v>
      </c>
      <c r="N600" t="str">
        <f>IF(K600=0,"NULL",Q600)</f>
        <v>NULL</v>
      </c>
      <c r="O600" s="4">
        <f t="shared" si="129"/>
        <v>42602</v>
      </c>
      <c r="Q600">
        <f>IF(L600=1,0,Q599)+K600</f>
        <v>15</v>
      </c>
      <c r="R600" t="str">
        <f t="shared" si="128"/>
        <v>(42603, '2016-08-21', 2016, 8, 'agosto', 21, 1, 'domingo', 1, 0, 0, 0, 0, NULL, '2016-08-20'),</v>
      </c>
    </row>
    <row r="601" spans="1:18" x14ac:dyDescent="0.25">
      <c r="A601" s="2">
        <f t="shared" si="120"/>
        <v>42604</v>
      </c>
      <c r="B601" s="4">
        <v>42604</v>
      </c>
      <c r="C601">
        <f t="shared" si="121"/>
        <v>2016</v>
      </c>
      <c r="D601">
        <f t="shared" si="117"/>
        <v>8</v>
      </c>
      <c r="E601" t="str">
        <f t="shared" si="122"/>
        <v>agosto</v>
      </c>
      <c r="F601">
        <f t="shared" si="118"/>
        <v>22</v>
      </c>
      <c r="G601">
        <f t="shared" si="119"/>
        <v>2</v>
      </c>
      <c r="H601" t="str">
        <f t="shared" si="123"/>
        <v>segunda-feira</v>
      </c>
      <c r="I601" s="2">
        <f t="shared" si="124"/>
        <v>0</v>
      </c>
      <c r="J601">
        <f>COUNTIF(Feriados!$A$2:$A$155,B601)</f>
        <v>0</v>
      </c>
      <c r="K601">
        <f t="shared" si="125"/>
        <v>1</v>
      </c>
      <c r="L601">
        <f t="shared" si="126"/>
        <v>0</v>
      </c>
      <c r="M601">
        <f t="shared" si="127"/>
        <v>0</v>
      </c>
      <c r="N601">
        <f>IF(K601=0,"NULL",Q601)</f>
        <v>16</v>
      </c>
      <c r="O601" s="4">
        <f t="shared" si="129"/>
        <v>42602</v>
      </c>
      <c r="Q601">
        <f>IF(L601=1,0,Q600)+K601</f>
        <v>16</v>
      </c>
      <c r="R601" t="str">
        <f t="shared" si="128"/>
        <v>(42604, '2016-08-22', 2016, 8, 'agosto', 22, 2, 'segunda-feira', 0, 0, 1, 0, 0, 16, '2016-08-20'),</v>
      </c>
    </row>
    <row r="602" spans="1:18" x14ac:dyDescent="0.25">
      <c r="A602" s="2">
        <f t="shared" si="120"/>
        <v>42605</v>
      </c>
      <c r="B602" s="4">
        <v>42605</v>
      </c>
      <c r="C602">
        <f t="shared" si="121"/>
        <v>2016</v>
      </c>
      <c r="D602">
        <f t="shared" si="117"/>
        <v>8</v>
      </c>
      <c r="E602" t="str">
        <f t="shared" si="122"/>
        <v>agosto</v>
      </c>
      <c r="F602">
        <f t="shared" si="118"/>
        <v>23</v>
      </c>
      <c r="G602">
        <f t="shared" si="119"/>
        <v>3</v>
      </c>
      <c r="H602" t="str">
        <f t="shared" si="123"/>
        <v>terça-feira</v>
      </c>
      <c r="I602" s="2">
        <f t="shared" si="124"/>
        <v>0</v>
      </c>
      <c r="J602">
        <f>COUNTIF(Feriados!$A$2:$A$155,B602)</f>
        <v>0</v>
      </c>
      <c r="K602">
        <f t="shared" si="125"/>
        <v>1</v>
      </c>
      <c r="L602">
        <f t="shared" si="126"/>
        <v>0</v>
      </c>
      <c r="M602">
        <f t="shared" si="127"/>
        <v>0</v>
      </c>
      <c r="N602">
        <f>IF(K602=0,"NULL",Q602)</f>
        <v>17</v>
      </c>
      <c r="O602" s="4">
        <f t="shared" si="129"/>
        <v>42605</v>
      </c>
      <c r="Q602">
        <f>IF(L602=1,0,Q601)+K602</f>
        <v>17</v>
      </c>
      <c r="R602" t="str">
        <f t="shared" si="128"/>
        <v>(42605, '2016-08-23', 2016, 8, 'agosto', 23, 3, 'terça-feira', 0, 0, 1, 0, 0, 17, '2016-08-23'),</v>
      </c>
    </row>
    <row r="603" spans="1:18" x14ac:dyDescent="0.25">
      <c r="A603" s="2">
        <f t="shared" si="120"/>
        <v>42606</v>
      </c>
      <c r="B603" s="4">
        <v>42606</v>
      </c>
      <c r="C603">
        <f t="shared" si="121"/>
        <v>2016</v>
      </c>
      <c r="D603">
        <f t="shared" si="117"/>
        <v>8</v>
      </c>
      <c r="E603" t="str">
        <f t="shared" si="122"/>
        <v>agosto</v>
      </c>
      <c r="F603">
        <f t="shared" si="118"/>
        <v>24</v>
      </c>
      <c r="G603">
        <f t="shared" si="119"/>
        <v>4</v>
      </c>
      <c r="H603" t="str">
        <f t="shared" si="123"/>
        <v>quarta-feira</v>
      </c>
      <c r="I603" s="2">
        <f t="shared" si="124"/>
        <v>0</v>
      </c>
      <c r="J603">
        <f>COUNTIF(Feriados!$A$2:$A$155,B603)</f>
        <v>0</v>
      </c>
      <c r="K603">
        <f t="shared" si="125"/>
        <v>1</v>
      </c>
      <c r="L603">
        <f t="shared" si="126"/>
        <v>0</v>
      </c>
      <c r="M603">
        <f t="shared" si="127"/>
        <v>0</v>
      </c>
      <c r="N603">
        <f>IF(K603=0,"NULL",Q603)</f>
        <v>18</v>
      </c>
      <c r="O603" s="4">
        <f t="shared" si="129"/>
        <v>42606</v>
      </c>
      <c r="Q603">
        <f>IF(L603=1,0,Q602)+K603</f>
        <v>18</v>
      </c>
      <c r="R603" t="str">
        <f t="shared" si="128"/>
        <v>(42606, '2016-08-24', 2016, 8, 'agosto', 24, 4, 'quarta-feira', 0, 0, 1, 0, 0, 18, '2016-08-24'),</v>
      </c>
    </row>
    <row r="604" spans="1:18" x14ac:dyDescent="0.25">
      <c r="A604" s="2">
        <f t="shared" si="120"/>
        <v>42607</v>
      </c>
      <c r="B604" s="4">
        <v>42607</v>
      </c>
      <c r="C604">
        <f t="shared" si="121"/>
        <v>2016</v>
      </c>
      <c r="D604">
        <f t="shared" si="117"/>
        <v>8</v>
      </c>
      <c r="E604" t="str">
        <f t="shared" si="122"/>
        <v>agosto</v>
      </c>
      <c r="F604">
        <f t="shared" si="118"/>
        <v>25</v>
      </c>
      <c r="G604">
        <f t="shared" si="119"/>
        <v>5</v>
      </c>
      <c r="H604" t="str">
        <f t="shared" si="123"/>
        <v>quinta-feira</v>
      </c>
      <c r="I604" s="2">
        <f t="shared" si="124"/>
        <v>0</v>
      </c>
      <c r="J604">
        <f>COUNTIF(Feriados!$A$2:$A$155,B604)</f>
        <v>0</v>
      </c>
      <c r="K604">
        <f t="shared" si="125"/>
        <v>1</v>
      </c>
      <c r="L604">
        <f t="shared" si="126"/>
        <v>0</v>
      </c>
      <c r="M604">
        <f t="shared" si="127"/>
        <v>0</v>
      </c>
      <c r="N604">
        <f>IF(K604=0,"NULL",Q604)</f>
        <v>19</v>
      </c>
      <c r="O604" s="4">
        <f t="shared" si="129"/>
        <v>42607</v>
      </c>
      <c r="Q604">
        <f>IF(L604=1,0,Q603)+K604</f>
        <v>19</v>
      </c>
      <c r="R604" t="str">
        <f t="shared" si="128"/>
        <v>(42607, '2016-08-25', 2016, 8, 'agosto', 25, 5, 'quinta-feira', 0, 0, 1, 0, 0, 19, '2016-08-25'),</v>
      </c>
    </row>
    <row r="605" spans="1:18" x14ac:dyDescent="0.25">
      <c r="A605" s="2">
        <f t="shared" si="120"/>
        <v>42608</v>
      </c>
      <c r="B605" s="4">
        <v>42608</v>
      </c>
      <c r="C605">
        <f t="shared" si="121"/>
        <v>2016</v>
      </c>
      <c r="D605">
        <f t="shared" si="117"/>
        <v>8</v>
      </c>
      <c r="E605" t="str">
        <f t="shared" si="122"/>
        <v>agosto</v>
      </c>
      <c r="F605">
        <f t="shared" si="118"/>
        <v>26</v>
      </c>
      <c r="G605">
        <f t="shared" si="119"/>
        <v>6</v>
      </c>
      <c r="H605" t="str">
        <f t="shared" si="123"/>
        <v>sexta-feira</v>
      </c>
      <c r="I605" s="2">
        <f t="shared" si="124"/>
        <v>0</v>
      </c>
      <c r="J605">
        <f>COUNTIF(Feriados!$A$2:$A$155,B605)</f>
        <v>0</v>
      </c>
      <c r="K605">
        <f t="shared" si="125"/>
        <v>1</v>
      </c>
      <c r="L605">
        <f t="shared" si="126"/>
        <v>0</v>
      </c>
      <c r="M605">
        <f t="shared" si="127"/>
        <v>0</v>
      </c>
      <c r="N605">
        <f>IF(K605=0,"NULL",Q605)</f>
        <v>20</v>
      </c>
      <c r="O605" s="4">
        <f t="shared" si="129"/>
        <v>42608</v>
      </c>
      <c r="Q605">
        <f>IF(L605=1,0,Q604)+K605</f>
        <v>20</v>
      </c>
      <c r="R605" t="str">
        <f t="shared" si="128"/>
        <v>(42608, '2016-08-26', 2016, 8, 'agosto', 26, 6, 'sexta-feira', 0, 0, 1, 0, 0, 20, '2016-08-26'),</v>
      </c>
    </row>
    <row r="606" spans="1:18" x14ac:dyDescent="0.25">
      <c r="A606" s="2">
        <f t="shared" si="120"/>
        <v>42609</v>
      </c>
      <c r="B606" s="4">
        <v>42609</v>
      </c>
      <c r="C606">
        <f t="shared" si="121"/>
        <v>2016</v>
      </c>
      <c r="D606">
        <f t="shared" si="117"/>
        <v>8</v>
      </c>
      <c r="E606" t="str">
        <f t="shared" si="122"/>
        <v>agosto</v>
      </c>
      <c r="F606">
        <f t="shared" si="118"/>
        <v>27</v>
      </c>
      <c r="G606">
        <f t="shared" si="119"/>
        <v>7</v>
      </c>
      <c r="H606" t="str">
        <f t="shared" si="123"/>
        <v>sábado</v>
      </c>
      <c r="I606" s="2">
        <f t="shared" si="124"/>
        <v>1</v>
      </c>
      <c r="J606">
        <f>COUNTIF(Feriados!$A$2:$A$155,B606)</f>
        <v>0</v>
      </c>
      <c r="K606">
        <f t="shared" si="125"/>
        <v>0</v>
      </c>
      <c r="L606">
        <f t="shared" si="126"/>
        <v>0</v>
      </c>
      <c r="M606">
        <f t="shared" si="127"/>
        <v>0</v>
      </c>
      <c r="N606" t="str">
        <f>IF(K606=0,"NULL",Q606)</f>
        <v>NULL</v>
      </c>
      <c r="O606" s="4">
        <f t="shared" si="129"/>
        <v>42609</v>
      </c>
      <c r="Q606">
        <f>IF(L606=1,0,Q605)+K606</f>
        <v>20</v>
      </c>
      <c r="R606" t="str">
        <f t="shared" si="128"/>
        <v>(42609, '2016-08-27', 2016, 8, 'agosto', 27, 7, 'sábado', 1, 0, 0, 0, 0, NULL, '2016-08-27'),</v>
      </c>
    </row>
    <row r="607" spans="1:18" x14ac:dyDescent="0.25">
      <c r="A607" s="2">
        <f t="shared" si="120"/>
        <v>42610</v>
      </c>
      <c r="B607" s="4">
        <v>42610</v>
      </c>
      <c r="C607">
        <f t="shared" si="121"/>
        <v>2016</v>
      </c>
      <c r="D607">
        <f t="shared" si="117"/>
        <v>8</v>
      </c>
      <c r="E607" t="str">
        <f t="shared" si="122"/>
        <v>agosto</v>
      </c>
      <c r="F607">
        <f t="shared" si="118"/>
        <v>28</v>
      </c>
      <c r="G607">
        <f t="shared" si="119"/>
        <v>1</v>
      </c>
      <c r="H607" t="str">
        <f t="shared" si="123"/>
        <v>domingo</v>
      </c>
      <c r="I607" s="2">
        <f t="shared" si="124"/>
        <v>1</v>
      </c>
      <c r="J607">
        <f>COUNTIF(Feriados!$A$2:$A$155,B607)</f>
        <v>0</v>
      </c>
      <c r="K607">
        <f t="shared" si="125"/>
        <v>0</v>
      </c>
      <c r="L607">
        <f t="shared" si="126"/>
        <v>0</v>
      </c>
      <c r="M607">
        <f t="shared" si="127"/>
        <v>0</v>
      </c>
      <c r="N607" t="str">
        <f>IF(K607=0,"NULL",Q607)</f>
        <v>NULL</v>
      </c>
      <c r="O607" s="4">
        <f t="shared" si="129"/>
        <v>42609</v>
      </c>
      <c r="Q607">
        <f>IF(L607=1,0,Q606)+K607</f>
        <v>20</v>
      </c>
      <c r="R607" t="str">
        <f t="shared" si="128"/>
        <v>(42610, '2016-08-28', 2016, 8, 'agosto', 28, 1, 'domingo', 1, 0, 0, 0, 0, NULL, '2016-08-27'),</v>
      </c>
    </row>
    <row r="608" spans="1:18" x14ac:dyDescent="0.25">
      <c r="A608" s="2">
        <f t="shared" si="120"/>
        <v>42611</v>
      </c>
      <c r="B608" s="4">
        <v>42611</v>
      </c>
      <c r="C608">
        <f t="shared" si="121"/>
        <v>2016</v>
      </c>
      <c r="D608">
        <f t="shared" si="117"/>
        <v>8</v>
      </c>
      <c r="E608" t="str">
        <f t="shared" si="122"/>
        <v>agosto</v>
      </c>
      <c r="F608">
        <f t="shared" si="118"/>
        <v>29</v>
      </c>
      <c r="G608">
        <f t="shared" si="119"/>
        <v>2</v>
      </c>
      <c r="H608" t="str">
        <f t="shared" si="123"/>
        <v>segunda-feira</v>
      </c>
      <c r="I608" s="2">
        <f t="shared" si="124"/>
        <v>0</v>
      </c>
      <c r="J608">
        <f>COUNTIF(Feriados!$A$2:$A$155,B608)</f>
        <v>0</v>
      </c>
      <c r="K608">
        <f t="shared" si="125"/>
        <v>1</v>
      </c>
      <c r="L608">
        <f t="shared" si="126"/>
        <v>0</v>
      </c>
      <c r="M608">
        <f t="shared" si="127"/>
        <v>0</v>
      </c>
      <c r="N608">
        <f>IF(K608=0,"NULL",Q608)</f>
        <v>21</v>
      </c>
      <c r="O608" s="4">
        <f t="shared" si="129"/>
        <v>42609</v>
      </c>
      <c r="Q608">
        <f>IF(L608=1,0,Q607)+K608</f>
        <v>21</v>
      </c>
      <c r="R608" t="str">
        <f t="shared" si="128"/>
        <v>(42611, '2016-08-29', 2016, 8, 'agosto', 29, 2, 'segunda-feira', 0, 0, 1, 0, 0, 21, '2016-08-27'),</v>
      </c>
    </row>
    <row r="609" spans="1:18" x14ac:dyDescent="0.25">
      <c r="A609" s="2">
        <f t="shared" si="120"/>
        <v>42612</v>
      </c>
      <c r="B609" s="4">
        <v>42612</v>
      </c>
      <c r="C609">
        <f t="shared" si="121"/>
        <v>2016</v>
      </c>
      <c r="D609">
        <f t="shared" si="117"/>
        <v>8</v>
      </c>
      <c r="E609" t="str">
        <f t="shared" si="122"/>
        <v>agosto</v>
      </c>
      <c r="F609">
        <f t="shared" si="118"/>
        <v>30</v>
      </c>
      <c r="G609">
        <f t="shared" si="119"/>
        <v>3</v>
      </c>
      <c r="H609" t="str">
        <f t="shared" si="123"/>
        <v>terça-feira</v>
      </c>
      <c r="I609" s="2">
        <f t="shared" si="124"/>
        <v>0</v>
      </c>
      <c r="J609">
        <f>COUNTIF(Feriados!$A$2:$A$155,B609)</f>
        <v>0</v>
      </c>
      <c r="K609">
        <f t="shared" si="125"/>
        <v>1</v>
      </c>
      <c r="L609">
        <f t="shared" si="126"/>
        <v>0</v>
      </c>
      <c r="M609">
        <f t="shared" si="127"/>
        <v>0</v>
      </c>
      <c r="N609">
        <f>IF(K609=0,"NULL",Q609)</f>
        <v>22</v>
      </c>
      <c r="O609" s="4">
        <f t="shared" si="129"/>
        <v>42612</v>
      </c>
      <c r="Q609">
        <f>IF(L609=1,0,Q608)+K609</f>
        <v>22</v>
      </c>
      <c r="R609" t="str">
        <f t="shared" si="128"/>
        <v>(42612, '2016-08-30', 2016, 8, 'agosto', 30, 3, 'terça-feira', 0, 0, 1, 0, 0, 22, '2016-08-30'),</v>
      </c>
    </row>
    <row r="610" spans="1:18" x14ac:dyDescent="0.25">
      <c r="A610" s="2">
        <f t="shared" si="120"/>
        <v>42613</v>
      </c>
      <c r="B610" s="4">
        <v>42613</v>
      </c>
      <c r="C610">
        <f t="shared" si="121"/>
        <v>2016</v>
      </c>
      <c r="D610">
        <f t="shared" si="117"/>
        <v>8</v>
      </c>
      <c r="E610" t="str">
        <f t="shared" si="122"/>
        <v>agosto</v>
      </c>
      <c r="F610">
        <f t="shared" si="118"/>
        <v>31</v>
      </c>
      <c r="G610">
        <f t="shared" si="119"/>
        <v>4</v>
      </c>
      <c r="H610" t="str">
        <f t="shared" si="123"/>
        <v>quarta-feira</v>
      </c>
      <c r="I610" s="2">
        <f t="shared" si="124"/>
        <v>0</v>
      </c>
      <c r="J610">
        <f>COUNTIF(Feriados!$A$2:$A$155,B610)</f>
        <v>0</v>
      </c>
      <c r="K610">
        <f t="shared" si="125"/>
        <v>1</v>
      </c>
      <c r="L610">
        <f t="shared" si="126"/>
        <v>0</v>
      </c>
      <c r="M610">
        <f t="shared" si="127"/>
        <v>1</v>
      </c>
      <c r="N610">
        <f>IF(K610=0,"NULL",Q610)</f>
        <v>23</v>
      </c>
      <c r="O610" s="4">
        <f t="shared" si="129"/>
        <v>42613</v>
      </c>
      <c r="Q610">
        <f>IF(L610=1,0,Q609)+K610</f>
        <v>23</v>
      </c>
      <c r="R610" t="str">
        <f t="shared" si="128"/>
        <v>(42613, '2016-08-31', 2016, 8, 'agosto', 31, 4, 'quarta-feira', 0, 0, 1, 0, 1, 23, '2016-08-31'),</v>
      </c>
    </row>
    <row r="611" spans="1:18" x14ac:dyDescent="0.25">
      <c r="A611" s="2">
        <f t="shared" si="120"/>
        <v>42614</v>
      </c>
      <c r="B611" s="4">
        <v>42614</v>
      </c>
      <c r="C611">
        <f t="shared" si="121"/>
        <v>2016</v>
      </c>
      <c r="D611">
        <f t="shared" si="117"/>
        <v>9</v>
      </c>
      <c r="E611" t="str">
        <f t="shared" si="122"/>
        <v>setembro</v>
      </c>
      <c r="F611">
        <f t="shared" si="118"/>
        <v>1</v>
      </c>
      <c r="G611">
        <f t="shared" si="119"/>
        <v>5</v>
      </c>
      <c r="H611" t="str">
        <f t="shared" si="123"/>
        <v>quinta-feira</v>
      </c>
      <c r="I611" s="2">
        <f t="shared" si="124"/>
        <v>0</v>
      </c>
      <c r="J611">
        <f>COUNTIF(Feriados!$A$2:$A$155,B611)</f>
        <v>0</v>
      </c>
      <c r="K611">
        <f t="shared" si="125"/>
        <v>1</v>
      </c>
      <c r="L611">
        <f t="shared" si="126"/>
        <v>1</v>
      </c>
      <c r="M611">
        <f t="shared" si="127"/>
        <v>0</v>
      </c>
      <c r="N611">
        <f>IF(K611=0,"NULL",Q611)</f>
        <v>1</v>
      </c>
      <c r="O611" s="4">
        <f t="shared" si="129"/>
        <v>42614</v>
      </c>
      <c r="Q611">
        <f>IF(L611=1,0,Q610)+K611</f>
        <v>1</v>
      </c>
      <c r="R611" t="str">
        <f t="shared" si="128"/>
        <v>(42614, '2016-09-01', 2016, 9, 'setembro', 1, 5, 'quinta-feira', 0, 0, 1, 1, 0, 1, '2016-09-01'),</v>
      </c>
    </row>
    <row r="612" spans="1:18" x14ac:dyDescent="0.25">
      <c r="A612" s="2">
        <f t="shared" si="120"/>
        <v>42615</v>
      </c>
      <c r="B612" s="4">
        <v>42615</v>
      </c>
      <c r="C612">
        <f t="shared" si="121"/>
        <v>2016</v>
      </c>
      <c r="D612">
        <f t="shared" si="117"/>
        <v>9</v>
      </c>
      <c r="E612" t="str">
        <f t="shared" si="122"/>
        <v>setembro</v>
      </c>
      <c r="F612">
        <f t="shared" si="118"/>
        <v>2</v>
      </c>
      <c r="G612">
        <f t="shared" si="119"/>
        <v>6</v>
      </c>
      <c r="H612" t="str">
        <f t="shared" si="123"/>
        <v>sexta-feira</v>
      </c>
      <c r="I612" s="2">
        <f t="shared" si="124"/>
        <v>0</v>
      </c>
      <c r="J612">
        <f>COUNTIF(Feriados!$A$2:$A$155,B612)</f>
        <v>0</v>
      </c>
      <c r="K612">
        <f t="shared" si="125"/>
        <v>1</v>
      </c>
      <c r="L612">
        <f t="shared" si="126"/>
        <v>0</v>
      </c>
      <c r="M612">
        <f t="shared" si="127"/>
        <v>0</v>
      </c>
      <c r="N612">
        <f>IF(K612=0,"NULL",Q612)</f>
        <v>2</v>
      </c>
      <c r="O612" s="4">
        <f t="shared" si="129"/>
        <v>42615</v>
      </c>
      <c r="Q612">
        <f>IF(L612=1,0,Q611)+K612</f>
        <v>2</v>
      </c>
      <c r="R612" t="str">
        <f t="shared" si="128"/>
        <v>(42615, '2016-09-02', 2016, 9, 'setembro', 2, 6, 'sexta-feira', 0, 0, 1, 0, 0, 2, '2016-09-02'),</v>
      </c>
    </row>
    <row r="613" spans="1:18" x14ac:dyDescent="0.25">
      <c r="A613" s="2">
        <f t="shared" si="120"/>
        <v>42616</v>
      </c>
      <c r="B613" s="4">
        <v>42616</v>
      </c>
      <c r="C613">
        <f t="shared" si="121"/>
        <v>2016</v>
      </c>
      <c r="D613">
        <f t="shared" si="117"/>
        <v>9</v>
      </c>
      <c r="E613" t="str">
        <f t="shared" si="122"/>
        <v>setembro</v>
      </c>
      <c r="F613">
        <f t="shared" si="118"/>
        <v>3</v>
      </c>
      <c r="G613">
        <f t="shared" si="119"/>
        <v>7</v>
      </c>
      <c r="H613" t="str">
        <f t="shared" si="123"/>
        <v>sábado</v>
      </c>
      <c r="I613" s="2">
        <f t="shared" si="124"/>
        <v>1</v>
      </c>
      <c r="J613">
        <f>COUNTIF(Feriados!$A$2:$A$155,B613)</f>
        <v>0</v>
      </c>
      <c r="K613">
        <f t="shared" si="125"/>
        <v>0</v>
      </c>
      <c r="L613">
        <f t="shared" si="126"/>
        <v>0</v>
      </c>
      <c r="M613">
        <f t="shared" si="127"/>
        <v>0</v>
      </c>
      <c r="N613" t="str">
        <f>IF(K613=0,"NULL",Q613)</f>
        <v>NULL</v>
      </c>
      <c r="O613" s="4">
        <f t="shared" si="129"/>
        <v>42616</v>
      </c>
      <c r="Q613">
        <f>IF(L613=1,0,Q612)+K613</f>
        <v>2</v>
      </c>
      <c r="R613" t="str">
        <f t="shared" si="128"/>
        <v>(42616, '2016-09-03', 2016, 9, 'setembro', 3, 7, 'sábado', 1, 0, 0, 0, 0, NULL, '2016-09-03'),</v>
      </c>
    </row>
    <row r="614" spans="1:18" x14ac:dyDescent="0.25">
      <c r="A614" s="2">
        <f t="shared" si="120"/>
        <v>42617</v>
      </c>
      <c r="B614" s="4">
        <v>42617</v>
      </c>
      <c r="C614">
        <f t="shared" si="121"/>
        <v>2016</v>
      </c>
      <c r="D614">
        <f t="shared" si="117"/>
        <v>9</v>
      </c>
      <c r="E614" t="str">
        <f t="shared" si="122"/>
        <v>setembro</v>
      </c>
      <c r="F614">
        <f t="shared" si="118"/>
        <v>4</v>
      </c>
      <c r="G614">
        <f t="shared" si="119"/>
        <v>1</v>
      </c>
      <c r="H614" t="str">
        <f t="shared" si="123"/>
        <v>domingo</v>
      </c>
      <c r="I614" s="2">
        <f t="shared" si="124"/>
        <v>1</v>
      </c>
      <c r="J614">
        <f>COUNTIF(Feriados!$A$2:$A$155,B614)</f>
        <v>0</v>
      </c>
      <c r="K614">
        <f t="shared" si="125"/>
        <v>0</v>
      </c>
      <c r="L614">
        <f t="shared" si="126"/>
        <v>0</v>
      </c>
      <c r="M614">
        <f t="shared" si="127"/>
        <v>0</v>
      </c>
      <c r="N614" t="str">
        <f>IF(K614=0,"NULL",Q614)</f>
        <v>NULL</v>
      </c>
      <c r="O614" s="4">
        <f t="shared" si="129"/>
        <v>42616</v>
      </c>
      <c r="Q614">
        <f>IF(L614=1,0,Q613)+K614</f>
        <v>2</v>
      </c>
      <c r="R614" t="str">
        <f t="shared" si="128"/>
        <v>(42617, '2016-09-04', 2016, 9, 'setembro', 4, 1, 'domingo', 1, 0, 0, 0, 0, NULL, '2016-09-03'),</v>
      </c>
    </row>
    <row r="615" spans="1:18" x14ac:dyDescent="0.25">
      <c r="A615" s="2">
        <f t="shared" si="120"/>
        <v>42618</v>
      </c>
      <c r="B615" s="4">
        <v>42618</v>
      </c>
      <c r="C615">
        <f t="shared" si="121"/>
        <v>2016</v>
      </c>
      <c r="D615">
        <f t="shared" si="117"/>
        <v>9</v>
      </c>
      <c r="E615" t="str">
        <f t="shared" si="122"/>
        <v>setembro</v>
      </c>
      <c r="F615">
        <f t="shared" si="118"/>
        <v>5</v>
      </c>
      <c r="G615">
        <f t="shared" si="119"/>
        <v>2</v>
      </c>
      <c r="H615" t="str">
        <f t="shared" si="123"/>
        <v>segunda-feira</v>
      </c>
      <c r="I615" s="2">
        <f t="shared" si="124"/>
        <v>0</v>
      </c>
      <c r="J615">
        <f>COUNTIF(Feriados!$A$2:$A$155,B615)</f>
        <v>0</v>
      </c>
      <c r="K615">
        <f t="shared" si="125"/>
        <v>1</v>
      </c>
      <c r="L615">
        <f t="shared" si="126"/>
        <v>0</v>
      </c>
      <c r="M615">
        <f t="shared" si="127"/>
        <v>0</v>
      </c>
      <c r="N615">
        <f>IF(K615=0,"NULL",Q615)</f>
        <v>3</v>
      </c>
      <c r="O615" s="4">
        <f t="shared" si="129"/>
        <v>42616</v>
      </c>
      <c r="Q615">
        <f>IF(L615=1,0,Q614)+K615</f>
        <v>3</v>
      </c>
      <c r="R615" t="str">
        <f t="shared" si="128"/>
        <v>(42618, '2016-09-05', 2016, 9, 'setembro', 5, 2, 'segunda-feira', 0, 0, 1, 0, 0, 3, '2016-09-03'),</v>
      </c>
    </row>
    <row r="616" spans="1:18" x14ac:dyDescent="0.25">
      <c r="A616" s="2">
        <f t="shared" si="120"/>
        <v>42619</v>
      </c>
      <c r="B616" s="4">
        <v>42619</v>
      </c>
      <c r="C616">
        <f t="shared" si="121"/>
        <v>2016</v>
      </c>
      <c r="D616">
        <f t="shared" si="117"/>
        <v>9</v>
      </c>
      <c r="E616" t="str">
        <f t="shared" si="122"/>
        <v>setembro</v>
      </c>
      <c r="F616">
        <f t="shared" si="118"/>
        <v>6</v>
      </c>
      <c r="G616">
        <f t="shared" si="119"/>
        <v>3</v>
      </c>
      <c r="H616" t="str">
        <f t="shared" si="123"/>
        <v>terça-feira</v>
      </c>
      <c r="I616" s="2">
        <f t="shared" si="124"/>
        <v>0</v>
      </c>
      <c r="J616">
        <f>COUNTIF(Feriados!$A$2:$A$155,B616)</f>
        <v>0</v>
      </c>
      <c r="K616">
        <f t="shared" si="125"/>
        <v>1</v>
      </c>
      <c r="L616">
        <f t="shared" si="126"/>
        <v>0</v>
      </c>
      <c r="M616">
        <f t="shared" si="127"/>
        <v>0</v>
      </c>
      <c r="N616">
        <f>IF(K616=0,"NULL",Q616)</f>
        <v>4</v>
      </c>
      <c r="O616" s="4">
        <f t="shared" si="129"/>
        <v>42619</v>
      </c>
      <c r="Q616">
        <f>IF(L616=1,0,Q615)+K616</f>
        <v>4</v>
      </c>
      <c r="R616" t="str">
        <f t="shared" si="128"/>
        <v>(42619, '2016-09-06', 2016, 9, 'setembro', 6, 3, 'terça-feira', 0, 0, 1, 0, 0, 4, '2016-09-06'),</v>
      </c>
    </row>
    <row r="617" spans="1:18" x14ac:dyDescent="0.25">
      <c r="A617" s="2">
        <f t="shared" si="120"/>
        <v>42620</v>
      </c>
      <c r="B617" s="4">
        <v>42620</v>
      </c>
      <c r="C617">
        <f t="shared" si="121"/>
        <v>2016</v>
      </c>
      <c r="D617">
        <f t="shared" si="117"/>
        <v>9</v>
      </c>
      <c r="E617" t="str">
        <f t="shared" si="122"/>
        <v>setembro</v>
      </c>
      <c r="F617">
        <f t="shared" si="118"/>
        <v>7</v>
      </c>
      <c r="G617">
        <f t="shared" si="119"/>
        <v>4</v>
      </c>
      <c r="H617" t="str">
        <f t="shared" si="123"/>
        <v>quarta-feira</v>
      </c>
      <c r="I617" s="2">
        <f t="shared" si="124"/>
        <v>0</v>
      </c>
      <c r="J617">
        <f>COUNTIF(Feriados!$A$2:$A$155,B617)</f>
        <v>1</v>
      </c>
      <c r="K617">
        <f t="shared" si="125"/>
        <v>0</v>
      </c>
      <c r="L617">
        <f t="shared" si="126"/>
        <v>0</v>
      </c>
      <c r="M617">
        <f t="shared" si="127"/>
        <v>0</v>
      </c>
      <c r="N617" t="str">
        <f>IF(K617=0,"NULL",Q617)</f>
        <v>NULL</v>
      </c>
      <c r="O617" s="4">
        <f t="shared" si="129"/>
        <v>42620</v>
      </c>
      <c r="Q617">
        <f>IF(L617=1,0,Q616)+K617</f>
        <v>4</v>
      </c>
      <c r="R617" t="str">
        <f t="shared" si="128"/>
        <v>(42620, '2016-09-07', 2016, 9, 'setembro', 7, 4, 'quarta-feira', 0, 1, 0, 0, 0, NULL, '2016-09-07'),</v>
      </c>
    </row>
    <row r="618" spans="1:18" x14ac:dyDescent="0.25">
      <c r="A618" s="2">
        <f t="shared" si="120"/>
        <v>42621</v>
      </c>
      <c r="B618" s="4">
        <v>42621</v>
      </c>
      <c r="C618">
        <f t="shared" si="121"/>
        <v>2016</v>
      </c>
      <c r="D618">
        <f t="shared" si="117"/>
        <v>9</v>
      </c>
      <c r="E618" t="str">
        <f t="shared" si="122"/>
        <v>setembro</v>
      </c>
      <c r="F618">
        <f t="shared" si="118"/>
        <v>8</v>
      </c>
      <c r="G618">
        <f t="shared" si="119"/>
        <v>5</v>
      </c>
      <c r="H618" t="str">
        <f t="shared" si="123"/>
        <v>quinta-feira</v>
      </c>
      <c r="I618" s="2">
        <f t="shared" si="124"/>
        <v>0</v>
      </c>
      <c r="J618">
        <f>COUNTIF(Feriados!$A$2:$A$155,B618)</f>
        <v>0</v>
      </c>
      <c r="K618">
        <f t="shared" si="125"/>
        <v>1</v>
      </c>
      <c r="L618">
        <f t="shared" si="126"/>
        <v>0</v>
      </c>
      <c r="M618">
        <f t="shared" si="127"/>
        <v>0</v>
      </c>
      <c r="N618">
        <f>IF(K618=0,"NULL",Q618)</f>
        <v>5</v>
      </c>
      <c r="O618" s="4">
        <f t="shared" si="129"/>
        <v>42620</v>
      </c>
      <c r="Q618">
        <f>IF(L618=1,0,Q617)+K618</f>
        <v>5</v>
      </c>
      <c r="R618" t="str">
        <f t="shared" si="128"/>
        <v>(42621, '2016-09-08', 2016, 9, 'setembro', 8, 5, 'quinta-feira', 0, 0, 1, 0, 0, 5, '2016-09-07'),</v>
      </c>
    </row>
    <row r="619" spans="1:18" x14ac:dyDescent="0.25">
      <c r="A619" s="2">
        <f t="shared" si="120"/>
        <v>42622</v>
      </c>
      <c r="B619" s="4">
        <v>42622</v>
      </c>
      <c r="C619">
        <f t="shared" si="121"/>
        <v>2016</v>
      </c>
      <c r="D619">
        <f t="shared" si="117"/>
        <v>9</v>
      </c>
      <c r="E619" t="str">
        <f t="shared" si="122"/>
        <v>setembro</v>
      </c>
      <c r="F619">
        <f t="shared" si="118"/>
        <v>9</v>
      </c>
      <c r="G619">
        <f t="shared" si="119"/>
        <v>6</v>
      </c>
      <c r="H619" t="str">
        <f t="shared" si="123"/>
        <v>sexta-feira</v>
      </c>
      <c r="I619" s="2">
        <f t="shared" si="124"/>
        <v>0</v>
      </c>
      <c r="J619">
        <f>COUNTIF(Feriados!$A$2:$A$155,B619)</f>
        <v>0</v>
      </c>
      <c r="K619">
        <f t="shared" si="125"/>
        <v>1</v>
      </c>
      <c r="L619">
        <f t="shared" si="126"/>
        <v>0</v>
      </c>
      <c r="M619">
        <f t="shared" si="127"/>
        <v>0</v>
      </c>
      <c r="N619">
        <f>IF(K619=0,"NULL",Q619)</f>
        <v>6</v>
      </c>
      <c r="O619" s="4">
        <f t="shared" si="129"/>
        <v>42622</v>
      </c>
      <c r="Q619">
        <f>IF(L619=1,0,Q618)+K619</f>
        <v>6</v>
      </c>
      <c r="R619" t="str">
        <f t="shared" si="128"/>
        <v>(42622, '2016-09-09', 2016, 9, 'setembro', 9, 6, 'sexta-feira', 0, 0, 1, 0, 0, 6, '2016-09-09'),</v>
      </c>
    </row>
    <row r="620" spans="1:18" x14ac:dyDescent="0.25">
      <c r="A620" s="2">
        <f t="shared" si="120"/>
        <v>42623</v>
      </c>
      <c r="B620" s="4">
        <v>42623</v>
      </c>
      <c r="C620">
        <f t="shared" si="121"/>
        <v>2016</v>
      </c>
      <c r="D620">
        <f t="shared" si="117"/>
        <v>9</v>
      </c>
      <c r="E620" t="str">
        <f t="shared" si="122"/>
        <v>setembro</v>
      </c>
      <c r="F620">
        <f t="shared" si="118"/>
        <v>10</v>
      </c>
      <c r="G620">
        <f t="shared" si="119"/>
        <v>7</v>
      </c>
      <c r="H620" t="str">
        <f t="shared" si="123"/>
        <v>sábado</v>
      </c>
      <c r="I620" s="2">
        <f t="shared" si="124"/>
        <v>1</v>
      </c>
      <c r="J620">
        <f>COUNTIF(Feriados!$A$2:$A$155,B620)</f>
        <v>0</v>
      </c>
      <c r="K620">
        <f t="shared" si="125"/>
        <v>0</v>
      </c>
      <c r="L620">
        <f t="shared" si="126"/>
        <v>0</v>
      </c>
      <c r="M620">
        <f t="shared" si="127"/>
        <v>0</v>
      </c>
      <c r="N620" t="str">
        <f>IF(K620=0,"NULL",Q620)</f>
        <v>NULL</v>
      </c>
      <c r="O620" s="4">
        <f t="shared" si="129"/>
        <v>42623</v>
      </c>
      <c r="Q620">
        <f>IF(L620=1,0,Q619)+K620</f>
        <v>6</v>
      </c>
      <c r="R620" t="str">
        <f t="shared" si="128"/>
        <v>(42623, '2016-09-10', 2016, 9, 'setembro', 10, 7, 'sábado', 1, 0, 0, 0, 0, NULL, '2016-09-10'),</v>
      </c>
    </row>
    <row r="621" spans="1:18" x14ac:dyDescent="0.25">
      <c r="A621" s="2">
        <f t="shared" si="120"/>
        <v>42624</v>
      </c>
      <c r="B621" s="4">
        <v>42624</v>
      </c>
      <c r="C621">
        <f t="shared" si="121"/>
        <v>2016</v>
      </c>
      <c r="D621">
        <f t="shared" si="117"/>
        <v>9</v>
      </c>
      <c r="E621" t="str">
        <f t="shared" si="122"/>
        <v>setembro</v>
      </c>
      <c r="F621">
        <f t="shared" si="118"/>
        <v>11</v>
      </c>
      <c r="G621">
        <f t="shared" si="119"/>
        <v>1</v>
      </c>
      <c r="H621" t="str">
        <f t="shared" si="123"/>
        <v>domingo</v>
      </c>
      <c r="I621" s="2">
        <f t="shared" si="124"/>
        <v>1</v>
      </c>
      <c r="J621">
        <f>COUNTIF(Feriados!$A$2:$A$155,B621)</f>
        <v>0</v>
      </c>
      <c r="K621">
        <f t="shared" si="125"/>
        <v>0</v>
      </c>
      <c r="L621">
        <f t="shared" si="126"/>
        <v>0</v>
      </c>
      <c r="M621">
        <f t="shared" si="127"/>
        <v>0</v>
      </c>
      <c r="N621" t="str">
        <f>IF(K621=0,"NULL",Q621)</f>
        <v>NULL</v>
      </c>
      <c r="O621" s="4">
        <f t="shared" si="129"/>
        <v>42623</v>
      </c>
      <c r="Q621">
        <f>IF(L621=1,0,Q620)+K621</f>
        <v>6</v>
      </c>
      <c r="R621" t="str">
        <f t="shared" si="128"/>
        <v>(42624, '2016-09-11', 2016, 9, 'setembro', 11, 1, 'domingo', 1, 0, 0, 0, 0, NULL, '2016-09-10'),</v>
      </c>
    </row>
    <row r="622" spans="1:18" x14ac:dyDescent="0.25">
      <c r="A622" s="2">
        <f t="shared" si="120"/>
        <v>42625</v>
      </c>
      <c r="B622" s="4">
        <v>42625</v>
      </c>
      <c r="C622">
        <f t="shared" si="121"/>
        <v>2016</v>
      </c>
      <c r="D622">
        <f t="shared" ref="D622:D685" si="130">MONTH(B622)</f>
        <v>9</v>
      </c>
      <c r="E622" t="str">
        <f t="shared" si="122"/>
        <v>setembro</v>
      </c>
      <c r="F622">
        <f t="shared" ref="F622:F685" si="131">DAY(B622)</f>
        <v>12</v>
      </c>
      <c r="G622">
        <f t="shared" ref="G622:G685" si="132">WEEKDAY(B622)</f>
        <v>2</v>
      </c>
      <c r="H622" t="str">
        <f t="shared" si="123"/>
        <v>segunda-feira</v>
      </c>
      <c r="I622" s="2">
        <f t="shared" si="124"/>
        <v>0</v>
      </c>
      <c r="J622">
        <f>COUNTIF(Feriados!$A$2:$A$155,B622)</f>
        <v>0</v>
      </c>
      <c r="K622">
        <f t="shared" si="125"/>
        <v>1</v>
      </c>
      <c r="L622">
        <f t="shared" si="126"/>
        <v>0</v>
      </c>
      <c r="M622">
        <f t="shared" si="127"/>
        <v>0</v>
      </c>
      <c r="N622">
        <f>IF(K622=0,"NULL",Q622)</f>
        <v>7</v>
      </c>
      <c r="O622" s="4">
        <f t="shared" si="129"/>
        <v>42623</v>
      </c>
      <c r="Q622">
        <f>IF(L622=1,0,Q621)+K622</f>
        <v>7</v>
      </c>
      <c r="R622" t="str">
        <f t="shared" si="128"/>
        <v>(42625, '2016-09-12', 2016, 9, 'setembro', 12, 2, 'segunda-feira', 0, 0, 1, 0, 0, 7, '2016-09-10'),</v>
      </c>
    </row>
    <row r="623" spans="1:18" x14ac:dyDescent="0.25">
      <c r="A623" s="2">
        <f t="shared" si="120"/>
        <v>42626</v>
      </c>
      <c r="B623" s="4">
        <v>42626</v>
      </c>
      <c r="C623">
        <f t="shared" si="121"/>
        <v>2016</v>
      </c>
      <c r="D623">
        <f t="shared" si="130"/>
        <v>9</v>
      </c>
      <c r="E623" t="str">
        <f t="shared" si="122"/>
        <v>setembro</v>
      </c>
      <c r="F623">
        <f t="shared" si="131"/>
        <v>13</v>
      </c>
      <c r="G623">
        <f t="shared" si="132"/>
        <v>3</v>
      </c>
      <c r="H623" t="str">
        <f t="shared" si="123"/>
        <v>terça-feira</v>
      </c>
      <c r="I623" s="2">
        <f t="shared" si="124"/>
        <v>0</v>
      </c>
      <c r="J623">
        <f>COUNTIF(Feriados!$A$2:$A$155,B623)</f>
        <v>0</v>
      </c>
      <c r="K623">
        <f t="shared" si="125"/>
        <v>1</v>
      </c>
      <c r="L623">
        <f t="shared" si="126"/>
        <v>0</v>
      </c>
      <c r="M623">
        <f t="shared" si="127"/>
        <v>0</v>
      </c>
      <c r="N623">
        <f>IF(K623=0,"NULL",Q623)</f>
        <v>8</v>
      </c>
      <c r="O623" s="4">
        <f t="shared" si="129"/>
        <v>42626</v>
      </c>
      <c r="Q623">
        <f>IF(L623=1,0,Q622)+K623</f>
        <v>8</v>
      </c>
      <c r="R623" t="str">
        <f t="shared" si="128"/>
        <v>(42626, '2016-09-13', 2016, 9, 'setembro', 13, 3, 'terça-feira', 0, 0, 1, 0, 0, 8, '2016-09-13'),</v>
      </c>
    </row>
    <row r="624" spans="1:18" x14ac:dyDescent="0.25">
      <c r="A624" s="2">
        <f t="shared" si="120"/>
        <v>42627</v>
      </c>
      <c r="B624" s="4">
        <v>42627</v>
      </c>
      <c r="C624">
        <f t="shared" si="121"/>
        <v>2016</v>
      </c>
      <c r="D624">
        <f t="shared" si="130"/>
        <v>9</v>
      </c>
      <c r="E624" t="str">
        <f t="shared" si="122"/>
        <v>setembro</v>
      </c>
      <c r="F624">
        <f t="shared" si="131"/>
        <v>14</v>
      </c>
      <c r="G624">
        <f t="shared" si="132"/>
        <v>4</v>
      </c>
      <c r="H624" t="str">
        <f t="shared" si="123"/>
        <v>quarta-feira</v>
      </c>
      <c r="I624" s="2">
        <f t="shared" si="124"/>
        <v>0</v>
      </c>
      <c r="J624">
        <f>COUNTIF(Feriados!$A$2:$A$155,B624)</f>
        <v>0</v>
      </c>
      <c r="K624">
        <f t="shared" si="125"/>
        <v>1</v>
      </c>
      <c r="L624">
        <f t="shared" si="126"/>
        <v>0</v>
      </c>
      <c r="M624">
        <f t="shared" si="127"/>
        <v>0</v>
      </c>
      <c r="N624">
        <f>IF(K624=0,"NULL",Q624)</f>
        <v>9</v>
      </c>
      <c r="O624" s="4">
        <f t="shared" si="129"/>
        <v>42627</v>
      </c>
      <c r="Q624">
        <f>IF(L624=1,0,Q623)+K624</f>
        <v>9</v>
      </c>
      <c r="R624" t="str">
        <f t="shared" si="128"/>
        <v>(42627, '2016-09-14', 2016, 9, 'setembro', 14, 4, 'quarta-feira', 0, 0, 1, 0, 0, 9, '2016-09-14'),</v>
      </c>
    </row>
    <row r="625" spans="1:18" x14ac:dyDescent="0.25">
      <c r="A625" s="2">
        <f t="shared" si="120"/>
        <v>42628</v>
      </c>
      <c r="B625" s="4">
        <v>42628</v>
      </c>
      <c r="C625">
        <f t="shared" si="121"/>
        <v>2016</v>
      </c>
      <c r="D625">
        <f t="shared" si="130"/>
        <v>9</v>
      </c>
      <c r="E625" t="str">
        <f t="shared" si="122"/>
        <v>setembro</v>
      </c>
      <c r="F625">
        <f t="shared" si="131"/>
        <v>15</v>
      </c>
      <c r="G625">
        <f t="shared" si="132"/>
        <v>5</v>
      </c>
      <c r="H625" t="str">
        <f t="shared" si="123"/>
        <v>quinta-feira</v>
      </c>
      <c r="I625" s="2">
        <f t="shared" si="124"/>
        <v>0</v>
      </c>
      <c r="J625">
        <f>COUNTIF(Feriados!$A$2:$A$155,B625)</f>
        <v>0</v>
      </c>
      <c r="K625">
        <f t="shared" si="125"/>
        <v>1</v>
      </c>
      <c r="L625">
        <f t="shared" si="126"/>
        <v>0</v>
      </c>
      <c r="M625">
        <f t="shared" si="127"/>
        <v>0</v>
      </c>
      <c r="N625">
        <f>IF(K625=0,"NULL",Q625)</f>
        <v>10</v>
      </c>
      <c r="O625" s="4">
        <f t="shared" si="129"/>
        <v>42628</v>
      </c>
      <c r="Q625">
        <f>IF(L625=1,0,Q624)+K625</f>
        <v>10</v>
      </c>
      <c r="R625" t="str">
        <f t="shared" si="128"/>
        <v>(42628, '2016-09-15', 2016, 9, 'setembro', 15, 5, 'quinta-feira', 0, 0, 1, 0, 0, 10, '2016-09-15'),</v>
      </c>
    </row>
    <row r="626" spans="1:18" x14ac:dyDescent="0.25">
      <c r="A626" s="2">
        <f t="shared" si="120"/>
        <v>42629</v>
      </c>
      <c r="B626" s="4">
        <v>42629</v>
      </c>
      <c r="C626">
        <f t="shared" si="121"/>
        <v>2016</v>
      </c>
      <c r="D626">
        <f t="shared" si="130"/>
        <v>9</v>
      </c>
      <c r="E626" t="str">
        <f t="shared" si="122"/>
        <v>setembro</v>
      </c>
      <c r="F626">
        <f t="shared" si="131"/>
        <v>16</v>
      </c>
      <c r="G626">
        <f t="shared" si="132"/>
        <v>6</v>
      </c>
      <c r="H626" t="str">
        <f t="shared" si="123"/>
        <v>sexta-feira</v>
      </c>
      <c r="I626" s="2">
        <f t="shared" si="124"/>
        <v>0</v>
      </c>
      <c r="J626">
        <f>COUNTIF(Feriados!$A$2:$A$155,B626)</f>
        <v>0</v>
      </c>
      <c r="K626">
        <f t="shared" si="125"/>
        <v>1</v>
      </c>
      <c r="L626">
        <f t="shared" si="126"/>
        <v>0</v>
      </c>
      <c r="M626">
        <f t="shared" si="127"/>
        <v>0</v>
      </c>
      <c r="N626">
        <f>IF(K626=0,"NULL",Q626)</f>
        <v>11</v>
      </c>
      <c r="O626" s="4">
        <f t="shared" si="129"/>
        <v>42629</v>
      </c>
      <c r="Q626">
        <f>IF(L626=1,0,Q625)+K626</f>
        <v>11</v>
      </c>
      <c r="R626" t="str">
        <f t="shared" si="128"/>
        <v>(42629, '2016-09-16', 2016, 9, 'setembro', 16, 6, 'sexta-feira', 0, 0, 1, 0, 0, 11, '2016-09-16'),</v>
      </c>
    </row>
    <row r="627" spans="1:18" x14ac:dyDescent="0.25">
      <c r="A627" s="2">
        <f t="shared" si="120"/>
        <v>42630</v>
      </c>
      <c r="B627" s="4">
        <v>42630</v>
      </c>
      <c r="C627">
        <f t="shared" si="121"/>
        <v>2016</v>
      </c>
      <c r="D627">
        <f t="shared" si="130"/>
        <v>9</v>
      </c>
      <c r="E627" t="str">
        <f t="shared" si="122"/>
        <v>setembro</v>
      </c>
      <c r="F627">
        <f t="shared" si="131"/>
        <v>17</v>
      </c>
      <c r="G627">
        <f t="shared" si="132"/>
        <v>7</v>
      </c>
      <c r="H627" t="str">
        <f t="shared" si="123"/>
        <v>sábado</v>
      </c>
      <c r="I627" s="2">
        <f t="shared" si="124"/>
        <v>1</v>
      </c>
      <c r="J627">
        <f>COUNTIF(Feriados!$A$2:$A$155,B627)</f>
        <v>0</v>
      </c>
      <c r="K627">
        <f t="shared" si="125"/>
        <v>0</v>
      </c>
      <c r="L627">
        <f t="shared" si="126"/>
        <v>0</v>
      </c>
      <c r="M627">
        <f t="shared" si="127"/>
        <v>0</v>
      </c>
      <c r="N627" t="str">
        <f>IF(K627=0,"NULL",Q627)</f>
        <v>NULL</v>
      </c>
      <c r="O627" s="4">
        <f t="shared" si="129"/>
        <v>42630</v>
      </c>
      <c r="Q627">
        <f>IF(L627=1,0,Q626)+K627</f>
        <v>11</v>
      </c>
      <c r="R627" t="str">
        <f t="shared" si="128"/>
        <v>(42630, '2016-09-17', 2016, 9, 'setembro', 17, 7, 'sábado', 1, 0, 0, 0, 0, NULL, '2016-09-17'),</v>
      </c>
    </row>
    <row r="628" spans="1:18" x14ac:dyDescent="0.25">
      <c r="A628" s="2">
        <f t="shared" si="120"/>
        <v>42631</v>
      </c>
      <c r="B628" s="4">
        <v>42631</v>
      </c>
      <c r="C628">
        <f t="shared" si="121"/>
        <v>2016</v>
      </c>
      <c r="D628">
        <f t="shared" si="130"/>
        <v>9</v>
      </c>
      <c r="E628" t="str">
        <f t="shared" si="122"/>
        <v>setembro</v>
      </c>
      <c r="F628">
        <f t="shared" si="131"/>
        <v>18</v>
      </c>
      <c r="G628">
        <f t="shared" si="132"/>
        <v>1</v>
      </c>
      <c r="H628" t="str">
        <f t="shared" si="123"/>
        <v>domingo</v>
      </c>
      <c r="I628" s="2">
        <f t="shared" si="124"/>
        <v>1</v>
      </c>
      <c r="J628">
        <f>COUNTIF(Feriados!$A$2:$A$155,B628)</f>
        <v>0</v>
      </c>
      <c r="K628">
        <f t="shared" si="125"/>
        <v>0</v>
      </c>
      <c r="L628">
        <f t="shared" si="126"/>
        <v>0</v>
      </c>
      <c r="M628">
        <f t="shared" si="127"/>
        <v>0</v>
      </c>
      <c r="N628" t="str">
        <f>IF(K628=0,"NULL",Q628)</f>
        <v>NULL</v>
      </c>
      <c r="O628" s="4">
        <f t="shared" si="129"/>
        <v>42630</v>
      </c>
      <c r="Q628">
        <f>IF(L628=1,0,Q627)+K628</f>
        <v>11</v>
      </c>
      <c r="R628" t="str">
        <f t="shared" si="128"/>
        <v>(42631, '2016-09-18', 2016, 9, 'setembro', 18, 1, 'domingo', 1, 0, 0, 0, 0, NULL, '2016-09-17'),</v>
      </c>
    </row>
    <row r="629" spans="1:18" x14ac:dyDescent="0.25">
      <c r="A629" s="2">
        <f t="shared" si="120"/>
        <v>42632</v>
      </c>
      <c r="B629" s="4">
        <v>42632</v>
      </c>
      <c r="C629">
        <f t="shared" si="121"/>
        <v>2016</v>
      </c>
      <c r="D629">
        <f t="shared" si="130"/>
        <v>9</v>
      </c>
      <c r="E629" t="str">
        <f t="shared" si="122"/>
        <v>setembro</v>
      </c>
      <c r="F629">
        <f t="shared" si="131"/>
        <v>19</v>
      </c>
      <c r="G629">
        <f t="shared" si="132"/>
        <v>2</v>
      </c>
      <c r="H629" t="str">
        <f t="shared" si="123"/>
        <v>segunda-feira</v>
      </c>
      <c r="I629" s="2">
        <f t="shared" si="124"/>
        <v>0</v>
      </c>
      <c r="J629">
        <f>COUNTIF(Feriados!$A$2:$A$155,B629)</f>
        <v>0</v>
      </c>
      <c r="K629">
        <f t="shared" si="125"/>
        <v>1</v>
      </c>
      <c r="L629">
        <f t="shared" si="126"/>
        <v>0</v>
      </c>
      <c r="M629">
        <f t="shared" si="127"/>
        <v>0</v>
      </c>
      <c r="N629">
        <f>IF(K629=0,"NULL",Q629)</f>
        <v>12</v>
      </c>
      <c r="O629" s="4">
        <f t="shared" si="129"/>
        <v>42630</v>
      </c>
      <c r="Q629">
        <f>IF(L629=1,0,Q628)+K629</f>
        <v>12</v>
      </c>
      <c r="R629" t="str">
        <f t="shared" si="128"/>
        <v>(42632, '2016-09-19', 2016, 9, 'setembro', 19, 2, 'segunda-feira', 0, 0, 1, 0, 0, 12, '2016-09-17'),</v>
      </c>
    </row>
    <row r="630" spans="1:18" x14ac:dyDescent="0.25">
      <c r="A630" s="2">
        <f t="shared" si="120"/>
        <v>42633</v>
      </c>
      <c r="B630" s="4">
        <v>42633</v>
      </c>
      <c r="C630">
        <f t="shared" si="121"/>
        <v>2016</v>
      </c>
      <c r="D630">
        <f t="shared" si="130"/>
        <v>9</v>
      </c>
      <c r="E630" t="str">
        <f t="shared" si="122"/>
        <v>setembro</v>
      </c>
      <c r="F630">
        <f t="shared" si="131"/>
        <v>20</v>
      </c>
      <c r="G630">
        <f t="shared" si="132"/>
        <v>3</v>
      </c>
      <c r="H630" t="str">
        <f t="shared" si="123"/>
        <v>terça-feira</v>
      </c>
      <c r="I630" s="2">
        <f t="shared" si="124"/>
        <v>0</v>
      </c>
      <c r="J630">
        <f>COUNTIF(Feriados!$A$2:$A$155,B630)</f>
        <v>0</v>
      </c>
      <c r="K630">
        <f t="shared" si="125"/>
        <v>1</v>
      </c>
      <c r="L630">
        <f t="shared" si="126"/>
        <v>0</v>
      </c>
      <c r="M630">
        <f t="shared" si="127"/>
        <v>0</v>
      </c>
      <c r="N630">
        <f>IF(K630=0,"NULL",Q630)</f>
        <v>13</v>
      </c>
      <c r="O630" s="4">
        <f t="shared" si="129"/>
        <v>42633</v>
      </c>
      <c r="Q630">
        <f>IF(L630=1,0,Q629)+K630</f>
        <v>13</v>
      </c>
      <c r="R630" t="str">
        <f t="shared" si="128"/>
        <v>(42633, '2016-09-20', 2016, 9, 'setembro', 20, 3, 'terça-feira', 0, 0, 1, 0, 0, 13, '2016-09-20'),</v>
      </c>
    </row>
    <row r="631" spans="1:18" x14ac:dyDescent="0.25">
      <c r="A631" s="2">
        <f t="shared" si="120"/>
        <v>42634</v>
      </c>
      <c r="B631" s="4">
        <v>42634</v>
      </c>
      <c r="C631">
        <f t="shared" si="121"/>
        <v>2016</v>
      </c>
      <c r="D631">
        <f t="shared" si="130"/>
        <v>9</v>
      </c>
      <c r="E631" t="str">
        <f t="shared" si="122"/>
        <v>setembro</v>
      </c>
      <c r="F631">
        <f t="shared" si="131"/>
        <v>21</v>
      </c>
      <c r="G631">
        <f t="shared" si="132"/>
        <v>4</v>
      </c>
      <c r="H631" t="str">
        <f t="shared" si="123"/>
        <v>quarta-feira</v>
      </c>
      <c r="I631" s="2">
        <f t="shared" si="124"/>
        <v>0</v>
      </c>
      <c r="J631">
        <f>COUNTIF(Feriados!$A$2:$A$155,B631)</f>
        <v>0</v>
      </c>
      <c r="K631">
        <f t="shared" si="125"/>
        <v>1</v>
      </c>
      <c r="L631">
        <f t="shared" si="126"/>
        <v>0</v>
      </c>
      <c r="M631">
        <f t="shared" si="127"/>
        <v>0</v>
      </c>
      <c r="N631">
        <f>IF(K631=0,"NULL",Q631)</f>
        <v>14</v>
      </c>
      <c r="O631" s="4">
        <f t="shared" si="129"/>
        <v>42634</v>
      </c>
      <c r="Q631">
        <f>IF(L631=1,0,Q630)+K631</f>
        <v>14</v>
      </c>
      <c r="R631" t="str">
        <f t="shared" si="128"/>
        <v>(42634, '2016-09-21', 2016, 9, 'setembro', 21, 4, 'quarta-feira', 0, 0, 1, 0, 0, 14, '2016-09-21'),</v>
      </c>
    </row>
    <row r="632" spans="1:18" x14ac:dyDescent="0.25">
      <c r="A632" s="2">
        <f t="shared" si="120"/>
        <v>42635</v>
      </c>
      <c r="B632" s="4">
        <v>42635</v>
      </c>
      <c r="C632">
        <f t="shared" si="121"/>
        <v>2016</v>
      </c>
      <c r="D632">
        <f t="shared" si="130"/>
        <v>9</v>
      </c>
      <c r="E632" t="str">
        <f t="shared" si="122"/>
        <v>setembro</v>
      </c>
      <c r="F632">
        <f t="shared" si="131"/>
        <v>22</v>
      </c>
      <c r="G632">
        <f t="shared" si="132"/>
        <v>5</v>
      </c>
      <c r="H632" t="str">
        <f t="shared" si="123"/>
        <v>quinta-feira</v>
      </c>
      <c r="I632" s="2">
        <f t="shared" si="124"/>
        <v>0</v>
      </c>
      <c r="J632">
        <f>COUNTIF(Feriados!$A$2:$A$155,B632)</f>
        <v>0</v>
      </c>
      <c r="K632">
        <f t="shared" si="125"/>
        <v>1</v>
      </c>
      <c r="L632">
        <f t="shared" si="126"/>
        <v>0</v>
      </c>
      <c r="M632">
        <f t="shared" si="127"/>
        <v>0</v>
      </c>
      <c r="N632">
        <f>IF(K632=0,"NULL",Q632)</f>
        <v>15</v>
      </c>
      <c r="O632" s="4">
        <f t="shared" si="129"/>
        <v>42635</v>
      </c>
      <c r="Q632">
        <f>IF(L632=1,0,Q631)+K632</f>
        <v>15</v>
      </c>
      <c r="R632" t="str">
        <f t="shared" si="128"/>
        <v>(42635, '2016-09-22', 2016, 9, 'setembro', 22, 5, 'quinta-feira', 0, 0, 1, 0, 0, 15, '2016-09-22'),</v>
      </c>
    </row>
    <row r="633" spans="1:18" x14ac:dyDescent="0.25">
      <c r="A633" s="2">
        <f t="shared" si="120"/>
        <v>42636</v>
      </c>
      <c r="B633" s="4">
        <v>42636</v>
      </c>
      <c r="C633">
        <f t="shared" si="121"/>
        <v>2016</v>
      </c>
      <c r="D633">
        <f t="shared" si="130"/>
        <v>9</v>
      </c>
      <c r="E633" t="str">
        <f t="shared" si="122"/>
        <v>setembro</v>
      </c>
      <c r="F633">
        <f t="shared" si="131"/>
        <v>23</v>
      </c>
      <c r="G633">
        <f t="shared" si="132"/>
        <v>6</v>
      </c>
      <c r="H633" t="str">
        <f t="shared" si="123"/>
        <v>sexta-feira</v>
      </c>
      <c r="I633" s="2">
        <f t="shared" si="124"/>
        <v>0</v>
      </c>
      <c r="J633">
        <f>COUNTIF(Feriados!$A$2:$A$155,B633)</f>
        <v>0</v>
      </c>
      <c r="K633">
        <f t="shared" si="125"/>
        <v>1</v>
      </c>
      <c r="L633">
        <f t="shared" si="126"/>
        <v>0</v>
      </c>
      <c r="M633">
        <f t="shared" si="127"/>
        <v>0</v>
      </c>
      <c r="N633">
        <f>IF(K633=0,"NULL",Q633)</f>
        <v>16</v>
      </c>
      <c r="O633" s="4">
        <f t="shared" si="129"/>
        <v>42636</v>
      </c>
      <c r="Q633">
        <f>IF(L633=1,0,Q632)+K633</f>
        <v>16</v>
      </c>
      <c r="R633" t="str">
        <f t="shared" si="128"/>
        <v>(42636, '2016-09-23', 2016, 9, 'setembro', 23, 6, 'sexta-feira', 0, 0, 1, 0, 0, 16, '2016-09-23'),</v>
      </c>
    </row>
    <row r="634" spans="1:18" x14ac:dyDescent="0.25">
      <c r="A634" s="2">
        <f t="shared" si="120"/>
        <v>42637</v>
      </c>
      <c r="B634" s="4">
        <v>42637</v>
      </c>
      <c r="C634">
        <f t="shared" si="121"/>
        <v>2016</v>
      </c>
      <c r="D634">
        <f t="shared" si="130"/>
        <v>9</v>
      </c>
      <c r="E634" t="str">
        <f t="shared" si="122"/>
        <v>setembro</v>
      </c>
      <c r="F634">
        <f t="shared" si="131"/>
        <v>24</v>
      </c>
      <c r="G634">
        <f t="shared" si="132"/>
        <v>7</v>
      </c>
      <c r="H634" t="str">
        <f t="shared" si="123"/>
        <v>sábado</v>
      </c>
      <c r="I634" s="2">
        <f t="shared" si="124"/>
        <v>1</v>
      </c>
      <c r="J634">
        <f>COUNTIF(Feriados!$A$2:$A$155,B634)</f>
        <v>0</v>
      </c>
      <c r="K634">
        <f t="shared" si="125"/>
        <v>0</v>
      </c>
      <c r="L634">
        <f t="shared" si="126"/>
        <v>0</v>
      </c>
      <c r="M634">
        <f t="shared" si="127"/>
        <v>0</v>
      </c>
      <c r="N634" t="str">
        <f>IF(K634=0,"NULL",Q634)</f>
        <v>NULL</v>
      </c>
      <c r="O634" s="4">
        <f t="shared" si="129"/>
        <v>42637</v>
      </c>
      <c r="Q634">
        <f>IF(L634=1,0,Q633)+K634</f>
        <v>16</v>
      </c>
      <c r="R634" t="str">
        <f t="shared" si="128"/>
        <v>(42637, '2016-09-24', 2016, 9, 'setembro', 24, 7, 'sábado', 1, 0, 0, 0, 0, NULL, '2016-09-24'),</v>
      </c>
    </row>
    <row r="635" spans="1:18" x14ac:dyDescent="0.25">
      <c r="A635" s="2">
        <f t="shared" si="120"/>
        <v>42638</v>
      </c>
      <c r="B635" s="4">
        <v>42638</v>
      </c>
      <c r="C635">
        <f t="shared" si="121"/>
        <v>2016</v>
      </c>
      <c r="D635">
        <f t="shared" si="130"/>
        <v>9</v>
      </c>
      <c r="E635" t="str">
        <f t="shared" si="122"/>
        <v>setembro</v>
      </c>
      <c r="F635">
        <f t="shared" si="131"/>
        <v>25</v>
      </c>
      <c r="G635">
        <f t="shared" si="132"/>
        <v>1</v>
      </c>
      <c r="H635" t="str">
        <f t="shared" si="123"/>
        <v>domingo</v>
      </c>
      <c r="I635" s="2">
        <f t="shared" si="124"/>
        <v>1</v>
      </c>
      <c r="J635">
        <f>COUNTIF(Feriados!$A$2:$A$155,B635)</f>
        <v>0</v>
      </c>
      <c r="K635">
        <f t="shared" si="125"/>
        <v>0</v>
      </c>
      <c r="L635">
        <f t="shared" si="126"/>
        <v>0</v>
      </c>
      <c r="M635">
        <f t="shared" si="127"/>
        <v>0</v>
      </c>
      <c r="N635" t="str">
        <f>IF(K635=0,"NULL",Q635)</f>
        <v>NULL</v>
      </c>
      <c r="O635" s="4">
        <f t="shared" si="129"/>
        <v>42637</v>
      </c>
      <c r="Q635">
        <f>IF(L635=1,0,Q634)+K635</f>
        <v>16</v>
      </c>
      <c r="R635" t="str">
        <f t="shared" si="128"/>
        <v>(42638, '2016-09-25', 2016, 9, 'setembro', 25, 1, 'domingo', 1, 0, 0, 0, 0, NULL, '2016-09-24'),</v>
      </c>
    </row>
    <row r="636" spans="1:18" x14ac:dyDescent="0.25">
      <c r="A636" s="2">
        <f t="shared" si="120"/>
        <v>42639</v>
      </c>
      <c r="B636" s="4">
        <v>42639</v>
      </c>
      <c r="C636">
        <f t="shared" si="121"/>
        <v>2016</v>
      </c>
      <c r="D636">
        <f t="shared" si="130"/>
        <v>9</v>
      </c>
      <c r="E636" t="str">
        <f t="shared" si="122"/>
        <v>setembro</v>
      </c>
      <c r="F636">
        <f t="shared" si="131"/>
        <v>26</v>
      </c>
      <c r="G636">
        <f t="shared" si="132"/>
        <v>2</v>
      </c>
      <c r="H636" t="str">
        <f t="shared" si="123"/>
        <v>segunda-feira</v>
      </c>
      <c r="I636" s="2">
        <f t="shared" si="124"/>
        <v>0</v>
      </c>
      <c r="J636">
        <f>COUNTIF(Feriados!$A$2:$A$155,B636)</f>
        <v>0</v>
      </c>
      <c r="K636">
        <f t="shared" si="125"/>
        <v>1</v>
      </c>
      <c r="L636">
        <f t="shared" si="126"/>
        <v>0</v>
      </c>
      <c r="M636">
        <f t="shared" si="127"/>
        <v>0</v>
      </c>
      <c r="N636">
        <f>IF(K636=0,"NULL",Q636)</f>
        <v>17</v>
      </c>
      <c r="O636" s="4">
        <f t="shared" si="129"/>
        <v>42637</v>
      </c>
      <c r="Q636">
        <f>IF(L636=1,0,Q635)+K636</f>
        <v>17</v>
      </c>
      <c r="R636" t="str">
        <f t="shared" si="128"/>
        <v>(42639, '2016-09-26', 2016, 9, 'setembro', 26, 2, 'segunda-feira', 0, 0, 1, 0, 0, 17, '2016-09-24'),</v>
      </c>
    </row>
    <row r="637" spans="1:18" x14ac:dyDescent="0.25">
      <c r="A637" s="2">
        <f t="shared" si="120"/>
        <v>42640</v>
      </c>
      <c r="B637" s="4">
        <v>42640</v>
      </c>
      <c r="C637">
        <f t="shared" si="121"/>
        <v>2016</v>
      </c>
      <c r="D637">
        <f t="shared" si="130"/>
        <v>9</v>
      </c>
      <c r="E637" t="str">
        <f t="shared" si="122"/>
        <v>setembro</v>
      </c>
      <c r="F637">
        <f t="shared" si="131"/>
        <v>27</v>
      </c>
      <c r="G637">
        <f t="shared" si="132"/>
        <v>3</v>
      </c>
      <c r="H637" t="str">
        <f t="shared" si="123"/>
        <v>terça-feira</v>
      </c>
      <c r="I637" s="2">
        <f t="shared" si="124"/>
        <v>0</v>
      </c>
      <c r="J637">
        <f>COUNTIF(Feriados!$A$2:$A$155,B637)</f>
        <v>0</v>
      </c>
      <c r="K637">
        <f t="shared" si="125"/>
        <v>1</v>
      </c>
      <c r="L637">
        <f t="shared" si="126"/>
        <v>0</v>
      </c>
      <c r="M637">
        <f t="shared" si="127"/>
        <v>0</v>
      </c>
      <c r="N637">
        <f>IF(K637=0,"NULL",Q637)</f>
        <v>18</v>
      </c>
      <c r="O637" s="4">
        <f t="shared" si="129"/>
        <v>42640</v>
      </c>
      <c r="Q637">
        <f>IF(L637=1,0,Q636)+K637</f>
        <v>18</v>
      </c>
      <c r="R637" t="str">
        <f t="shared" si="128"/>
        <v>(42640, '2016-09-27', 2016, 9, 'setembro', 27, 3, 'terça-feira', 0, 0, 1, 0, 0, 18, '2016-09-27'),</v>
      </c>
    </row>
    <row r="638" spans="1:18" x14ac:dyDescent="0.25">
      <c r="A638" s="2">
        <f t="shared" si="120"/>
        <v>42641</v>
      </c>
      <c r="B638" s="4">
        <v>42641</v>
      </c>
      <c r="C638">
        <f t="shared" si="121"/>
        <v>2016</v>
      </c>
      <c r="D638">
        <f t="shared" si="130"/>
        <v>9</v>
      </c>
      <c r="E638" t="str">
        <f t="shared" si="122"/>
        <v>setembro</v>
      </c>
      <c r="F638">
        <f t="shared" si="131"/>
        <v>28</v>
      </c>
      <c r="G638">
        <f t="shared" si="132"/>
        <v>4</v>
      </c>
      <c r="H638" t="str">
        <f t="shared" si="123"/>
        <v>quarta-feira</v>
      </c>
      <c r="I638" s="2">
        <f t="shared" si="124"/>
        <v>0</v>
      </c>
      <c r="J638">
        <f>COUNTIF(Feriados!$A$2:$A$155,B638)</f>
        <v>0</v>
      </c>
      <c r="K638">
        <f t="shared" si="125"/>
        <v>1</v>
      </c>
      <c r="L638">
        <f t="shared" si="126"/>
        <v>0</v>
      </c>
      <c r="M638">
        <f t="shared" si="127"/>
        <v>0</v>
      </c>
      <c r="N638">
        <f>IF(K638=0,"NULL",Q638)</f>
        <v>19</v>
      </c>
      <c r="O638" s="4">
        <f t="shared" si="129"/>
        <v>42641</v>
      </c>
      <c r="Q638">
        <f>IF(L638=1,0,Q637)+K638</f>
        <v>19</v>
      </c>
      <c r="R638" t="str">
        <f t="shared" si="128"/>
        <v>(42641, '2016-09-28', 2016, 9, 'setembro', 28, 4, 'quarta-feira', 0, 0, 1, 0, 0, 19, '2016-09-28'),</v>
      </c>
    </row>
    <row r="639" spans="1:18" x14ac:dyDescent="0.25">
      <c r="A639" s="2">
        <f t="shared" si="120"/>
        <v>42642</v>
      </c>
      <c r="B639" s="4">
        <v>42642</v>
      </c>
      <c r="C639">
        <f t="shared" si="121"/>
        <v>2016</v>
      </c>
      <c r="D639">
        <f t="shared" si="130"/>
        <v>9</v>
      </c>
      <c r="E639" t="str">
        <f t="shared" si="122"/>
        <v>setembro</v>
      </c>
      <c r="F639">
        <f t="shared" si="131"/>
        <v>29</v>
      </c>
      <c r="G639">
        <f t="shared" si="132"/>
        <v>5</v>
      </c>
      <c r="H639" t="str">
        <f t="shared" si="123"/>
        <v>quinta-feira</v>
      </c>
      <c r="I639" s="2">
        <f t="shared" si="124"/>
        <v>0</v>
      </c>
      <c r="J639">
        <f>COUNTIF(Feriados!$A$2:$A$155,B639)</f>
        <v>0</v>
      </c>
      <c r="K639">
        <f t="shared" si="125"/>
        <v>1</v>
      </c>
      <c r="L639">
        <f t="shared" si="126"/>
        <v>0</v>
      </c>
      <c r="M639">
        <f t="shared" si="127"/>
        <v>0</v>
      </c>
      <c r="N639">
        <f>IF(K639=0,"NULL",Q639)</f>
        <v>20</v>
      </c>
      <c r="O639" s="4">
        <f t="shared" si="129"/>
        <v>42642</v>
      </c>
      <c r="Q639">
        <f>IF(L639=1,0,Q638)+K639</f>
        <v>20</v>
      </c>
      <c r="R639" t="str">
        <f t="shared" si="128"/>
        <v>(42642, '2016-09-29', 2016, 9, 'setembro', 29, 5, 'quinta-feira', 0, 0, 1, 0, 0, 20, '2016-09-29'),</v>
      </c>
    </row>
    <row r="640" spans="1:18" x14ac:dyDescent="0.25">
      <c r="A640" s="2">
        <f t="shared" si="120"/>
        <v>42643</v>
      </c>
      <c r="B640" s="4">
        <v>42643</v>
      </c>
      <c r="C640">
        <f t="shared" si="121"/>
        <v>2016</v>
      </c>
      <c r="D640">
        <f t="shared" si="130"/>
        <v>9</v>
      </c>
      <c r="E640" t="str">
        <f t="shared" si="122"/>
        <v>setembro</v>
      </c>
      <c r="F640">
        <f t="shared" si="131"/>
        <v>30</v>
      </c>
      <c r="G640">
        <f t="shared" si="132"/>
        <v>6</v>
      </c>
      <c r="H640" t="str">
        <f t="shared" si="123"/>
        <v>sexta-feira</v>
      </c>
      <c r="I640" s="2">
        <f t="shared" si="124"/>
        <v>0</v>
      </c>
      <c r="J640">
        <f>COUNTIF(Feriados!$A$2:$A$155,B640)</f>
        <v>0</v>
      </c>
      <c r="K640">
        <f t="shared" si="125"/>
        <v>1</v>
      </c>
      <c r="L640">
        <f t="shared" si="126"/>
        <v>0</v>
      </c>
      <c r="M640">
        <f t="shared" si="127"/>
        <v>1</v>
      </c>
      <c r="N640">
        <f>IF(K640=0,"NULL",Q640)</f>
        <v>21</v>
      </c>
      <c r="O640" s="4">
        <f t="shared" si="129"/>
        <v>42643</v>
      </c>
      <c r="Q640">
        <f>IF(L640=1,0,Q639)+K640</f>
        <v>21</v>
      </c>
      <c r="R640" t="str">
        <f t="shared" si="128"/>
        <v>(42643, '2016-09-30', 2016, 9, 'setembro', 30, 6, 'sexta-feira', 0, 0, 1, 0, 1, 21, '2016-09-30'),</v>
      </c>
    </row>
    <row r="641" spans="1:18" x14ac:dyDescent="0.25">
      <c r="A641" s="2">
        <f t="shared" si="120"/>
        <v>42644</v>
      </c>
      <c r="B641" s="4">
        <v>42644</v>
      </c>
      <c r="C641">
        <f t="shared" si="121"/>
        <v>2016</v>
      </c>
      <c r="D641">
        <f t="shared" si="130"/>
        <v>10</v>
      </c>
      <c r="E641" t="str">
        <f t="shared" si="122"/>
        <v>outubro</v>
      </c>
      <c r="F641">
        <f t="shared" si="131"/>
        <v>1</v>
      </c>
      <c r="G641">
        <f t="shared" si="132"/>
        <v>7</v>
      </c>
      <c r="H641" t="str">
        <f t="shared" si="123"/>
        <v>sábado</v>
      </c>
      <c r="I641" s="2">
        <f t="shared" si="124"/>
        <v>1</v>
      </c>
      <c r="J641">
        <f>COUNTIF(Feriados!$A$2:$A$155,B641)</f>
        <v>0</v>
      </c>
      <c r="K641">
        <f t="shared" si="125"/>
        <v>0</v>
      </c>
      <c r="L641">
        <f t="shared" si="126"/>
        <v>1</v>
      </c>
      <c r="M641">
        <f t="shared" si="127"/>
        <v>0</v>
      </c>
      <c r="N641" t="str">
        <f>IF(K641=0,"NULL",Q641)</f>
        <v>NULL</v>
      </c>
      <c r="O641" s="4">
        <f t="shared" si="129"/>
        <v>42644</v>
      </c>
      <c r="Q641">
        <f>IF(L641=1,0,Q640)+K641</f>
        <v>0</v>
      </c>
      <c r="R641" t="str">
        <f t="shared" si="128"/>
        <v>(42644, '2016-10-01', 2016, 10, 'outubro', 1, 7, 'sábado', 1, 0, 0, 1, 0, NULL, '2016-10-01'),</v>
      </c>
    </row>
    <row r="642" spans="1:18" x14ac:dyDescent="0.25">
      <c r="A642" s="2">
        <f t="shared" si="120"/>
        <v>42645</v>
      </c>
      <c r="B642" s="4">
        <v>42645</v>
      </c>
      <c r="C642">
        <f t="shared" si="121"/>
        <v>2016</v>
      </c>
      <c r="D642">
        <f t="shared" si="130"/>
        <v>10</v>
      </c>
      <c r="E642" t="str">
        <f t="shared" si="122"/>
        <v>outubro</v>
      </c>
      <c r="F642">
        <f t="shared" si="131"/>
        <v>2</v>
      </c>
      <c r="G642">
        <f t="shared" si="132"/>
        <v>1</v>
      </c>
      <c r="H642" t="str">
        <f t="shared" si="123"/>
        <v>domingo</v>
      </c>
      <c r="I642" s="2">
        <f t="shared" si="124"/>
        <v>1</v>
      </c>
      <c r="J642">
        <f>COUNTIF(Feriados!$A$2:$A$155,B642)</f>
        <v>0</v>
      </c>
      <c r="K642">
        <f t="shared" si="125"/>
        <v>0</v>
      </c>
      <c r="L642">
        <f t="shared" si="126"/>
        <v>0</v>
      </c>
      <c r="M642">
        <f t="shared" si="127"/>
        <v>0</v>
      </c>
      <c r="N642" t="str">
        <f>IF(K642=0,"NULL",Q642)</f>
        <v>NULL</v>
      </c>
      <c r="O642" s="4">
        <f t="shared" si="129"/>
        <v>42644</v>
      </c>
      <c r="Q642">
        <f>IF(L642=1,0,Q641)+K642</f>
        <v>0</v>
      </c>
      <c r="R642" t="str">
        <f t="shared" si="128"/>
        <v>(42645, '2016-10-02', 2016, 10, 'outubro', 2, 1, 'domingo', 1, 0, 0, 0, 0, NULL, '2016-10-01'),</v>
      </c>
    </row>
    <row r="643" spans="1:18" x14ac:dyDescent="0.25">
      <c r="A643" s="2">
        <f t="shared" ref="A643:A706" si="133">B643</f>
        <v>42646</v>
      </c>
      <c r="B643" s="4">
        <v>42646</v>
      </c>
      <c r="C643">
        <f t="shared" ref="C643:C706" si="134">YEAR(B643)</f>
        <v>2016</v>
      </c>
      <c r="D643">
        <f t="shared" si="130"/>
        <v>10</v>
      </c>
      <c r="E643" t="str">
        <f t="shared" ref="E643:E706" si="135">TEXT(B643,"mmmm")</f>
        <v>outubro</v>
      </c>
      <c r="F643">
        <f t="shared" si="131"/>
        <v>3</v>
      </c>
      <c r="G643">
        <f t="shared" si="132"/>
        <v>2</v>
      </c>
      <c r="H643" t="str">
        <f t="shared" ref="H643:H706" si="136">TEXT(B643,"dddd")</f>
        <v>segunda-feira</v>
      </c>
      <c r="I643" s="2">
        <f t="shared" ref="I643:I706" si="137">IF(OR(G643=1,G643=7),1,0)</f>
        <v>0</v>
      </c>
      <c r="J643">
        <f>COUNTIF(Feriados!$A$2:$A$155,B643)</f>
        <v>0</v>
      </c>
      <c r="K643">
        <f t="shared" ref="K643:K706" si="138">IF(OR(I643=1,J643=1),0,1)</f>
        <v>1</v>
      </c>
      <c r="L643">
        <f t="shared" ref="L643:L706" si="139">IF(F643=1,1,0)</f>
        <v>0</v>
      </c>
      <c r="M643">
        <f t="shared" ref="M643:M706" si="140">IF(OR(L644=1,L644=""),1,0)</f>
        <v>0</v>
      </c>
      <c r="N643">
        <f>IF(K643=0,"NULL",Q643)</f>
        <v>1</v>
      </c>
      <c r="O643" s="4">
        <f t="shared" si="129"/>
        <v>42644</v>
      </c>
      <c r="Q643">
        <f>IF(L643=1,0,Q642)+K643</f>
        <v>1</v>
      </c>
      <c r="R643" t="str">
        <f t="shared" ref="R643:R706" si="141">"("&amp;A643&amp;", '"&amp;TEXT(B643,"aaaa-mm-dd")&amp;"', "&amp;C643&amp;", "&amp;D643&amp;", '"&amp;E643&amp;"', "&amp;F643&amp;", "&amp;G643&amp;", '"&amp;H643&amp;"', "&amp;I643&amp;", "&amp;J643&amp;", "&amp;K643&amp;", "&amp;L643&amp;", "&amp;M643&amp;", "&amp;N643&amp;", '"&amp;TEXT(O643,"aaaa-mm-dd")&amp;"'),"</f>
        <v>(42646, '2016-10-03', 2016, 10, 'outubro', 3, 2, 'segunda-feira', 0, 0, 1, 0, 0, 1, '2016-10-01'),</v>
      </c>
    </row>
    <row r="644" spans="1:18" x14ac:dyDescent="0.25">
      <c r="A644" s="2">
        <f t="shared" si="133"/>
        <v>42647</v>
      </c>
      <c r="B644" s="4">
        <v>42647</v>
      </c>
      <c r="C644">
        <f t="shared" si="134"/>
        <v>2016</v>
      </c>
      <c r="D644">
        <f t="shared" si="130"/>
        <v>10</v>
      </c>
      <c r="E644" t="str">
        <f t="shared" si="135"/>
        <v>outubro</v>
      </c>
      <c r="F644">
        <f t="shared" si="131"/>
        <v>4</v>
      </c>
      <c r="G644">
        <f t="shared" si="132"/>
        <v>3</v>
      </c>
      <c r="H644" t="str">
        <f t="shared" si="136"/>
        <v>terça-feira</v>
      </c>
      <c r="I644" s="2">
        <f t="shared" si="137"/>
        <v>0</v>
      </c>
      <c r="J644">
        <f>COUNTIF(Feriados!$A$2:$A$155,B644)</f>
        <v>0</v>
      </c>
      <c r="K644">
        <f t="shared" si="138"/>
        <v>1</v>
      </c>
      <c r="L644">
        <f t="shared" si="139"/>
        <v>0</v>
      </c>
      <c r="M644">
        <f t="shared" si="140"/>
        <v>0</v>
      </c>
      <c r="N644">
        <f>IF(K644=0,"NULL",Q644)</f>
        <v>2</v>
      </c>
      <c r="O644" s="4">
        <f t="shared" ref="O644:O707" si="142">IF(K643=0,O643,B644)</f>
        <v>42647</v>
      </c>
      <c r="Q644">
        <f>IF(L644=1,0,Q643)+K644</f>
        <v>2</v>
      </c>
      <c r="R644" t="str">
        <f t="shared" si="141"/>
        <v>(42647, '2016-10-04', 2016, 10, 'outubro', 4, 3, 'terça-feira', 0, 0, 1, 0, 0, 2, '2016-10-04'),</v>
      </c>
    </row>
    <row r="645" spans="1:18" x14ac:dyDescent="0.25">
      <c r="A645" s="2">
        <f t="shared" si="133"/>
        <v>42648</v>
      </c>
      <c r="B645" s="4">
        <v>42648</v>
      </c>
      <c r="C645">
        <f t="shared" si="134"/>
        <v>2016</v>
      </c>
      <c r="D645">
        <f t="shared" si="130"/>
        <v>10</v>
      </c>
      <c r="E645" t="str">
        <f t="shared" si="135"/>
        <v>outubro</v>
      </c>
      <c r="F645">
        <f t="shared" si="131"/>
        <v>5</v>
      </c>
      <c r="G645">
        <f t="shared" si="132"/>
        <v>4</v>
      </c>
      <c r="H645" t="str">
        <f t="shared" si="136"/>
        <v>quarta-feira</v>
      </c>
      <c r="I645" s="2">
        <f t="shared" si="137"/>
        <v>0</v>
      </c>
      <c r="J645">
        <f>COUNTIF(Feriados!$A$2:$A$155,B645)</f>
        <v>0</v>
      </c>
      <c r="K645">
        <f t="shared" si="138"/>
        <v>1</v>
      </c>
      <c r="L645">
        <f t="shared" si="139"/>
        <v>0</v>
      </c>
      <c r="M645">
        <f t="shared" si="140"/>
        <v>0</v>
      </c>
      <c r="N645">
        <f>IF(K645=0,"NULL",Q645)</f>
        <v>3</v>
      </c>
      <c r="O645" s="4">
        <f t="shared" si="142"/>
        <v>42648</v>
      </c>
      <c r="Q645">
        <f>IF(L645=1,0,Q644)+K645</f>
        <v>3</v>
      </c>
      <c r="R645" t="str">
        <f t="shared" si="141"/>
        <v>(42648, '2016-10-05', 2016, 10, 'outubro', 5, 4, 'quarta-feira', 0, 0, 1, 0, 0, 3, '2016-10-05'),</v>
      </c>
    </row>
    <row r="646" spans="1:18" x14ac:dyDescent="0.25">
      <c r="A646" s="2">
        <f t="shared" si="133"/>
        <v>42649</v>
      </c>
      <c r="B646" s="4">
        <v>42649</v>
      </c>
      <c r="C646">
        <f t="shared" si="134"/>
        <v>2016</v>
      </c>
      <c r="D646">
        <f t="shared" si="130"/>
        <v>10</v>
      </c>
      <c r="E646" t="str">
        <f t="shared" si="135"/>
        <v>outubro</v>
      </c>
      <c r="F646">
        <f t="shared" si="131"/>
        <v>6</v>
      </c>
      <c r="G646">
        <f t="shared" si="132"/>
        <v>5</v>
      </c>
      <c r="H646" t="str">
        <f t="shared" si="136"/>
        <v>quinta-feira</v>
      </c>
      <c r="I646" s="2">
        <f t="shared" si="137"/>
        <v>0</v>
      </c>
      <c r="J646">
        <f>COUNTIF(Feriados!$A$2:$A$155,B646)</f>
        <v>0</v>
      </c>
      <c r="K646">
        <f t="shared" si="138"/>
        <v>1</v>
      </c>
      <c r="L646">
        <f t="shared" si="139"/>
        <v>0</v>
      </c>
      <c r="M646">
        <f t="shared" si="140"/>
        <v>0</v>
      </c>
      <c r="N646">
        <f>IF(K646=0,"NULL",Q646)</f>
        <v>4</v>
      </c>
      <c r="O646" s="4">
        <f t="shared" si="142"/>
        <v>42649</v>
      </c>
      <c r="Q646">
        <f>IF(L646=1,0,Q645)+K646</f>
        <v>4</v>
      </c>
      <c r="R646" t="str">
        <f t="shared" si="141"/>
        <v>(42649, '2016-10-06', 2016, 10, 'outubro', 6, 5, 'quinta-feira', 0, 0, 1, 0, 0, 4, '2016-10-06'),</v>
      </c>
    </row>
    <row r="647" spans="1:18" x14ac:dyDescent="0.25">
      <c r="A647" s="2">
        <f t="shared" si="133"/>
        <v>42650</v>
      </c>
      <c r="B647" s="4">
        <v>42650</v>
      </c>
      <c r="C647">
        <f t="shared" si="134"/>
        <v>2016</v>
      </c>
      <c r="D647">
        <f t="shared" si="130"/>
        <v>10</v>
      </c>
      <c r="E647" t="str">
        <f t="shared" si="135"/>
        <v>outubro</v>
      </c>
      <c r="F647">
        <f t="shared" si="131"/>
        <v>7</v>
      </c>
      <c r="G647">
        <f t="shared" si="132"/>
        <v>6</v>
      </c>
      <c r="H647" t="str">
        <f t="shared" si="136"/>
        <v>sexta-feira</v>
      </c>
      <c r="I647" s="2">
        <f t="shared" si="137"/>
        <v>0</v>
      </c>
      <c r="J647">
        <f>COUNTIF(Feriados!$A$2:$A$155,B647)</f>
        <v>0</v>
      </c>
      <c r="K647">
        <f t="shared" si="138"/>
        <v>1</v>
      </c>
      <c r="L647">
        <f t="shared" si="139"/>
        <v>0</v>
      </c>
      <c r="M647">
        <f t="shared" si="140"/>
        <v>0</v>
      </c>
      <c r="N647">
        <f>IF(K647=0,"NULL",Q647)</f>
        <v>5</v>
      </c>
      <c r="O647" s="4">
        <f t="shared" si="142"/>
        <v>42650</v>
      </c>
      <c r="Q647">
        <f>IF(L647=1,0,Q646)+K647</f>
        <v>5</v>
      </c>
      <c r="R647" t="str">
        <f t="shared" si="141"/>
        <v>(42650, '2016-10-07', 2016, 10, 'outubro', 7, 6, 'sexta-feira', 0, 0, 1, 0, 0, 5, '2016-10-07'),</v>
      </c>
    </row>
    <row r="648" spans="1:18" x14ac:dyDescent="0.25">
      <c r="A648" s="2">
        <f t="shared" si="133"/>
        <v>42651</v>
      </c>
      <c r="B648" s="4">
        <v>42651</v>
      </c>
      <c r="C648">
        <f t="shared" si="134"/>
        <v>2016</v>
      </c>
      <c r="D648">
        <f t="shared" si="130"/>
        <v>10</v>
      </c>
      <c r="E648" t="str">
        <f t="shared" si="135"/>
        <v>outubro</v>
      </c>
      <c r="F648">
        <f t="shared" si="131"/>
        <v>8</v>
      </c>
      <c r="G648">
        <f t="shared" si="132"/>
        <v>7</v>
      </c>
      <c r="H648" t="str">
        <f t="shared" si="136"/>
        <v>sábado</v>
      </c>
      <c r="I648" s="2">
        <f t="shared" si="137"/>
        <v>1</v>
      </c>
      <c r="J648">
        <f>COUNTIF(Feriados!$A$2:$A$155,B648)</f>
        <v>0</v>
      </c>
      <c r="K648">
        <f t="shared" si="138"/>
        <v>0</v>
      </c>
      <c r="L648">
        <f t="shared" si="139"/>
        <v>0</v>
      </c>
      <c r="M648">
        <f t="shared" si="140"/>
        <v>0</v>
      </c>
      <c r="N648" t="str">
        <f>IF(K648=0,"NULL",Q648)</f>
        <v>NULL</v>
      </c>
      <c r="O648" s="4">
        <f t="shared" si="142"/>
        <v>42651</v>
      </c>
      <c r="Q648">
        <f>IF(L648=1,0,Q647)+K648</f>
        <v>5</v>
      </c>
      <c r="R648" t="str">
        <f t="shared" si="141"/>
        <v>(42651, '2016-10-08', 2016, 10, 'outubro', 8, 7, 'sábado', 1, 0, 0, 0, 0, NULL, '2016-10-08'),</v>
      </c>
    </row>
    <row r="649" spans="1:18" x14ac:dyDescent="0.25">
      <c r="A649" s="2">
        <f t="shared" si="133"/>
        <v>42652</v>
      </c>
      <c r="B649" s="4">
        <v>42652</v>
      </c>
      <c r="C649">
        <f t="shared" si="134"/>
        <v>2016</v>
      </c>
      <c r="D649">
        <f t="shared" si="130"/>
        <v>10</v>
      </c>
      <c r="E649" t="str">
        <f t="shared" si="135"/>
        <v>outubro</v>
      </c>
      <c r="F649">
        <f t="shared" si="131"/>
        <v>9</v>
      </c>
      <c r="G649">
        <f t="shared" si="132"/>
        <v>1</v>
      </c>
      <c r="H649" t="str">
        <f t="shared" si="136"/>
        <v>domingo</v>
      </c>
      <c r="I649" s="2">
        <f t="shared" si="137"/>
        <v>1</v>
      </c>
      <c r="J649">
        <f>COUNTIF(Feriados!$A$2:$A$155,B649)</f>
        <v>0</v>
      </c>
      <c r="K649">
        <f t="shared" si="138"/>
        <v>0</v>
      </c>
      <c r="L649">
        <f t="shared" si="139"/>
        <v>0</v>
      </c>
      <c r="M649">
        <f t="shared" si="140"/>
        <v>0</v>
      </c>
      <c r="N649" t="str">
        <f>IF(K649=0,"NULL",Q649)</f>
        <v>NULL</v>
      </c>
      <c r="O649" s="4">
        <f t="shared" si="142"/>
        <v>42651</v>
      </c>
      <c r="Q649">
        <f>IF(L649=1,0,Q648)+K649</f>
        <v>5</v>
      </c>
      <c r="R649" t="str">
        <f t="shared" si="141"/>
        <v>(42652, '2016-10-09', 2016, 10, 'outubro', 9, 1, 'domingo', 1, 0, 0, 0, 0, NULL, '2016-10-08'),</v>
      </c>
    </row>
    <row r="650" spans="1:18" x14ac:dyDescent="0.25">
      <c r="A650" s="2">
        <f t="shared" si="133"/>
        <v>42653</v>
      </c>
      <c r="B650" s="4">
        <v>42653</v>
      </c>
      <c r="C650">
        <f t="shared" si="134"/>
        <v>2016</v>
      </c>
      <c r="D650">
        <f t="shared" si="130"/>
        <v>10</v>
      </c>
      <c r="E650" t="str">
        <f t="shared" si="135"/>
        <v>outubro</v>
      </c>
      <c r="F650">
        <f t="shared" si="131"/>
        <v>10</v>
      </c>
      <c r="G650">
        <f t="shared" si="132"/>
        <v>2</v>
      </c>
      <c r="H650" t="str">
        <f t="shared" si="136"/>
        <v>segunda-feira</v>
      </c>
      <c r="I650" s="2">
        <f t="shared" si="137"/>
        <v>0</v>
      </c>
      <c r="J650">
        <f>COUNTIF(Feriados!$A$2:$A$155,B650)</f>
        <v>0</v>
      </c>
      <c r="K650">
        <f t="shared" si="138"/>
        <v>1</v>
      </c>
      <c r="L650">
        <f t="shared" si="139"/>
        <v>0</v>
      </c>
      <c r="M650">
        <f t="shared" si="140"/>
        <v>0</v>
      </c>
      <c r="N650">
        <f>IF(K650=0,"NULL",Q650)</f>
        <v>6</v>
      </c>
      <c r="O650" s="4">
        <f t="shared" si="142"/>
        <v>42651</v>
      </c>
      <c r="Q650">
        <f>IF(L650=1,0,Q649)+K650</f>
        <v>6</v>
      </c>
      <c r="R650" t="str">
        <f t="shared" si="141"/>
        <v>(42653, '2016-10-10', 2016, 10, 'outubro', 10, 2, 'segunda-feira', 0, 0, 1, 0, 0, 6, '2016-10-08'),</v>
      </c>
    </row>
    <row r="651" spans="1:18" x14ac:dyDescent="0.25">
      <c r="A651" s="2">
        <f t="shared" si="133"/>
        <v>42654</v>
      </c>
      <c r="B651" s="4">
        <v>42654</v>
      </c>
      <c r="C651">
        <f t="shared" si="134"/>
        <v>2016</v>
      </c>
      <c r="D651">
        <f t="shared" si="130"/>
        <v>10</v>
      </c>
      <c r="E651" t="str">
        <f t="shared" si="135"/>
        <v>outubro</v>
      </c>
      <c r="F651">
        <f t="shared" si="131"/>
        <v>11</v>
      </c>
      <c r="G651">
        <f t="shared" si="132"/>
        <v>3</v>
      </c>
      <c r="H651" t="str">
        <f t="shared" si="136"/>
        <v>terça-feira</v>
      </c>
      <c r="I651" s="2">
        <f t="shared" si="137"/>
        <v>0</v>
      </c>
      <c r="J651">
        <f>COUNTIF(Feriados!$A$2:$A$155,B651)</f>
        <v>0</v>
      </c>
      <c r="K651">
        <f t="shared" si="138"/>
        <v>1</v>
      </c>
      <c r="L651">
        <f t="shared" si="139"/>
        <v>0</v>
      </c>
      <c r="M651">
        <f t="shared" si="140"/>
        <v>0</v>
      </c>
      <c r="N651">
        <f>IF(K651=0,"NULL",Q651)</f>
        <v>7</v>
      </c>
      <c r="O651" s="4">
        <f t="shared" si="142"/>
        <v>42654</v>
      </c>
      <c r="Q651">
        <f>IF(L651=1,0,Q650)+K651</f>
        <v>7</v>
      </c>
      <c r="R651" t="str">
        <f t="shared" si="141"/>
        <v>(42654, '2016-10-11', 2016, 10, 'outubro', 11, 3, 'terça-feira', 0, 0, 1, 0, 0, 7, '2016-10-11'),</v>
      </c>
    </row>
    <row r="652" spans="1:18" x14ac:dyDescent="0.25">
      <c r="A652" s="2">
        <f t="shared" si="133"/>
        <v>42655</v>
      </c>
      <c r="B652" s="4">
        <v>42655</v>
      </c>
      <c r="C652">
        <f t="shared" si="134"/>
        <v>2016</v>
      </c>
      <c r="D652">
        <f t="shared" si="130"/>
        <v>10</v>
      </c>
      <c r="E652" t="str">
        <f t="shared" si="135"/>
        <v>outubro</v>
      </c>
      <c r="F652">
        <f t="shared" si="131"/>
        <v>12</v>
      </c>
      <c r="G652">
        <f t="shared" si="132"/>
        <v>4</v>
      </c>
      <c r="H652" t="str">
        <f t="shared" si="136"/>
        <v>quarta-feira</v>
      </c>
      <c r="I652" s="2">
        <f t="shared" si="137"/>
        <v>0</v>
      </c>
      <c r="J652">
        <f>COUNTIF(Feriados!$A$2:$A$155,B652)</f>
        <v>1</v>
      </c>
      <c r="K652">
        <f t="shared" si="138"/>
        <v>0</v>
      </c>
      <c r="L652">
        <f t="shared" si="139"/>
        <v>0</v>
      </c>
      <c r="M652">
        <f t="shared" si="140"/>
        <v>0</v>
      </c>
      <c r="N652" t="str">
        <f>IF(K652=0,"NULL",Q652)</f>
        <v>NULL</v>
      </c>
      <c r="O652" s="4">
        <f t="shared" si="142"/>
        <v>42655</v>
      </c>
      <c r="Q652">
        <f>IF(L652=1,0,Q651)+K652</f>
        <v>7</v>
      </c>
      <c r="R652" t="str">
        <f t="shared" si="141"/>
        <v>(42655, '2016-10-12', 2016, 10, 'outubro', 12, 4, 'quarta-feira', 0, 1, 0, 0, 0, NULL, '2016-10-12'),</v>
      </c>
    </row>
    <row r="653" spans="1:18" x14ac:dyDescent="0.25">
      <c r="A653" s="2">
        <f t="shared" si="133"/>
        <v>42656</v>
      </c>
      <c r="B653" s="4">
        <v>42656</v>
      </c>
      <c r="C653">
        <f t="shared" si="134"/>
        <v>2016</v>
      </c>
      <c r="D653">
        <f t="shared" si="130"/>
        <v>10</v>
      </c>
      <c r="E653" t="str">
        <f t="shared" si="135"/>
        <v>outubro</v>
      </c>
      <c r="F653">
        <f t="shared" si="131"/>
        <v>13</v>
      </c>
      <c r="G653">
        <f t="shared" si="132"/>
        <v>5</v>
      </c>
      <c r="H653" t="str">
        <f t="shared" si="136"/>
        <v>quinta-feira</v>
      </c>
      <c r="I653" s="2">
        <f t="shared" si="137"/>
        <v>0</v>
      </c>
      <c r="J653">
        <f>COUNTIF(Feriados!$A$2:$A$155,B653)</f>
        <v>0</v>
      </c>
      <c r="K653">
        <f t="shared" si="138"/>
        <v>1</v>
      </c>
      <c r="L653">
        <f t="shared" si="139"/>
        <v>0</v>
      </c>
      <c r="M653">
        <f t="shared" si="140"/>
        <v>0</v>
      </c>
      <c r="N653">
        <f>IF(K653=0,"NULL",Q653)</f>
        <v>8</v>
      </c>
      <c r="O653" s="4">
        <f t="shared" si="142"/>
        <v>42655</v>
      </c>
      <c r="Q653">
        <f>IF(L653=1,0,Q652)+K653</f>
        <v>8</v>
      </c>
      <c r="R653" t="str">
        <f t="shared" si="141"/>
        <v>(42656, '2016-10-13', 2016, 10, 'outubro', 13, 5, 'quinta-feira', 0, 0, 1, 0, 0, 8, '2016-10-12'),</v>
      </c>
    </row>
    <row r="654" spans="1:18" x14ac:dyDescent="0.25">
      <c r="A654" s="2">
        <f t="shared" si="133"/>
        <v>42657</v>
      </c>
      <c r="B654" s="4">
        <v>42657</v>
      </c>
      <c r="C654">
        <f t="shared" si="134"/>
        <v>2016</v>
      </c>
      <c r="D654">
        <f t="shared" si="130"/>
        <v>10</v>
      </c>
      <c r="E654" t="str">
        <f t="shared" si="135"/>
        <v>outubro</v>
      </c>
      <c r="F654">
        <f t="shared" si="131"/>
        <v>14</v>
      </c>
      <c r="G654">
        <f t="shared" si="132"/>
        <v>6</v>
      </c>
      <c r="H654" t="str">
        <f t="shared" si="136"/>
        <v>sexta-feira</v>
      </c>
      <c r="I654" s="2">
        <f t="shared" si="137"/>
        <v>0</v>
      </c>
      <c r="J654">
        <f>COUNTIF(Feriados!$A$2:$A$155,B654)</f>
        <v>0</v>
      </c>
      <c r="K654">
        <f t="shared" si="138"/>
        <v>1</v>
      </c>
      <c r="L654">
        <f t="shared" si="139"/>
        <v>0</v>
      </c>
      <c r="M654">
        <f t="shared" si="140"/>
        <v>0</v>
      </c>
      <c r="N654">
        <f>IF(K654=0,"NULL",Q654)</f>
        <v>9</v>
      </c>
      <c r="O654" s="4">
        <f t="shared" si="142"/>
        <v>42657</v>
      </c>
      <c r="Q654">
        <f>IF(L654=1,0,Q653)+K654</f>
        <v>9</v>
      </c>
      <c r="R654" t="str">
        <f t="shared" si="141"/>
        <v>(42657, '2016-10-14', 2016, 10, 'outubro', 14, 6, 'sexta-feira', 0, 0, 1, 0, 0, 9, '2016-10-14'),</v>
      </c>
    </row>
    <row r="655" spans="1:18" x14ac:dyDescent="0.25">
      <c r="A655" s="2">
        <f t="shared" si="133"/>
        <v>42658</v>
      </c>
      <c r="B655" s="4">
        <v>42658</v>
      </c>
      <c r="C655">
        <f t="shared" si="134"/>
        <v>2016</v>
      </c>
      <c r="D655">
        <f t="shared" si="130"/>
        <v>10</v>
      </c>
      <c r="E655" t="str">
        <f t="shared" si="135"/>
        <v>outubro</v>
      </c>
      <c r="F655">
        <f t="shared" si="131"/>
        <v>15</v>
      </c>
      <c r="G655">
        <f t="shared" si="132"/>
        <v>7</v>
      </c>
      <c r="H655" t="str">
        <f t="shared" si="136"/>
        <v>sábado</v>
      </c>
      <c r="I655" s="2">
        <f t="shared" si="137"/>
        <v>1</v>
      </c>
      <c r="J655">
        <f>COUNTIF(Feriados!$A$2:$A$155,B655)</f>
        <v>0</v>
      </c>
      <c r="K655">
        <f t="shared" si="138"/>
        <v>0</v>
      </c>
      <c r="L655">
        <f t="shared" si="139"/>
        <v>0</v>
      </c>
      <c r="M655">
        <f t="shared" si="140"/>
        <v>0</v>
      </c>
      <c r="N655" t="str">
        <f>IF(K655=0,"NULL",Q655)</f>
        <v>NULL</v>
      </c>
      <c r="O655" s="4">
        <f t="shared" si="142"/>
        <v>42658</v>
      </c>
      <c r="Q655">
        <f>IF(L655=1,0,Q654)+K655</f>
        <v>9</v>
      </c>
      <c r="R655" t="str">
        <f t="shared" si="141"/>
        <v>(42658, '2016-10-15', 2016, 10, 'outubro', 15, 7, 'sábado', 1, 0, 0, 0, 0, NULL, '2016-10-15'),</v>
      </c>
    </row>
    <row r="656" spans="1:18" x14ac:dyDescent="0.25">
      <c r="A656" s="2">
        <f t="shared" si="133"/>
        <v>42659</v>
      </c>
      <c r="B656" s="4">
        <v>42659</v>
      </c>
      <c r="C656">
        <f t="shared" si="134"/>
        <v>2016</v>
      </c>
      <c r="D656">
        <f t="shared" si="130"/>
        <v>10</v>
      </c>
      <c r="E656" t="str">
        <f t="shared" si="135"/>
        <v>outubro</v>
      </c>
      <c r="F656">
        <f t="shared" si="131"/>
        <v>16</v>
      </c>
      <c r="G656">
        <f t="shared" si="132"/>
        <v>1</v>
      </c>
      <c r="H656" t="str">
        <f t="shared" si="136"/>
        <v>domingo</v>
      </c>
      <c r="I656" s="2">
        <f t="shared" si="137"/>
        <v>1</v>
      </c>
      <c r="J656">
        <f>COUNTIF(Feriados!$A$2:$A$155,B656)</f>
        <v>0</v>
      </c>
      <c r="K656">
        <f t="shared" si="138"/>
        <v>0</v>
      </c>
      <c r="L656">
        <f t="shared" si="139"/>
        <v>0</v>
      </c>
      <c r="M656">
        <f t="shared" si="140"/>
        <v>0</v>
      </c>
      <c r="N656" t="str">
        <f>IF(K656=0,"NULL",Q656)</f>
        <v>NULL</v>
      </c>
      <c r="O656" s="4">
        <f t="shared" si="142"/>
        <v>42658</v>
      </c>
      <c r="Q656">
        <f>IF(L656=1,0,Q655)+K656</f>
        <v>9</v>
      </c>
      <c r="R656" t="str">
        <f t="shared" si="141"/>
        <v>(42659, '2016-10-16', 2016, 10, 'outubro', 16, 1, 'domingo', 1, 0, 0, 0, 0, NULL, '2016-10-15'),</v>
      </c>
    </row>
    <row r="657" spans="1:18" x14ac:dyDescent="0.25">
      <c r="A657" s="2">
        <f t="shared" si="133"/>
        <v>42660</v>
      </c>
      <c r="B657" s="4">
        <v>42660</v>
      </c>
      <c r="C657">
        <f t="shared" si="134"/>
        <v>2016</v>
      </c>
      <c r="D657">
        <f t="shared" si="130"/>
        <v>10</v>
      </c>
      <c r="E657" t="str">
        <f t="shared" si="135"/>
        <v>outubro</v>
      </c>
      <c r="F657">
        <f t="shared" si="131"/>
        <v>17</v>
      </c>
      <c r="G657">
        <f t="shared" si="132"/>
        <v>2</v>
      </c>
      <c r="H657" t="str">
        <f t="shared" si="136"/>
        <v>segunda-feira</v>
      </c>
      <c r="I657" s="2">
        <f t="shared" si="137"/>
        <v>0</v>
      </c>
      <c r="J657">
        <f>COUNTIF(Feriados!$A$2:$A$155,B657)</f>
        <v>0</v>
      </c>
      <c r="K657">
        <f t="shared" si="138"/>
        <v>1</v>
      </c>
      <c r="L657">
        <f t="shared" si="139"/>
        <v>0</v>
      </c>
      <c r="M657">
        <f t="shared" si="140"/>
        <v>0</v>
      </c>
      <c r="N657">
        <f>IF(K657=0,"NULL",Q657)</f>
        <v>10</v>
      </c>
      <c r="O657" s="4">
        <f t="shared" si="142"/>
        <v>42658</v>
      </c>
      <c r="Q657">
        <f>IF(L657=1,0,Q656)+K657</f>
        <v>10</v>
      </c>
      <c r="R657" t="str">
        <f t="shared" si="141"/>
        <v>(42660, '2016-10-17', 2016, 10, 'outubro', 17, 2, 'segunda-feira', 0, 0, 1, 0, 0, 10, '2016-10-15'),</v>
      </c>
    </row>
    <row r="658" spans="1:18" x14ac:dyDescent="0.25">
      <c r="A658" s="2">
        <f t="shared" si="133"/>
        <v>42661</v>
      </c>
      <c r="B658" s="4">
        <v>42661</v>
      </c>
      <c r="C658">
        <f t="shared" si="134"/>
        <v>2016</v>
      </c>
      <c r="D658">
        <f t="shared" si="130"/>
        <v>10</v>
      </c>
      <c r="E658" t="str">
        <f t="shared" si="135"/>
        <v>outubro</v>
      </c>
      <c r="F658">
        <f t="shared" si="131"/>
        <v>18</v>
      </c>
      <c r="G658">
        <f t="shared" si="132"/>
        <v>3</v>
      </c>
      <c r="H658" t="str">
        <f t="shared" si="136"/>
        <v>terça-feira</v>
      </c>
      <c r="I658" s="2">
        <f t="shared" si="137"/>
        <v>0</v>
      </c>
      <c r="J658">
        <f>COUNTIF(Feriados!$A$2:$A$155,B658)</f>
        <v>0</v>
      </c>
      <c r="K658">
        <f t="shared" si="138"/>
        <v>1</v>
      </c>
      <c r="L658">
        <f t="shared" si="139"/>
        <v>0</v>
      </c>
      <c r="M658">
        <f t="shared" si="140"/>
        <v>0</v>
      </c>
      <c r="N658">
        <f>IF(K658=0,"NULL",Q658)</f>
        <v>11</v>
      </c>
      <c r="O658" s="4">
        <f t="shared" si="142"/>
        <v>42661</v>
      </c>
      <c r="Q658">
        <f>IF(L658=1,0,Q657)+K658</f>
        <v>11</v>
      </c>
      <c r="R658" t="str">
        <f t="shared" si="141"/>
        <v>(42661, '2016-10-18', 2016, 10, 'outubro', 18, 3, 'terça-feira', 0, 0, 1, 0, 0, 11, '2016-10-18'),</v>
      </c>
    </row>
    <row r="659" spans="1:18" x14ac:dyDescent="0.25">
      <c r="A659" s="2">
        <f t="shared" si="133"/>
        <v>42662</v>
      </c>
      <c r="B659" s="4">
        <v>42662</v>
      </c>
      <c r="C659">
        <f t="shared" si="134"/>
        <v>2016</v>
      </c>
      <c r="D659">
        <f t="shared" si="130"/>
        <v>10</v>
      </c>
      <c r="E659" t="str">
        <f t="shared" si="135"/>
        <v>outubro</v>
      </c>
      <c r="F659">
        <f t="shared" si="131"/>
        <v>19</v>
      </c>
      <c r="G659">
        <f t="shared" si="132"/>
        <v>4</v>
      </c>
      <c r="H659" t="str">
        <f t="shared" si="136"/>
        <v>quarta-feira</v>
      </c>
      <c r="I659" s="2">
        <f t="shared" si="137"/>
        <v>0</v>
      </c>
      <c r="J659">
        <f>COUNTIF(Feriados!$A$2:$A$155,B659)</f>
        <v>0</v>
      </c>
      <c r="K659">
        <f t="shared" si="138"/>
        <v>1</v>
      </c>
      <c r="L659">
        <f t="shared" si="139"/>
        <v>0</v>
      </c>
      <c r="M659">
        <f t="shared" si="140"/>
        <v>0</v>
      </c>
      <c r="N659">
        <f>IF(K659=0,"NULL",Q659)</f>
        <v>12</v>
      </c>
      <c r="O659" s="4">
        <f t="shared" si="142"/>
        <v>42662</v>
      </c>
      <c r="Q659">
        <f>IF(L659=1,0,Q658)+K659</f>
        <v>12</v>
      </c>
      <c r="R659" t="str">
        <f t="shared" si="141"/>
        <v>(42662, '2016-10-19', 2016, 10, 'outubro', 19, 4, 'quarta-feira', 0, 0, 1, 0, 0, 12, '2016-10-19'),</v>
      </c>
    </row>
    <row r="660" spans="1:18" x14ac:dyDescent="0.25">
      <c r="A660" s="2">
        <f t="shared" si="133"/>
        <v>42663</v>
      </c>
      <c r="B660" s="4">
        <v>42663</v>
      </c>
      <c r="C660">
        <f t="shared" si="134"/>
        <v>2016</v>
      </c>
      <c r="D660">
        <f t="shared" si="130"/>
        <v>10</v>
      </c>
      <c r="E660" t="str">
        <f t="shared" si="135"/>
        <v>outubro</v>
      </c>
      <c r="F660">
        <f t="shared" si="131"/>
        <v>20</v>
      </c>
      <c r="G660">
        <f t="shared" si="132"/>
        <v>5</v>
      </c>
      <c r="H660" t="str">
        <f t="shared" si="136"/>
        <v>quinta-feira</v>
      </c>
      <c r="I660" s="2">
        <f t="shared" si="137"/>
        <v>0</v>
      </c>
      <c r="J660">
        <f>COUNTIF(Feriados!$A$2:$A$155,B660)</f>
        <v>0</v>
      </c>
      <c r="K660">
        <f t="shared" si="138"/>
        <v>1</v>
      </c>
      <c r="L660">
        <f t="shared" si="139"/>
        <v>0</v>
      </c>
      <c r="M660">
        <f t="shared" si="140"/>
        <v>0</v>
      </c>
      <c r="N660">
        <f>IF(K660=0,"NULL",Q660)</f>
        <v>13</v>
      </c>
      <c r="O660" s="4">
        <f t="shared" si="142"/>
        <v>42663</v>
      </c>
      <c r="Q660">
        <f>IF(L660=1,0,Q659)+K660</f>
        <v>13</v>
      </c>
      <c r="R660" t="str">
        <f t="shared" si="141"/>
        <v>(42663, '2016-10-20', 2016, 10, 'outubro', 20, 5, 'quinta-feira', 0, 0, 1, 0, 0, 13, '2016-10-20'),</v>
      </c>
    </row>
    <row r="661" spans="1:18" x14ac:dyDescent="0.25">
      <c r="A661" s="2">
        <f t="shared" si="133"/>
        <v>42664</v>
      </c>
      <c r="B661" s="4">
        <v>42664</v>
      </c>
      <c r="C661">
        <f t="shared" si="134"/>
        <v>2016</v>
      </c>
      <c r="D661">
        <f t="shared" si="130"/>
        <v>10</v>
      </c>
      <c r="E661" t="str">
        <f t="shared" si="135"/>
        <v>outubro</v>
      </c>
      <c r="F661">
        <f t="shared" si="131"/>
        <v>21</v>
      </c>
      <c r="G661">
        <f t="shared" si="132"/>
        <v>6</v>
      </c>
      <c r="H661" t="str">
        <f t="shared" si="136"/>
        <v>sexta-feira</v>
      </c>
      <c r="I661" s="2">
        <f t="shared" si="137"/>
        <v>0</v>
      </c>
      <c r="J661">
        <f>COUNTIF(Feriados!$A$2:$A$155,B661)</f>
        <v>0</v>
      </c>
      <c r="K661">
        <f t="shared" si="138"/>
        <v>1</v>
      </c>
      <c r="L661">
        <f t="shared" si="139"/>
        <v>0</v>
      </c>
      <c r="M661">
        <f t="shared" si="140"/>
        <v>0</v>
      </c>
      <c r="N661">
        <f>IF(K661=0,"NULL",Q661)</f>
        <v>14</v>
      </c>
      <c r="O661" s="4">
        <f t="shared" si="142"/>
        <v>42664</v>
      </c>
      <c r="Q661">
        <f>IF(L661=1,0,Q660)+K661</f>
        <v>14</v>
      </c>
      <c r="R661" t="str">
        <f t="shared" si="141"/>
        <v>(42664, '2016-10-21', 2016, 10, 'outubro', 21, 6, 'sexta-feira', 0, 0, 1, 0, 0, 14, '2016-10-21'),</v>
      </c>
    </row>
    <row r="662" spans="1:18" x14ac:dyDescent="0.25">
      <c r="A662" s="2">
        <f t="shared" si="133"/>
        <v>42665</v>
      </c>
      <c r="B662" s="4">
        <v>42665</v>
      </c>
      <c r="C662">
        <f t="shared" si="134"/>
        <v>2016</v>
      </c>
      <c r="D662">
        <f t="shared" si="130"/>
        <v>10</v>
      </c>
      <c r="E662" t="str">
        <f t="shared" si="135"/>
        <v>outubro</v>
      </c>
      <c r="F662">
        <f t="shared" si="131"/>
        <v>22</v>
      </c>
      <c r="G662">
        <f t="shared" si="132"/>
        <v>7</v>
      </c>
      <c r="H662" t="str">
        <f t="shared" si="136"/>
        <v>sábado</v>
      </c>
      <c r="I662" s="2">
        <f t="shared" si="137"/>
        <v>1</v>
      </c>
      <c r="J662">
        <f>COUNTIF(Feriados!$A$2:$A$155,B662)</f>
        <v>0</v>
      </c>
      <c r="K662">
        <f t="shared" si="138"/>
        <v>0</v>
      </c>
      <c r="L662">
        <f t="shared" si="139"/>
        <v>0</v>
      </c>
      <c r="M662">
        <f t="shared" si="140"/>
        <v>0</v>
      </c>
      <c r="N662" t="str">
        <f>IF(K662=0,"NULL",Q662)</f>
        <v>NULL</v>
      </c>
      <c r="O662" s="4">
        <f t="shared" si="142"/>
        <v>42665</v>
      </c>
      <c r="Q662">
        <f>IF(L662=1,0,Q661)+K662</f>
        <v>14</v>
      </c>
      <c r="R662" t="str">
        <f t="shared" si="141"/>
        <v>(42665, '2016-10-22', 2016, 10, 'outubro', 22, 7, 'sábado', 1, 0, 0, 0, 0, NULL, '2016-10-22'),</v>
      </c>
    </row>
    <row r="663" spans="1:18" x14ac:dyDescent="0.25">
      <c r="A663" s="2">
        <f t="shared" si="133"/>
        <v>42666</v>
      </c>
      <c r="B663" s="4">
        <v>42666</v>
      </c>
      <c r="C663">
        <f t="shared" si="134"/>
        <v>2016</v>
      </c>
      <c r="D663">
        <f t="shared" si="130"/>
        <v>10</v>
      </c>
      <c r="E663" t="str">
        <f t="shared" si="135"/>
        <v>outubro</v>
      </c>
      <c r="F663">
        <f t="shared" si="131"/>
        <v>23</v>
      </c>
      <c r="G663">
        <f t="shared" si="132"/>
        <v>1</v>
      </c>
      <c r="H663" t="str">
        <f t="shared" si="136"/>
        <v>domingo</v>
      </c>
      <c r="I663" s="2">
        <f t="shared" si="137"/>
        <v>1</v>
      </c>
      <c r="J663">
        <f>COUNTIF(Feriados!$A$2:$A$155,B663)</f>
        <v>0</v>
      </c>
      <c r="K663">
        <f t="shared" si="138"/>
        <v>0</v>
      </c>
      <c r="L663">
        <f t="shared" si="139"/>
        <v>0</v>
      </c>
      <c r="M663">
        <f t="shared" si="140"/>
        <v>0</v>
      </c>
      <c r="N663" t="str">
        <f>IF(K663=0,"NULL",Q663)</f>
        <v>NULL</v>
      </c>
      <c r="O663" s="4">
        <f t="shared" si="142"/>
        <v>42665</v>
      </c>
      <c r="Q663">
        <f>IF(L663=1,0,Q662)+K663</f>
        <v>14</v>
      </c>
      <c r="R663" t="str">
        <f t="shared" si="141"/>
        <v>(42666, '2016-10-23', 2016, 10, 'outubro', 23, 1, 'domingo', 1, 0, 0, 0, 0, NULL, '2016-10-22'),</v>
      </c>
    </row>
    <row r="664" spans="1:18" x14ac:dyDescent="0.25">
      <c r="A664" s="2">
        <f t="shared" si="133"/>
        <v>42667</v>
      </c>
      <c r="B664" s="4">
        <v>42667</v>
      </c>
      <c r="C664">
        <f t="shared" si="134"/>
        <v>2016</v>
      </c>
      <c r="D664">
        <f t="shared" si="130"/>
        <v>10</v>
      </c>
      <c r="E664" t="str">
        <f t="shared" si="135"/>
        <v>outubro</v>
      </c>
      <c r="F664">
        <f t="shared" si="131"/>
        <v>24</v>
      </c>
      <c r="G664">
        <f t="shared" si="132"/>
        <v>2</v>
      </c>
      <c r="H664" t="str">
        <f t="shared" si="136"/>
        <v>segunda-feira</v>
      </c>
      <c r="I664" s="2">
        <f t="shared" si="137"/>
        <v>0</v>
      </c>
      <c r="J664">
        <f>COUNTIF(Feriados!$A$2:$A$155,B664)</f>
        <v>0</v>
      </c>
      <c r="K664">
        <f t="shared" si="138"/>
        <v>1</v>
      </c>
      <c r="L664">
        <f t="shared" si="139"/>
        <v>0</v>
      </c>
      <c r="M664">
        <f t="shared" si="140"/>
        <v>0</v>
      </c>
      <c r="N664">
        <f>IF(K664=0,"NULL",Q664)</f>
        <v>15</v>
      </c>
      <c r="O664" s="4">
        <f t="shared" si="142"/>
        <v>42665</v>
      </c>
      <c r="Q664">
        <f>IF(L664=1,0,Q663)+K664</f>
        <v>15</v>
      </c>
      <c r="R664" t="str">
        <f t="shared" si="141"/>
        <v>(42667, '2016-10-24', 2016, 10, 'outubro', 24, 2, 'segunda-feira', 0, 0, 1, 0, 0, 15, '2016-10-22'),</v>
      </c>
    </row>
    <row r="665" spans="1:18" x14ac:dyDescent="0.25">
      <c r="A665" s="2">
        <f t="shared" si="133"/>
        <v>42668</v>
      </c>
      <c r="B665" s="4">
        <v>42668</v>
      </c>
      <c r="C665">
        <f t="shared" si="134"/>
        <v>2016</v>
      </c>
      <c r="D665">
        <f t="shared" si="130"/>
        <v>10</v>
      </c>
      <c r="E665" t="str">
        <f t="shared" si="135"/>
        <v>outubro</v>
      </c>
      <c r="F665">
        <f t="shared" si="131"/>
        <v>25</v>
      </c>
      <c r="G665">
        <f t="shared" si="132"/>
        <v>3</v>
      </c>
      <c r="H665" t="str">
        <f t="shared" si="136"/>
        <v>terça-feira</v>
      </c>
      <c r="I665" s="2">
        <f t="shared" si="137"/>
        <v>0</v>
      </c>
      <c r="J665">
        <f>COUNTIF(Feriados!$A$2:$A$155,B665)</f>
        <v>0</v>
      </c>
      <c r="K665">
        <f t="shared" si="138"/>
        <v>1</v>
      </c>
      <c r="L665">
        <f t="shared" si="139"/>
        <v>0</v>
      </c>
      <c r="M665">
        <f t="shared" si="140"/>
        <v>0</v>
      </c>
      <c r="N665">
        <f>IF(K665=0,"NULL",Q665)</f>
        <v>16</v>
      </c>
      <c r="O665" s="4">
        <f t="shared" si="142"/>
        <v>42668</v>
      </c>
      <c r="Q665">
        <f>IF(L665=1,0,Q664)+K665</f>
        <v>16</v>
      </c>
      <c r="R665" t="str">
        <f t="shared" si="141"/>
        <v>(42668, '2016-10-25', 2016, 10, 'outubro', 25, 3, 'terça-feira', 0, 0, 1, 0, 0, 16, '2016-10-25'),</v>
      </c>
    </row>
    <row r="666" spans="1:18" x14ac:dyDescent="0.25">
      <c r="A666" s="2">
        <f t="shared" si="133"/>
        <v>42669</v>
      </c>
      <c r="B666" s="4">
        <v>42669</v>
      </c>
      <c r="C666">
        <f t="shared" si="134"/>
        <v>2016</v>
      </c>
      <c r="D666">
        <f t="shared" si="130"/>
        <v>10</v>
      </c>
      <c r="E666" t="str">
        <f t="shared" si="135"/>
        <v>outubro</v>
      </c>
      <c r="F666">
        <f t="shared" si="131"/>
        <v>26</v>
      </c>
      <c r="G666">
        <f t="shared" si="132"/>
        <v>4</v>
      </c>
      <c r="H666" t="str">
        <f t="shared" si="136"/>
        <v>quarta-feira</v>
      </c>
      <c r="I666" s="2">
        <f t="shared" si="137"/>
        <v>0</v>
      </c>
      <c r="J666">
        <f>COUNTIF(Feriados!$A$2:$A$155,B666)</f>
        <v>0</v>
      </c>
      <c r="K666">
        <f t="shared" si="138"/>
        <v>1</v>
      </c>
      <c r="L666">
        <f t="shared" si="139"/>
        <v>0</v>
      </c>
      <c r="M666">
        <f t="shared" si="140"/>
        <v>0</v>
      </c>
      <c r="N666">
        <f>IF(K666=0,"NULL",Q666)</f>
        <v>17</v>
      </c>
      <c r="O666" s="4">
        <f t="shared" si="142"/>
        <v>42669</v>
      </c>
      <c r="Q666">
        <f>IF(L666=1,0,Q665)+K666</f>
        <v>17</v>
      </c>
      <c r="R666" t="str">
        <f t="shared" si="141"/>
        <v>(42669, '2016-10-26', 2016, 10, 'outubro', 26, 4, 'quarta-feira', 0, 0, 1, 0, 0, 17, '2016-10-26'),</v>
      </c>
    </row>
    <row r="667" spans="1:18" x14ac:dyDescent="0.25">
      <c r="A667" s="2">
        <f t="shared" si="133"/>
        <v>42670</v>
      </c>
      <c r="B667" s="4">
        <v>42670</v>
      </c>
      <c r="C667">
        <f t="shared" si="134"/>
        <v>2016</v>
      </c>
      <c r="D667">
        <f t="shared" si="130"/>
        <v>10</v>
      </c>
      <c r="E667" t="str">
        <f t="shared" si="135"/>
        <v>outubro</v>
      </c>
      <c r="F667">
        <f t="shared" si="131"/>
        <v>27</v>
      </c>
      <c r="G667">
        <f t="shared" si="132"/>
        <v>5</v>
      </c>
      <c r="H667" t="str">
        <f t="shared" si="136"/>
        <v>quinta-feira</v>
      </c>
      <c r="I667" s="2">
        <f t="shared" si="137"/>
        <v>0</v>
      </c>
      <c r="J667">
        <f>COUNTIF(Feriados!$A$2:$A$155,B667)</f>
        <v>0</v>
      </c>
      <c r="K667">
        <f t="shared" si="138"/>
        <v>1</v>
      </c>
      <c r="L667">
        <f t="shared" si="139"/>
        <v>0</v>
      </c>
      <c r="M667">
        <f t="shared" si="140"/>
        <v>0</v>
      </c>
      <c r="N667">
        <f>IF(K667=0,"NULL",Q667)</f>
        <v>18</v>
      </c>
      <c r="O667" s="4">
        <f t="shared" si="142"/>
        <v>42670</v>
      </c>
      <c r="Q667">
        <f>IF(L667=1,0,Q666)+K667</f>
        <v>18</v>
      </c>
      <c r="R667" t="str">
        <f t="shared" si="141"/>
        <v>(42670, '2016-10-27', 2016, 10, 'outubro', 27, 5, 'quinta-feira', 0, 0, 1, 0, 0, 18, '2016-10-27'),</v>
      </c>
    </row>
    <row r="668" spans="1:18" x14ac:dyDescent="0.25">
      <c r="A668" s="2">
        <f t="shared" si="133"/>
        <v>42671</v>
      </c>
      <c r="B668" s="4">
        <v>42671</v>
      </c>
      <c r="C668">
        <f t="shared" si="134"/>
        <v>2016</v>
      </c>
      <c r="D668">
        <f t="shared" si="130"/>
        <v>10</v>
      </c>
      <c r="E668" t="str">
        <f t="shared" si="135"/>
        <v>outubro</v>
      </c>
      <c r="F668">
        <f t="shared" si="131"/>
        <v>28</v>
      </c>
      <c r="G668">
        <f t="shared" si="132"/>
        <v>6</v>
      </c>
      <c r="H668" t="str">
        <f t="shared" si="136"/>
        <v>sexta-feira</v>
      </c>
      <c r="I668" s="2">
        <f t="shared" si="137"/>
        <v>0</v>
      </c>
      <c r="J668">
        <f>COUNTIF(Feriados!$A$2:$A$155,B668)</f>
        <v>0</v>
      </c>
      <c r="K668">
        <f t="shared" si="138"/>
        <v>1</v>
      </c>
      <c r="L668">
        <f t="shared" si="139"/>
        <v>0</v>
      </c>
      <c r="M668">
        <f t="shared" si="140"/>
        <v>0</v>
      </c>
      <c r="N668">
        <f>IF(K668=0,"NULL",Q668)</f>
        <v>19</v>
      </c>
      <c r="O668" s="4">
        <f t="shared" si="142"/>
        <v>42671</v>
      </c>
      <c r="Q668">
        <f>IF(L668=1,0,Q667)+K668</f>
        <v>19</v>
      </c>
      <c r="R668" t="str">
        <f t="shared" si="141"/>
        <v>(42671, '2016-10-28', 2016, 10, 'outubro', 28, 6, 'sexta-feira', 0, 0, 1, 0, 0, 19, '2016-10-28'),</v>
      </c>
    </row>
    <row r="669" spans="1:18" x14ac:dyDescent="0.25">
      <c r="A669" s="2">
        <f t="shared" si="133"/>
        <v>42672</v>
      </c>
      <c r="B669" s="4">
        <v>42672</v>
      </c>
      <c r="C669">
        <f t="shared" si="134"/>
        <v>2016</v>
      </c>
      <c r="D669">
        <f t="shared" si="130"/>
        <v>10</v>
      </c>
      <c r="E669" t="str">
        <f t="shared" si="135"/>
        <v>outubro</v>
      </c>
      <c r="F669">
        <f t="shared" si="131"/>
        <v>29</v>
      </c>
      <c r="G669">
        <f t="shared" si="132"/>
        <v>7</v>
      </c>
      <c r="H669" t="str">
        <f t="shared" si="136"/>
        <v>sábado</v>
      </c>
      <c r="I669" s="2">
        <f t="shared" si="137"/>
        <v>1</v>
      </c>
      <c r="J669">
        <f>COUNTIF(Feriados!$A$2:$A$155,B669)</f>
        <v>0</v>
      </c>
      <c r="K669">
        <f t="shared" si="138"/>
        <v>0</v>
      </c>
      <c r="L669">
        <f t="shared" si="139"/>
        <v>0</v>
      </c>
      <c r="M669">
        <f t="shared" si="140"/>
        <v>0</v>
      </c>
      <c r="N669" t="str">
        <f>IF(K669=0,"NULL",Q669)</f>
        <v>NULL</v>
      </c>
      <c r="O669" s="4">
        <f t="shared" si="142"/>
        <v>42672</v>
      </c>
      <c r="Q669">
        <f>IF(L669=1,0,Q668)+K669</f>
        <v>19</v>
      </c>
      <c r="R669" t="str">
        <f t="shared" si="141"/>
        <v>(42672, '2016-10-29', 2016, 10, 'outubro', 29, 7, 'sábado', 1, 0, 0, 0, 0, NULL, '2016-10-29'),</v>
      </c>
    </row>
    <row r="670" spans="1:18" x14ac:dyDescent="0.25">
      <c r="A670" s="2">
        <f t="shared" si="133"/>
        <v>42673</v>
      </c>
      <c r="B670" s="4">
        <v>42673</v>
      </c>
      <c r="C670">
        <f t="shared" si="134"/>
        <v>2016</v>
      </c>
      <c r="D670">
        <f t="shared" si="130"/>
        <v>10</v>
      </c>
      <c r="E670" t="str">
        <f t="shared" si="135"/>
        <v>outubro</v>
      </c>
      <c r="F670">
        <f t="shared" si="131"/>
        <v>30</v>
      </c>
      <c r="G670">
        <f t="shared" si="132"/>
        <v>1</v>
      </c>
      <c r="H670" t="str">
        <f t="shared" si="136"/>
        <v>domingo</v>
      </c>
      <c r="I670" s="2">
        <f t="shared" si="137"/>
        <v>1</v>
      </c>
      <c r="J670">
        <f>COUNTIF(Feriados!$A$2:$A$155,B670)</f>
        <v>0</v>
      </c>
      <c r="K670">
        <f t="shared" si="138"/>
        <v>0</v>
      </c>
      <c r="L670">
        <f t="shared" si="139"/>
        <v>0</v>
      </c>
      <c r="M670">
        <f t="shared" si="140"/>
        <v>0</v>
      </c>
      <c r="N670" t="str">
        <f>IF(K670=0,"NULL",Q670)</f>
        <v>NULL</v>
      </c>
      <c r="O670" s="4">
        <f t="shared" si="142"/>
        <v>42672</v>
      </c>
      <c r="Q670">
        <f>IF(L670=1,0,Q669)+K670</f>
        <v>19</v>
      </c>
      <c r="R670" t="str">
        <f t="shared" si="141"/>
        <v>(42673, '2016-10-30', 2016, 10, 'outubro', 30, 1, 'domingo', 1, 0, 0, 0, 0, NULL, '2016-10-29'),</v>
      </c>
    </row>
    <row r="671" spans="1:18" x14ac:dyDescent="0.25">
      <c r="A671" s="2">
        <f t="shared" si="133"/>
        <v>42674</v>
      </c>
      <c r="B671" s="4">
        <v>42674</v>
      </c>
      <c r="C671">
        <f t="shared" si="134"/>
        <v>2016</v>
      </c>
      <c r="D671">
        <f t="shared" si="130"/>
        <v>10</v>
      </c>
      <c r="E671" t="str">
        <f t="shared" si="135"/>
        <v>outubro</v>
      </c>
      <c r="F671">
        <f t="shared" si="131"/>
        <v>31</v>
      </c>
      <c r="G671">
        <f t="shared" si="132"/>
        <v>2</v>
      </c>
      <c r="H671" t="str">
        <f t="shared" si="136"/>
        <v>segunda-feira</v>
      </c>
      <c r="I671" s="2">
        <f t="shared" si="137"/>
        <v>0</v>
      </c>
      <c r="J671">
        <f>COUNTIF(Feriados!$A$2:$A$155,B671)</f>
        <v>0</v>
      </c>
      <c r="K671">
        <f t="shared" si="138"/>
        <v>1</v>
      </c>
      <c r="L671">
        <f t="shared" si="139"/>
        <v>0</v>
      </c>
      <c r="M671">
        <f t="shared" si="140"/>
        <v>1</v>
      </c>
      <c r="N671">
        <f>IF(K671=0,"NULL",Q671)</f>
        <v>20</v>
      </c>
      <c r="O671" s="4">
        <f t="shared" si="142"/>
        <v>42672</v>
      </c>
      <c r="Q671">
        <f>IF(L671=1,0,Q670)+K671</f>
        <v>20</v>
      </c>
      <c r="R671" t="str">
        <f t="shared" si="141"/>
        <v>(42674, '2016-10-31', 2016, 10, 'outubro', 31, 2, 'segunda-feira', 0, 0, 1, 0, 1, 20, '2016-10-29'),</v>
      </c>
    </row>
    <row r="672" spans="1:18" x14ac:dyDescent="0.25">
      <c r="A672" s="2">
        <f t="shared" si="133"/>
        <v>42675</v>
      </c>
      <c r="B672" s="4">
        <v>42675</v>
      </c>
      <c r="C672">
        <f t="shared" si="134"/>
        <v>2016</v>
      </c>
      <c r="D672">
        <f t="shared" si="130"/>
        <v>11</v>
      </c>
      <c r="E672" t="str">
        <f t="shared" si="135"/>
        <v>novembro</v>
      </c>
      <c r="F672">
        <f t="shared" si="131"/>
        <v>1</v>
      </c>
      <c r="G672">
        <f t="shared" si="132"/>
        <v>3</v>
      </c>
      <c r="H672" t="str">
        <f t="shared" si="136"/>
        <v>terça-feira</v>
      </c>
      <c r="I672" s="2">
        <f t="shared" si="137"/>
        <v>0</v>
      </c>
      <c r="J672">
        <f>COUNTIF(Feriados!$A$2:$A$155,B672)</f>
        <v>0</v>
      </c>
      <c r="K672">
        <f t="shared" si="138"/>
        <v>1</v>
      </c>
      <c r="L672">
        <f t="shared" si="139"/>
        <v>1</v>
      </c>
      <c r="M672">
        <f t="shared" si="140"/>
        <v>0</v>
      </c>
      <c r="N672">
        <f>IF(K672=0,"NULL",Q672)</f>
        <v>1</v>
      </c>
      <c r="O672" s="4">
        <f t="shared" si="142"/>
        <v>42675</v>
      </c>
      <c r="Q672">
        <f>IF(L672=1,0,Q671)+K672</f>
        <v>1</v>
      </c>
      <c r="R672" t="str">
        <f t="shared" si="141"/>
        <v>(42675, '2016-11-01', 2016, 11, 'novembro', 1, 3, 'terça-feira', 0, 0, 1, 1, 0, 1, '2016-11-01'),</v>
      </c>
    </row>
    <row r="673" spans="1:18" x14ac:dyDescent="0.25">
      <c r="A673" s="2">
        <f t="shared" si="133"/>
        <v>42676</v>
      </c>
      <c r="B673" s="4">
        <v>42676</v>
      </c>
      <c r="C673">
        <f t="shared" si="134"/>
        <v>2016</v>
      </c>
      <c r="D673">
        <f t="shared" si="130"/>
        <v>11</v>
      </c>
      <c r="E673" t="str">
        <f t="shared" si="135"/>
        <v>novembro</v>
      </c>
      <c r="F673">
        <f t="shared" si="131"/>
        <v>2</v>
      </c>
      <c r="G673">
        <f t="shared" si="132"/>
        <v>4</v>
      </c>
      <c r="H673" t="str">
        <f t="shared" si="136"/>
        <v>quarta-feira</v>
      </c>
      <c r="I673" s="2">
        <f t="shared" si="137"/>
        <v>0</v>
      </c>
      <c r="J673">
        <f>COUNTIF(Feriados!$A$2:$A$155,B673)</f>
        <v>1</v>
      </c>
      <c r="K673">
        <f t="shared" si="138"/>
        <v>0</v>
      </c>
      <c r="L673">
        <f t="shared" si="139"/>
        <v>0</v>
      </c>
      <c r="M673">
        <f t="shared" si="140"/>
        <v>0</v>
      </c>
      <c r="N673" t="str">
        <f>IF(K673=0,"NULL",Q673)</f>
        <v>NULL</v>
      </c>
      <c r="O673" s="4">
        <f t="shared" si="142"/>
        <v>42676</v>
      </c>
      <c r="Q673">
        <f>IF(L673=1,0,Q672)+K673</f>
        <v>1</v>
      </c>
      <c r="R673" t="str">
        <f t="shared" si="141"/>
        <v>(42676, '2016-11-02', 2016, 11, 'novembro', 2, 4, 'quarta-feira', 0, 1, 0, 0, 0, NULL, '2016-11-02'),</v>
      </c>
    </row>
    <row r="674" spans="1:18" x14ac:dyDescent="0.25">
      <c r="A674" s="2">
        <f t="shared" si="133"/>
        <v>42677</v>
      </c>
      <c r="B674" s="4">
        <v>42677</v>
      </c>
      <c r="C674">
        <f t="shared" si="134"/>
        <v>2016</v>
      </c>
      <c r="D674">
        <f t="shared" si="130"/>
        <v>11</v>
      </c>
      <c r="E674" t="str">
        <f t="shared" si="135"/>
        <v>novembro</v>
      </c>
      <c r="F674">
        <f t="shared" si="131"/>
        <v>3</v>
      </c>
      <c r="G674">
        <f t="shared" si="132"/>
        <v>5</v>
      </c>
      <c r="H674" t="str">
        <f t="shared" si="136"/>
        <v>quinta-feira</v>
      </c>
      <c r="I674" s="2">
        <f t="shared" si="137"/>
        <v>0</v>
      </c>
      <c r="J674">
        <f>COUNTIF(Feriados!$A$2:$A$155,B674)</f>
        <v>0</v>
      </c>
      <c r="K674">
        <f t="shared" si="138"/>
        <v>1</v>
      </c>
      <c r="L674">
        <f t="shared" si="139"/>
        <v>0</v>
      </c>
      <c r="M674">
        <f t="shared" si="140"/>
        <v>0</v>
      </c>
      <c r="N674">
        <f>IF(K674=0,"NULL",Q674)</f>
        <v>2</v>
      </c>
      <c r="O674" s="4">
        <f t="shared" si="142"/>
        <v>42676</v>
      </c>
      <c r="Q674">
        <f>IF(L674=1,0,Q673)+K674</f>
        <v>2</v>
      </c>
      <c r="R674" t="str">
        <f t="shared" si="141"/>
        <v>(42677, '2016-11-03', 2016, 11, 'novembro', 3, 5, 'quinta-feira', 0, 0, 1, 0, 0, 2, '2016-11-02'),</v>
      </c>
    </row>
    <row r="675" spans="1:18" x14ac:dyDescent="0.25">
      <c r="A675" s="2">
        <f t="shared" si="133"/>
        <v>42678</v>
      </c>
      <c r="B675" s="4">
        <v>42678</v>
      </c>
      <c r="C675">
        <f t="shared" si="134"/>
        <v>2016</v>
      </c>
      <c r="D675">
        <f t="shared" si="130"/>
        <v>11</v>
      </c>
      <c r="E675" t="str">
        <f t="shared" si="135"/>
        <v>novembro</v>
      </c>
      <c r="F675">
        <f t="shared" si="131"/>
        <v>4</v>
      </c>
      <c r="G675">
        <f t="shared" si="132"/>
        <v>6</v>
      </c>
      <c r="H675" t="str">
        <f t="shared" si="136"/>
        <v>sexta-feira</v>
      </c>
      <c r="I675" s="2">
        <f t="shared" si="137"/>
        <v>0</v>
      </c>
      <c r="J675">
        <f>COUNTIF(Feriados!$A$2:$A$155,B675)</f>
        <v>0</v>
      </c>
      <c r="K675">
        <f t="shared" si="138"/>
        <v>1</v>
      </c>
      <c r="L675">
        <f t="shared" si="139"/>
        <v>0</v>
      </c>
      <c r="M675">
        <f t="shared" si="140"/>
        <v>0</v>
      </c>
      <c r="N675">
        <f>IF(K675=0,"NULL",Q675)</f>
        <v>3</v>
      </c>
      <c r="O675" s="4">
        <f t="shared" si="142"/>
        <v>42678</v>
      </c>
      <c r="Q675">
        <f>IF(L675=1,0,Q674)+K675</f>
        <v>3</v>
      </c>
      <c r="R675" t="str">
        <f t="shared" si="141"/>
        <v>(42678, '2016-11-04', 2016, 11, 'novembro', 4, 6, 'sexta-feira', 0, 0, 1, 0, 0, 3, '2016-11-04'),</v>
      </c>
    </row>
    <row r="676" spans="1:18" x14ac:dyDescent="0.25">
      <c r="A676" s="2">
        <f t="shared" si="133"/>
        <v>42679</v>
      </c>
      <c r="B676" s="4">
        <v>42679</v>
      </c>
      <c r="C676">
        <f t="shared" si="134"/>
        <v>2016</v>
      </c>
      <c r="D676">
        <f t="shared" si="130"/>
        <v>11</v>
      </c>
      <c r="E676" t="str">
        <f t="shared" si="135"/>
        <v>novembro</v>
      </c>
      <c r="F676">
        <f t="shared" si="131"/>
        <v>5</v>
      </c>
      <c r="G676">
        <f t="shared" si="132"/>
        <v>7</v>
      </c>
      <c r="H676" t="str">
        <f t="shared" si="136"/>
        <v>sábado</v>
      </c>
      <c r="I676" s="2">
        <f t="shared" si="137"/>
        <v>1</v>
      </c>
      <c r="J676">
        <f>COUNTIF(Feriados!$A$2:$A$155,B676)</f>
        <v>0</v>
      </c>
      <c r="K676">
        <f t="shared" si="138"/>
        <v>0</v>
      </c>
      <c r="L676">
        <f t="shared" si="139"/>
        <v>0</v>
      </c>
      <c r="M676">
        <f t="shared" si="140"/>
        <v>0</v>
      </c>
      <c r="N676" t="str">
        <f>IF(K676=0,"NULL",Q676)</f>
        <v>NULL</v>
      </c>
      <c r="O676" s="4">
        <f t="shared" si="142"/>
        <v>42679</v>
      </c>
      <c r="Q676">
        <f>IF(L676=1,0,Q675)+K676</f>
        <v>3</v>
      </c>
      <c r="R676" t="str">
        <f t="shared" si="141"/>
        <v>(42679, '2016-11-05', 2016, 11, 'novembro', 5, 7, 'sábado', 1, 0, 0, 0, 0, NULL, '2016-11-05'),</v>
      </c>
    </row>
    <row r="677" spans="1:18" x14ac:dyDescent="0.25">
      <c r="A677" s="2">
        <f t="shared" si="133"/>
        <v>42680</v>
      </c>
      <c r="B677" s="4">
        <v>42680</v>
      </c>
      <c r="C677">
        <f t="shared" si="134"/>
        <v>2016</v>
      </c>
      <c r="D677">
        <f t="shared" si="130"/>
        <v>11</v>
      </c>
      <c r="E677" t="str">
        <f t="shared" si="135"/>
        <v>novembro</v>
      </c>
      <c r="F677">
        <f t="shared" si="131"/>
        <v>6</v>
      </c>
      <c r="G677">
        <f t="shared" si="132"/>
        <v>1</v>
      </c>
      <c r="H677" t="str">
        <f t="shared" si="136"/>
        <v>domingo</v>
      </c>
      <c r="I677" s="2">
        <f t="shared" si="137"/>
        <v>1</v>
      </c>
      <c r="J677">
        <f>COUNTIF(Feriados!$A$2:$A$155,B677)</f>
        <v>0</v>
      </c>
      <c r="K677">
        <f t="shared" si="138"/>
        <v>0</v>
      </c>
      <c r="L677">
        <f t="shared" si="139"/>
        <v>0</v>
      </c>
      <c r="M677">
        <f t="shared" si="140"/>
        <v>0</v>
      </c>
      <c r="N677" t="str">
        <f>IF(K677=0,"NULL",Q677)</f>
        <v>NULL</v>
      </c>
      <c r="O677" s="4">
        <f t="shared" si="142"/>
        <v>42679</v>
      </c>
      <c r="Q677">
        <f>IF(L677=1,0,Q676)+K677</f>
        <v>3</v>
      </c>
      <c r="R677" t="str">
        <f t="shared" si="141"/>
        <v>(42680, '2016-11-06', 2016, 11, 'novembro', 6, 1, 'domingo', 1, 0, 0, 0, 0, NULL, '2016-11-05'),</v>
      </c>
    </row>
    <row r="678" spans="1:18" x14ac:dyDescent="0.25">
      <c r="A678" s="2">
        <f t="shared" si="133"/>
        <v>42681</v>
      </c>
      <c r="B678" s="4">
        <v>42681</v>
      </c>
      <c r="C678">
        <f t="shared" si="134"/>
        <v>2016</v>
      </c>
      <c r="D678">
        <f t="shared" si="130"/>
        <v>11</v>
      </c>
      <c r="E678" t="str">
        <f t="shared" si="135"/>
        <v>novembro</v>
      </c>
      <c r="F678">
        <f t="shared" si="131"/>
        <v>7</v>
      </c>
      <c r="G678">
        <f t="shared" si="132"/>
        <v>2</v>
      </c>
      <c r="H678" t="str">
        <f t="shared" si="136"/>
        <v>segunda-feira</v>
      </c>
      <c r="I678" s="2">
        <f t="shared" si="137"/>
        <v>0</v>
      </c>
      <c r="J678">
        <f>COUNTIF(Feriados!$A$2:$A$155,B678)</f>
        <v>0</v>
      </c>
      <c r="K678">
        <f t="shared" si="138"/>
        <v>1</v>
      </c>
      <c r="L678">
        <f t="shared" si="139"/>
        <v>0</v>
      </c>
      <c r="M678">
        <f t="shared" si="140"/>
        <v>0</v>
      </c>
      <c r="N678">
        <f>IF(K678=0,"NULL",Q678)</f>
        <v>4</v>
      </c>
      <c r="O678" s="4">
        <f t="shared" si="142"/>
        <v>42679</v>
      </c>
      <c r="Q678">
        <f>IF(L678=1,0,Q677)+K678</f>
        <v>4</v>
      </c>
      <c r="R678" t="str">
        <f t="shared" si="141"/>
        <v>(42681, '2016-11-07', 2016, 11, 'novembro', 7, 2, 'segunda-feira', 0, 0, 1, 0, 0, 4, '2016-11-05'),</v>
      </c>
    </row>
    <row r="679" spans="1:18" x14ac:dyDescent="0.25">
      <c r="A679" s="2">
        <f t="shared" si="133"/>
        <v>42682</v>
      </c>
      <c r="B679" s="4">
        <v>42682</v>
      </c>
      <c r="C679">
        <f t="shared" si="134"/>
        <v>2016</v>
      </c>
      <c r="D679">
        <f t="shared" si="130"/>
        <v>11</v>
      </c>
      <c r="E679" t="str">
        <f t="shared" si="135"/>
        <v>novembro</v>
      </c>
      <c r="F679">
        <f t="shared" si="131"/>
        <v>8</v>
      </c>
      <c r="G679">
        <f t="shared" si="132"/>
        <v>3</v>
      </c>
      <c r="H679" t="str">
        <f t="shared" si="136"/>
        <v>terça-feira</v>
      </c>
      <c r="I679" s="2">
        <f t="shared" si="137"/>
        <v>0</v>
      </c>
      <c r="J679">
        <f>COUNTIF(Feriados!$A$2:$A$155,B679)</f>
        <v>0</v>
      </c>
      <c r="K679">
        <f t="shared" si="138"/>
        <v>1</v>
      </c>
      <c r="L679">
        <f t="shared" si="139"/>
        <v>0</v>
      </c>
      <c r="M679">
        <f t="shared" si="140"/>
        <v>0</v>
      </c>
      <c r="N679">
        <f>IF(K679=0,"NULL",Q679)</f>
        <v>5</v>
      </c>
      <c r="O679" s="4">
        <f t="shared" si="142"/>
        <v>42682</v>
      </c>
      <c r="Q679">
        <f>IF(L679=1,0,Q678)+K679</f>
        <v>5</v>
      </c>
      <c r="R679" t="str">
        <f t="shared" si="141"/>
        <v>(42682, '2016-11-08', 2016, 11, 'novembro', 8, 3, 'terça-feira', 0, 0, 1, 0, 0, 5, '2016-11-08'),</v>
      </c>
    </row>
    <row r="680" spans="1:18" x14ac:dyDescent="0.25">
      <c r="A680" s="2">
        <f t="shared" si="133"/>
        <v>42683</v>
      </c>
      <c r="B680" s="4">
        <v>42683</v>
      </c>
      <c r="C680">
        <f t="shared" si="134"/>
        <v>2016</v>
      </c>
      <c r="D680">
        <f t="shared" si="130"/>
        <v>11</v>
      </c>
      <c r="E680" t="str">
        <f t="shared" si="135"/>
        <v>novembro</v>
      </c>
      <c r="F680">
        <f t="shared" si="131"/>
        <v>9</v>
      </c>
      <c r="G680">
        <f t="shared" si="132"/>
        <v>4</v>
      </c>
      <c r="H680" t="str">
        <f t="shared" si="136"/>
        <v>quarta-feira</v>
      </c>
      <c r="I680" s="2">
        <f t="shared" si="137"/>
        <v>0</v>
      </c>
      <c r="J680">
        <f>COUNTIF(Feriados!$A$2:$A$155,B680)</f>
        <v>0</v>
      </c>
      <c r="K680">
        <f t="shared" si="138"/>
        <v>1</v>
      </c>
      <c r="L680">
        <f t="shared" si="139"/>
        <v>0</v>
      </c>
      <c r="M680">
        <f t="shared" si="140"/>
        <v>0</v>
      </c>
      <c r="N680">
        <f>IF(K680=0,"NULL",Q680)</f>
        <v>6</v>
      </c>
      <c r="O680" s="4">
        <f t="shared" si="142"/>
        <v>42683</v>
      </c>
      <c r="Q680">
        <f>IF(L680=1,0,Q679)+K680</f>
        <v>6</v>
      </c>
      <c r="R680" t="str">
        <f t="shared" si="141"/>
        <v>(42683, '2016-11-09', 2016, 11, 'novembro', 9, 4, 'quarta-feira', 0, 0, 1, 0, 0, 6, '2016-11-09'),</v>
      </c>
    </row>
    <row r="681" spans="1:18" x14ac:dyDescent="0.25">
      <c r="A681" s="2">
        <f t="shared" si="133"/>
        <v>42684</v>
      </c>
      <c r="B681" s="4">
        <v>42684</v>
      </c>
      <c r="C681">
        <f t="shared" si="134"/>
        <v>2016</v>
      </c>
      <c r="D681">
        <f t="shared" si="130"/>
        <v>11</v>
      </c>
      <c r="E681" t="str">
        <f t="shared" si="135"/>
        <v>novembro</v>
      </c>
      <c r="F681">
        <f t="shared" si="131"/>
        <v>10</v>
      </c>
      <c r="G681">
        <f t="shared" si="132"/>
        <v>5</v>
      </c>
      <c r="H681" t="str">
        <f t="shared" si="136"/>
        <v>quinta-feira</v>
      </c>
      <c r="I681" s="2">
        <f t="shared" si="137"/>
        <v>0</v>
      </c>
      <c r="J681">
        <f>COUNTIF(Feriados!$A$2:$A$155,B681)</f>
        <v>0</v>
      </c>
      <c r="K681">
        <f t="shared" si="138"/>
        <v>1</v>
      </c>
      <c r="L681">
        <f t="shared" si="139"/>
        <v>0</v>
      </c>
      <c r="M681">
        <f t="shared" si="140"/>
        <v>0</v>
      </c>
      <c r="N681">
        <f>IF(K681=0,"NULL",Q681)</f>
        <v>7</v>
      </c>
      <c r="O681" s="4">
        <f t="shared" si="142"/>
        <v>42684</v>
      </c>
      <c r="Q681">
        <f>IF(L681=1,0,Q680)+K681</f>
        <v>7</v>
      </c>
      <c r="R681" t="str">
        <f t="shared" si="141"/>
        <v>(42684, '2016-11-10', 2016, 11, 'novembro', 10, 5, 'quinta-feira', 0, 0, 1, 0, 0, 7, '2016-11-10'),</v>
      </c>
    </row>
    <row r="682" spans="1:18" x14ac:dyDescent="0.25">
      <c r="A682" s="2">
        <f t="shared" si="133"/>
        <v>42685</v>
      </c>
      <c r="B682" s="4">
        <v>42685</v>
      </c>
      <c r="C682">
        <f t="shared" si="134"/>
        <v>2016</v>
      </c>
      <c r="D682">
        <f t="shared" si="130"/>
        <v>11</v>
      </c>
      <c r="E682" t="str">
        <f t="shared" si="135"/>
        <v>novembro</v>
      </c>
      <c r="F682">
        <f t="shared" si="131"/>
        <v>11</v>
      </c>
      <c r="G682">
        <f t="shared" si="132"/>
        <v>6</v>
      </c>
      <c r="H682" t="str">
        <f t="shared" si="136"/>
        <v>sexta-feira</v>
      </c>
      <c r="I682" s="2">
        <f t="shared" si="137"/>
        <v>0</v>
      </c>
      <c r="J682">
        <f>COUNTIF(Feriados!$A$2:$A$155,B682)</f>
        <v>0</v>
      </c>
      <c r="K682">
        <f t="shared" si="138"/>
        <v>1</v>
      </c>
      <c r="L682">
        <f t="shared" si="139"/>
        <v>0</v>
      </c>
      <c r="M682">
        <f t="shared" si="140"/>
        <v>0</v>
      </c>
      <c r="N682">
        <f>IF(K682=0,"NULL",Q682)</f>
        <v>8</v>
      </c>
      <c r="O682" s="4">
        <f t="shared" si="142"/>
        <v>42685</v>
      </c>
      <c r="Q682">
        <f>IF(L682=1,0,Q681)+K682</f>
        <v>8</v>
      </c>
      <c r="R682" t="str">
        <f t="shared" si="141"/>
        <v>(42685, '2016-11-11', 2016, 11, 'novembro', 11, 6, 'sexta-feira', 0, 0, 1, 0, 0, 8, '2016-11-11'),</v>
      </c>
    </row>
    <row r="683" spans="1:18" x14ac:dyDescent="0.25">
      <c r="A683" s="2">
        <f t="shared" si="133"/>
        <v>42686</v>
      </c>
      <c r="B683" s="4">
        <v>42686</v>
      </c>
      <c r="C683">
        <f t="shared" si="134"/>
        <v>2016</v>
      </c>
      <c r="D683">
        <f t="shared" si="130"/>
        <v>11</v>
      </c>
      <c r="E683" t="str">
        <f t="shared" si="135"/>
        <v>novembro</v>
      </c>
      <c r="F683">
        <f t="shared" si="131"/>
        <v>12</v>
      </c>
      <c r="G683">
        <f t="shared" si="132"/>
        <v>7</v>
      </c>
      <c r="H683" t="str">
        <f t="shared" si="136"/>
        <v>sábado</v>
      </c>
      <c r="I683" s="2">
        <f t="shared" si="137"/>
        <v>1</v>
      </c>
      <c r="J683">
        <f>COUNTIF(Feriados!$A$2:$A$155,B683)</f>
        <v>0</v>
      </c>
      <c r="K683">
        <f t="shared" si="138"/>
        <v>0</v>
      </c>
      <c r="L683">
        <f t="shared" si="139"/>
        <v>0</v>
      </c>
      <c r="M683">
        <f t="shared" si="140"/>
        <v>0</v>
      </c>
      <c r="N683" t="str">
        <f>IF(K683=0,"NULL",Q683)</f>
        <v>NULL</v>
      </c>
      <c r="O683" s="4">
        <f t="shared" si="142"/>
        <v>42686</v>
      </c>
      <c r="Q683">
        <f>IF(L683=1,0,Q682)+K683</f>
        <v>8</v>
      </c>
      <c r="R683" t="str">
        <f t="shared" si="141"/>
        <v>(42686, '2016-11-12', 2016, 11, 'novembro', 12, 7, 'sábado', 1, 0, 0, 0, 0, NULL, '2016-11-12'),</v>
      </c>
    </row>
    <row r="684" spans="1:18" x14ac:dyDescent="0.25">
      <c r="A684" s="2">
        <f t="shared" si="133"/>
        <v>42687</v>
      </c>
      <c r="B684" s="4">
        <v>42687</v>
      </c>
      <c r="C684">
        <f t="shared" si="134"/>
        <v>2016</v>
      </c>
      <c r="D684">
        <f t="shared" si="130"/>
        <v>11</v>
      </c>
      <c r="E684" t="str">
        <f t="shared" si="135"/>
        <v>novembro</v>
      </c>
      <c r="F684">
        <f t="shared" si="131"/>
        <v>13</v>
      </c>
      <c r="G684">
        <f t="shared" si="132"/>
        <v>1</v>
      </c>
      <c r="H684" t="str">
        <f t="shared" si="136"/>
        <v>domingo</v>
      </c>
      <c r="I684" s="2">
        <f t="shared" si="137"/>
        <v>1</v>
      </c>
      <c r="J684">
        <f>COUNTIF(Feriados!$A$2:$A$155,B684)</f>
        <v>0</v>
      </c>
      <c r="K684">
        <f t="shared" si="138"/>
        <v>0</v>
      </c>
      <c r="L684">
        <f t="shared" si="139"/>
        <v>0</v>
      </c>
      <c r="M684">
        <f t="shared" si="140"/>
        <v>0</v>
      </c>
      <c r="N684" t="str">
        <f>IF(K684=0,"NULL",Q684)</f>
        <v>NULL</v>
      </c>
      <c r="O684" s="4">
        <f t="shared" si="142"/>
        <v>42686</v>
      </c>
      <c r="Q684">
        <f>IF(L684=1,0,Q683)+K684</f>
        <v>8</v>
      </c>
      <c r="R684" t="str">
        <f t="shared" si="141"/>
        <v>(42687, '2016-11-13', 2016, 11, 'novembro', 13, 1, 'domingo', 1, 0, 0, 0, 0, NULL, '2016-11-12'),</v>
      </c>
    </row>
    <row r="685" spans="1:18" x14ac:dyDescent="0.25">
      <c r="A685" s="2">
        <f t="shared" si="133"/>
        <v>42688</v>
      </c>
      <c r="B685" s="4">
        <v>42688</v>
      </c>
      <c r="C685">
        <f t="shared" si="134"/>
        <v>2016</v>
      </c>
      <c r="D685">
        <f t="shared" si="130"/>
        <v>11</v>
      </c>
      <c r="E685" t="str">
        <f t="shared" si="135"/>
        <v>novembro</v>
      </c>
      <c r="F685">
        <f t="shared" si="131"/>
        <v>14</v>
      </c>
      <c r="G685">
        <f t="shared" si="132"/>
        <v>2</v>
      </c>
      <c r="H685" t="str">
        <f t="shared" si="136"/>
        <v>segunda-feira</v>
      </c>
      <c r="I685" s="2">
        <f t="shared" si="137"/>
        <v>0</v>
      </c>
      <c r="J685">
        <f>COUNTIF(Feriados!$A$2:$A$155,B685)</f>
        <v>0</v>
      </c>
      <c r="K685">
        <f t="shared" si="138"/>
        <v>1</v>
      </c>
      <c r="L685">
        <f t="shared" si="139"/>
        <v>0</v>
      </c>
      <c r="M685">
        <f t="shared" si="140"/>
        <v>0</v>
      </c>
      <c r="N685">
        <f>IF(K685=0,"NULL",Q685)</f>
        <v>9</v>
      </c>
      <c r="O685" s="4">
        <f t="shared" si="142"/>
        <v>42686</v>
      </c>
      <c r="Q685">
        <f>IF(L685=1,0,Q684)+K685</f>
        <v>9</v>
      </c>
      <c r="R685" t="str">
        <f t="shared" si="141"/>
        <v>(42688, '2016-11-14', 2016, 11, 'novembro', 14, 2, 'segunda-feira', 0, 0, 1, 0, 0, 9, '2016-11-12'),</v>
      </c>
    </row>
    <row r="686" spans="1:18" x14ac:dyDescent="0.25">
      <c r="A686" s="2">
        <f t="shared" si="133"/>
        <v>42689</v>
      </c>
      <c r="B686" s="4">
        <v>42689</v>
      </c>
      <c r="C686">
        <f t="shared" si="134"/>
        <v>2016</v>
      </c>
      <c r="D686">
        <f t="shared" ref="D686:D749" si="143">MONTH(B686)</f>
        <v>11</v>
      </c>
      <c r="E686" t="str">
        <f t="shared" si="135"/>
        <v>novembro</v>
      </c>
      <c r="F686">
        <f t="shared" ref="F686:F749" si="144">DAY(B686)</f>
        <v>15</v>
      </c>
      <c r="G686">
        <f t="shared" ref="G686:G749" si="145">WEEKDAY(B686)</f>
        <v>3</v>
      </c>
      <c r="H686" t="str">
        <f t="shared" si="136"/>
        <v>terça-feira</v>
      </c>
      <c r="I686" s="2">
        <f t="shared" si="137"/>
        <v>0</v>
      </c>
      <c r="J686">
        <f>COUNTIF(Feriados!$A$2:$A$155,B686)</f>
        <v>1</v>
      </c>
      <c r="K686">
        <f t="shared" si="138"/>
        <v>0</v>
      </c>
      <c r="L686">
        <f t="shared" si="139"/>
        <v>0</v>
      </c>
      <c r="M686">
        <f t="shared" si="140"/>
        <v>0</v>
      </c>
      <c r="N686" t="str">
        <f>IF(K686=0,"NULL",Q686)</f>
        <v>NULL</v>
      </c>
      <c r="O686" s="4">
        <f t="shared" si="142"/>
        <v>42689</v>
      </c>
      <c r="Q686">
        <f>IF(L686=1,0,Q685)+K686</f>
        <v>9</v>
      </c>
      <c r="R686" t="str">
        <f t="shared" si="141"/>
        <v>(42689, '2016-11-15', 2016, 11, 'novembro', 15, 3, 'terça-feira', 0, 1, 0, 0, 0, NULL, '2016-11-15'),</v>
      </c>
    </row>
    <row r="687" spans="1:18" x14ac:dyDescent="0.25">
      <c r="A687" s="2">
        <f t="shared" si="133"/>
        <v>42690</v>
      </c>
      <c r="B687" s="4">
        <v>42690</v>
      </c>
      <c r="C687">
        <f t="shared" si="134"/>
        <v>2016</v>
      </c>
      <c r="D687">
        <f t="shared" si="143"/>
        <v>11</v>
      </c>
      <c r="E687" t="str">
        <f t="shared" si="135"/>
        <v>novembro</v>
      </c>
      <c r="F687">
        <f t="shared" si="144"/>
        <v>16</v>
      </c>
      <c r="G687">
        <f t="shared" si="145"/>
        <v>4</v>
      </c>
      <c r="H687" t="str">
        <f t="shared" si="136"/>
        <v>quarta-feira</v>
      </c>
      <c r="I687" s="2">
        <f t="shared" si="137"/>
        <v>0</v>
      </c>
      <c r="J687">
        <f>COUNTIF(Feriados!$A$2:$A$155,B687)</f>
        <v>0</v>
      </c>
      <c r="K687">
        <f t="shared" si="138"/>
        <v>1</v>
      </c>
      <c r="L687">
        <f t="shared" si="139"/>
        <v>0</v>
      </c>
      <c r="M687">
        <f t="shared" si="140"/>
        <v>0</v>
      </c>
      <c r="N687">
        <f>IF(K687=0,"NULL",Q687)</f>
        <v>10</v>
      </c>
      <c r="O687" s="4">
        <f t="shared" si="142"/>
        <v>42689</v>
      </c>
      <c r="Q687">
        <f>IF(L687=1,0,Q686)+K687</f>
        <v>10</v>
      </c>
      <c r="R687" t="str">
        <f t="shared" si="141"/>
        <v>(42690, '2016-11-16', 2016, 11, 'novembro', 16, 4, 'quarta-feira', 0, 0, 1, 0, 0, 10, '2016-11-15'),</v>
      </c>
    </row>
    <row r="688" spans="1:18" x14ac:dyDescent="0.25">
      <c r="A688" s="2">
        <f t="shared" si="133"/>
        <v>42691</v>
      </c>
      <c r="B688" s="4">
        <v>42691</v>
      </c>
      <c r="C688">
        <f t="shared" si="134"/>
        <v>2016</v>
      </c>
      <c r="D688">
        <f t="shared" si="143"/>
        <v>11</v>
      </c>
      <c r="E688" t="str">
        <f t="shared" si="135"/>
        <v>novembro</v>
      </c>
      <c r="F688">
        <f t="shared" si="144"/>
        <v>17</v>
      </c>
      <c r="G688">
        <f t="shared" si="145"/>
        <v>5</v>
      </c>
      <c r="H688" t="str">
        <f t="shared" si="136"/>
        <v>quinta-feira</v>
      </c>
      <c r="I688" s="2">
        <f t="shared" si="137"/>
        <v>0</v>
      </c>
      <c r="J688">
        <f>COUNTIF(Feriados!$A$2:$A$155,B688)</f>
        <v>0</v>
      </c>
      <c r="K688">
        <f t="shared" si="138"/>
        <v>1</v>
      </c>
      <c r="L688">
        <f t="shared" si="139"/>
        <v>0</v>
      </c>
      <c r="M688">
        <f t="shared" si="140"/>
        <v>0</v>
      </c>
      <c r="N688">
        <f>IF(K688=0,"NULL",Q688)</f>
        <v>11</v>
      </c>
      <c r="O688" s="4">
        <f t="shared" si="142"/>
        <v>42691</v>
      </c>
      <c r="Q688">
        <f>IF(L688=1,0,Q687)+K688</f>
        <v>11</v>
      </c>
      <c r="R688" t="str">
        <f t="shared" si="141"/>
        <v>(42691, '2016-11-17', 2016, 11, 'novembro', 17, 5, 'quinta-feira', 0, 0, 1, 0, 0, 11, '2016-11-17'),</v>
      </c>
    </row>
    <row r="689" spans="1:18" x14ac:dyDescent="0.25">
      <c r="A689" s="2">
        <f t="shared" si="133"/>
        <v>42692</v>
      </c>
      <c r="B689" s="4">
        <v>42692</v>
      </c>
      <c r="C689">
        <f t="shared" si="134"/>
        <v>2016</v>
      </c>
      <c r="D689">
        <f t="shared" si="143"/>
        <v>11</v>
      </c>
      <c r="E689" t="str">
        <f t="shared" si="135"/>
        <v>novembro</v>
      </c>
      <c r="F689">
        <f t="shared" si="144"/>
        <v>18</v>
      </c>
      <c r="G689">
        <f t="shared" si="145"/>
        <v>6</v>
      </c>
      <c r="H689" t="str">
        <f t="shared" si="136"/>
        <v>sexta-feira</v>
      </c>
      <c r="I689" s="2">
        <f t="shared" si="137"/>
        <v>0</v>
      </c>
      <c r="J689">
        <f>COUNTIF(Feriados!$A$2:$A$155,B689)</f>
        <v>0</v>
      </c>
      <c r="K689">
        <f t="shared" si="138"/>
        <v>1</v>
      </c>
      <c r="L689">
        <f t="shared" si="139"/>
        <v>0</v>
      </c>
      <c r="M689">
        <f t="shared" si="140"/>
        <v>0</v>
      </c>
      <c r="N689">
        <f>IF(K689=0,"NULL",Q689)</f>
        <v>12</v>
      </c>
      <c r="O689" s="4">
        <f t="shared" si="142"/>
        <v>42692</v>
      </c>
      <c r="Q689">
        <f>IF(L689=1,0,Q688)+K689</f>
        <v>12</v>
      </c>
      <c r="R689" t="str">
        <f t="shared" si="141"/>
        <v>(42692, '2016-11-18', 2016, 11, 'novembro', 18, 6, 'sexta-feira', 0, 0, 1, 0, 0, 12, '2016-11-18'),</v>
      </c>
    </row>
    <row r="690" spans="1:18" x14ac:dyDescent="0.25">
      <c r="A690" s="2">
        <f t="shared" si="133"/>
        <v>42693</v>
      </c>
      <c r="B690" s="4">
        <v>42693</v>
      </c>
      <c r="C690">
        <f t="shared" si="134"/>
        <v>2016</v>
      </c>
      <c r="D690">
        <f t="shared" si="143"/>
        <v>11</v>
      </c>
      <c r="E690" t="str">
        <f t="shared" si="135"/>
        <v>novembro</v>
      </c>
      <c r="F690">
        <f t="shared" si="144"/>
        <v>19</v>
      </c>
      <c r="G690">
        <f t="shared" si="145"/>
        <v>7</v>
      </c>
      <c r="H690" t="str">
        <f t="shared" si="136"/>
        <v>sábado</v>
      </c>
      <c r="I690" s="2">
        <f t="shared" si="137"/>
        <v>1</v>
      </c>
      <c r="J690">
        <f>COUNTIF(Feriados!$A$2:$A$155,B690)</f>
        <v>0</v>
      </c>
      <c r="K690">
        <f t="shared" si="138"/>
        <v>0</v>
      </c>
      <c r="L690">
        <f t="shared" si="139"/>
        <v>0</v>
      </c>
      <c r="M690">
        <f t="shared" si="140"/>
        <v>0</v>
      </c>
      <c r="N690" t="str">
        <f>IF(K690=0,"NULL",Q690)</f>
        <v>NULL</v>
      </c>
      <c r="O690" s="4">
        <f t="shared" si="142"/>
        <v>42693</v>
      </c>
      <c r="Q690">
        <f>IF(L690=1,0,Q689)+K690</f>
        <v>12</v>
      </c>
      <c r="R690" t="str">
        <f t="shared" si="141"/>
        <v>(42693, '2016-11-19', 2016, 11, 'novembro', 19, 7, 'sábado', 1, 0, 0, 0, 0, NULL, '2016-11-19'),</v>
      </c>
    </row>
    <row r="691" spans="1:18" x14ac:dyDescent="0.25">
      <c r="A691" s="2">
        <f t="shared" si="133"/>
        <v>42694</v>
      </c>
      <c r="B691" s="4">
        <v>42694</v>
      </c>
      <c r="C691">
        <f t="shared" si="134"/>
        <v>2016</v>
      </c>
      <c r="D691">
        <f t="shared" si="143"/>
        <v>11</v>
      </c>
      <c r="E691" t="str">
        <f t="shared" si="135"/>
        <v>novembro</v>
      </c>
      <c r="F691">
        <f t="shared" si="144"/>
        <v>20</v>
      </c>
      <c r="G691">
        <f t="shared" si="145"/>
        <v>1</v>
      </c>
      <c r="H691" t="str">
        <f t="shared" si="136"/>
        <v>domingo</v>
      </c>
      <c r="I691" s="2">
        <f t="shared" si="137"/>
        <v>1</v>
      </c>
      <c r="J691">
        <f>COUNTIF(Feriados!$A$2:$A$155,B691)</f>
        <v>0</v>
      </c>
      <c r="K691">
        <f t="shared" si="138"/>
        <v>0</v>
      </c>
      <c r="L691">
        <f t="shared" si="139"/>
        <v>0</v>
      </c>
      <c r="M691">
        <f t="shared" si="140"/>
        <v>0</v>
      </c>
      <c r="N691" t="str">
        <f>IF(K691=0,"NULL",Q691)</f>
        <v>NULL</v>
      </c>
      <c r="O691" s="4">
        <f t="shared" si="142"/>
        <v>42693</v>
      </c>
      <c r="Q691">
        <f>IF(L691=1,0,Q690)+K691</f>
        <v>12</v>
      </c>
      <c r="R691" t="str">
        <f t="shared" si="141"/>
        <v>(42694, '2016-11-20', 2016, 11, 'novembro', 20, 1, 'domingo', 1, 0, 0, 0, 0, NULL, '2016-11-19'),</v>
      </c>
    </row>
    <row r="692" spans="1:18" x14ac:dyDescent="0.25">
      <c r="A692" s="2">
        <f t="shared" si="133"/>
        <v>42695</v>
      </c>
      <c r="B692" s="4">
        <v>42695</v>
      </c>
      <c r="C692">
        <f t="shared" si="134"/>
        <v>2016</v>
      </c>
      <c r="D692">
        <f t="shared" si="143"/>
        <v>11</v>
      </c>
      <c r="E692" t="str">
        <f t="shared" si="135"/>
        <v>novembro</v>
      </c>
      <c r="F692">
        <f t="shared" si="144"/>
        <v>21</v>
      </c>
      <c r="G692">
        <f t="shared" si="145"/>
        <v>2</v>
      </c>
      <c r="H692" t="str">
        <f t="shared" si="136"/>
        <v>segunda-feira</v>
      </c>
      <c r="I692" s="2">
        <f t="shared" si="137"/>
        <v>0</v>
      </c>
      <c r="J692">
        <f>COUNTIF(Feriados!$A$2:$A$155,B692)</f>
        <v>0</v>
      </c>
      <c r="K692">
        <f t="shared" si="138"/>
        <v>1</v>
      </c>
      <c r="L692">
        <f t="shared" si="139"/>
        <v>0</v>
      </c>
      <c r="M692">
        <f t="shared" si="140"/>
        <v>0</v>
      </c>
      <c r="N692">
        <f>IF(K692=0,"NULL",Q692)</f>
        <v>13</v>
      </c>
      <c r="O692" s="4">
        <f t="shared" si="142"/>
        <v>42693</v>
      </c>
      <c r="Q692">
        <f>IF(L692=1,0,Q691)+K692</f>
        <v>13</v>
      </c>
      <c r="R692" t="str">
        <f t="shared" si="141"/>
        <v>(42695, '2016-11-21', 2016, 11, 'novembro', 21, 2, 'segunda-feira', 0, 0, 1, 0, 0, 13, '2016-11-19'),</v>
      </c>
    </row>
    <row r="693" spans="1:18" x14ac:dyDescent="0.25">
      <c r="A693" s="2">
        <f t="shared" si="133"/>
        <v>42696</v>
      </c>
      <c r="B693" s="4">
        <v>42696</v>
      </c>
      <c r="C693">
        <f t="shared" si="134"/>
        <v>2016</v>
      </c>
      <c r="D693">
        <f t="shared" si="143"/>
        <v>11</v>
      </c>
      <c r="E693" t="str">
        <f t="shared" si="135"/>
        <v>novembro</v>
      </c>
      <c r="F693">
        <f t="shared" si="144"/>
        <v>22</v>
      </c>
      <c r="G693">
        <f t="shared" si="145"/>
        <v>3</v>
      </c>
      <c r="H693" t="str">
        <f t="shared" si="136"/>
        <v>terça-feira</v>
      </c>
      <c r="I693" s="2">
        <f t="shared" si="137"/>
        <v>0</v>
      </c>
      <c r="J693">
        <f>COUNTIF(Feriados!$A$2:$A$155,B693)</f>
        <v>0</v>
      </c>
      <c r="K693">
        <f t="shared" si="138"/>
        <v>1</v>
      </c>
      <c r="L693">
        <f t="shared" si="139"/>
        <v>0</v>
      </c>
      <c r="M693">
        <f t="shared" si="140"/>
        <v>0</v>
      </c>
      <c r="N693">
        <f>IF(K693=0,"NULL",Q693)</f>
        <v>14</v>
      </c>
      <c r="O693" s="4">
        <f t="shared" si="142"/>
        <v>42696</v>
      </c>
      <c r="Q693">
        <f>IF(L693=1,0,Q692)+K693</f>
        <v>14</v>
      </c>
      <c r="R693" t="str">
        <f t="shared" si="141"/>
        <v>(42696, '2016-11-22', 2016, 11, 'novembro', 22, 3, 'terça-feira', 0, 0, 1, 0, 0, 14, '2016-11-22'),</v>
      </c>
    </row>
    <row r="694" spans="1:18" x14ac:dyDescent="0.25">
      <c r="A694" s="2">
        <f t="shared" si="133"/>
        <v>42697</v>
      </c>
      <c r="B694" s="4">
        <v>42697</v>
      </c>
      <c r="C694">
        <f t="shared" si="134"/>
        <v>2016</v>
      </c>
      <c r="D694">
        <f t="shared" si="143"/>
        <v>11</v>
      </c>
      <c r="E694" t="str">
        <f t="shared" si="135"/>
        <v>novembro</v>
      </c>
      <c r="F694">
        <f t="shared" si="144"/>
        <v>23</v>
      </c>
      <c r="G694">
        <f t="shared" si="145"/>
        <v>4</v>
      </c>
      <c r="H694" t="str">
        <f t="shared" si="136"/>
        <v>quarta-feira</v>
      </c>
      <c r="I694" s="2">
        <f t="shared" si="137"/>
        <v>0</v>
      </c>
      <c r="J694">
        <f>COUNTIF(Feriados!$A$2:$A$155,B694)</f>
        <v>0</v>
      </c>
      <c r="K694">
        <f t="shared" si="138"/>
        <v>1</v>
      </c>
      <c r="L694">
        <f t="shared" si="139"/>
        <v>0</v>
      </c>
      <c r="M694">
        <f t="shared" si="140"/>
        <v>0</v>
      </c>
      <c r="N694">
        <f>IF(K694=0,"NULL",Q694)</f>
        <v>15</v>
      </c>
      <c r="O694" s="4">
        <f t="shared" si="142"/>
        <v>42697</v>
      </c>
      <c r="Q694">
        <f>IF(L694=1,0,Q693)+K694</f>
        <v>15</v>
      </c>
      <c r="R694" t="str">
        <f t="shared" si="141"/>
        <v>(42697, '2016-11-23', 2016, 11, 'novembro', 23, 4, 'quarta-feira', 0, 0, 1, 0, 0, 15, '2016-11-23'),</v>
      </c>
    </row>
    <row r="695" spans="1:18" x14ac:dyDescent="0.25">
      <c r="A695" s="2">
        <f t="shared" si="133"/>
        <v>42698</v>
      </c>
      <c r="B695" s="4">
        <v>42698</v>
      </c>
      <c r="C695">
        <f t="shared" si="134"/>
        <v>2016</v>
      </c>
      <c r="D695">
        <f t="shared" si="143"/>
        <v>11</v>
      </c>
      <c r="E695" t="str">
        <f t="shared" si="135"/>
        <v>novembro</v>
      </c>
      <c r="F695">
        <f t="shared" si="144"/>
        <v>24</v>
      </c>
      <c r="G695">
        <f t="shared" si="145"/>
        <v>5</v>
      </c>
      <c r="H695" t="str">
        <f t="shared" si="136"/>
        <v>quinta-feira</v>
      </c>
      <c r="I695" s="2">
        <f t="shared" si="137"/>
        <v>0</v>
      </c>
      <c r="J695">
        <f>COUNTIF(Feriados!$A$2:$A$155,B695)</f>
        <v>0</v>
      </c>
      <c r="K695">
        <f t="shared" si="138"/>
        <v>1</v>
      </c>
      <c r="L695">
        <f t="shared" si="139"/>
        <v>0</v>
      </c>
      <c r="M695">
        <f t="shared" si="140"/>
        <v>0</v>
      </c>
      <c r="N695">
        <f>IF(K695=0,"NULL",Q695)</f>
        <v>16</v>
      </c>
      <c r="O695" s="4">
        <f t="shared" si="142"/>
        <v>42698</v>
      </c>
      <c r="Q695">
        <f>IF(L695=1,0,Q694)+K695</f>
        <v>16</v>
      </c>
      <c r="R695" t="str">
        <f t="shared" si="141"/>
        <v>(42698, '2016-11-24', 2016, 11, 'novembro', 24, 5, 'quinta-feira', 0, 0, 1, 0, 0, 16, '2016-11-24'),</v>
      </c>
    </row>
    <row r="696" spans="1:18" x14ac:dyDescent="0.25">
      <c r="A696" s="2">
        <f t="shared" si="133"/>
        <v>42699</v>
      </c>
      <c r="B696" s="4">
        <v>42699</v>
      </c>
      <c r="C696">
        <f t="shared" si="134"/>
        <v>2016</v>
      </c>
      <c r="D696">
        <f t="shared" si="143"/>
        <v>11</v>
      </c>
      <c r="E696" t="str">
        <f t="shared" si="135"/>
        <v>novembro</v>
      </c>
      <c r="F696">
        <f t="shared" si="144"/>
        <v>25</v>
      </c>
      <c r="G696">
        <f t="shared" si="145"/>
        <v>6</v>
      </c>
      <c r="H696" t="str">
        <f t="shared" si="136"/>
        <v>sexta-feira</v>
      </c>
      <c r="I696" s="2">
        <f t="shared" si="137"/>
        <v>0</v>
      </c>
      <c r="J696">
        <f>COUNTIF(Feriados!$A$2:$A$155,B696)</f>
        <v>0</v>
      </c>
      <c r="K696">
        <f t="shared" si="138"/>
        <v>1</v>
      </c>
      <c r="L696">
        <f t="shared" si="139"/>
        <v>0</v>
      </c>
      <c r="M696">
        <f t="shared" si="140"/>
        <v>0</v>
      </c>
      <c r="N696">
        <f>IF(K696=0,"NULL",Q696)</f>
        <v>17</v>
      </c>
      <c r="O696" s="4">
        <f t="shared" si="142"/>
        <v>42699</v>
      </c>
      <c r="Q696">
        <f>IF(L696=1,0,Q695)+K696</f>
        <v>17</v>
      </c>
      <c r="R696" t="str">
        <f t="shared" si="141"/>
        <v>(42699, '2016-11-25', 2016, 11, 'novembro', 25, 6, 'sexta-feira', 0, 0, 1, 0, 0, 17, '2016-11-25'),</v>
      </c>
    </row>
    <row r="697" spans="1:18" x14ac:dyDescent="0.25">
      <c r="A697" s="2">
        <f t="shared" si="133"/>
        <v>42700</v>
      </c>
      <c r="B697" s="4">
        <v>42700</v>
      </c>
      <c r="C697">
        <f t="shared" si="134"/>
        <v>2016</v>
      </c>
      <c r="D697">
        <f t="shared" si="143"/>
        <v>11</v>
      </c>
      <c r="E697" t="str">
        <f t="shared" si="135"/>
        <v>novembro</v>
      </c>
      <c r="F697">
        <f t="shared" si="144"/>
        <v>26</v>
      </c>
      <c r="G697">
        <f t="shared" si="145"/>
        <v>7</v>
      </c>
      <c r="H697" t="str">
        <f t="shared" si="136"/>
        <v>sábado</v>
      </c>
      <c r="I697" s="2">
        <f t="shared" si="137"/>
        <v>1</v>
      </c>
      <c r="J697">
        <f>COUNTIF(Feriados!$A$2:$A$155,B697)</f>
        <v>0</v>
      </c>
      <c r="K697">
        <f t="shared" si="138"/>
        <v>0</v>
      </c>
      <c r="L697">
        <f t="shared" si="139"/>
        <v>0</v>
      </c>
      <c r="M697">
        <f t="shared" si="140"/>
        <v>0</v>
      </c>
      <c r="N697" t="str">
        <f>IF(K697=0,"NULL",Q697)</f>
        <v>NULL</v>
      </c>
      <c r="O697" s="4">
        <f t="shared" si="142"/>
        <v>42700</v>
      </c>
      <c r="Q697">
        <f>IF(L697=1,0,Q696)+K697</f>
        <v>17</v>
      </c>
      <c r="R697" t="str">
        <f t="shared" si="141"/>
        <v>(42700, '2016-11-26', 2016, 11, 'novembro', 26, 7, 'sábado', 1, 0, 0, 0, 0, NULL, '2016-11-26'),</v>
      </c>
    </row>
    <row r="698" spans="1:18" x14ac:dyDescent="0.25">
      <c r="A698" s="2">
        <f t="shared" si="133"/>
        <v>42701</v>
      </c>
      <c r="B698" s="4">
        <v>42701</v>
      </c>
      <c r="C698">
        <f t="shared" si="134"/>
        <v>2016</v>
      </c>
      <c r="D698">
        <f t="shared" si="143"/>
        <v>11</v>
      </c>
      <c r="E698" t="str">
        <f t="shared" si="135"/>
        <v>novembro</v>
      </c>
      <c r="F698">
        <f t="shared" si="144"/>
        <v>27</v>
      </c>
      <c r="G698">
        <f t="shared" si="145"/>
        <v>1</v>
      </c>
      <c r="H698" t="str">
        <f t="shared" si="136"/>
        <v>domingo</v>
      </c>
      <c r="I698" s="2">
        <f t="shared" si="137"/>
        <v>1</v>
      </c>
      <c r="J698">
        <f>COUNTIF(Feriados!$A$2:$A$155,B698)</f>
        <v>0</v>
      </c>
      <c r="K698">
        <f t="shared" si="138"/>
        <v>0</v>
      </c>
      <c r="L698">
        <f t="shared" si="139"/>
        <v>0</v>
      </c>
      <c r="M698">
        <f t="shared" si="140"/>
        <v>0</v>
      </c>
      <c r="N698" t="str">
        <f>IF(K698=0,"NULL",Q698)</f>
        <v>NULL</v>
      </c>
      <c r="O698" s="4">
        <f t="shared" si="142"/>
        <v>42700</v>
      </c>
      <c r="Q698">
        <f>IF(L698=1,0,Q697)+K698</f>
        <v>17</v>
      </c>
      <c r="R698" t="str">
        <f t="shared" si="141"/>
        <v>(42701, '2016-11-27', 2016, 11, 'novembro', 27, 1, 'domingo', 1, 0, 0, 0, 0, NULL, '2016-11-26'),</v>
      </c>
    </row>
    <row r="699" spans="1:18" x14ac:dyDescent="0.25">
      <c r="A699" s="2">
        <f t="shared" si="133"/>
        <v>42702</v>
      </c>
      <c r="B699" s="4">
        <v>42702</v>
      </c>
      <c r="C699">
        <f t="shared" si="134"/>
        <v>2016</v>
      </c>
      <c r="D699">
        <f t="shared" si="143"/>
        <v>11</v>
      </c>
      <c r="E699" t="str">
        <f t="shared" si="135"/>
        <v>novembro</v>
      </c>
      <c r="F699">
        <f t="shared" si="144"/>
        <v>28</v>
      </c>
      <c r="G699">
        <f t="shared" si="145"/>
        <v>2</v>
      </c>
      <c r="H699" t="str">
        <f t="shared" si="136"/>
        <v>segunda-feira</v>
      </c>
      <c r="I699" s="2">
        <f t="shared" si="137"/>
        <v>0</v>
      </c>
      <c r="J699">
        <f>COUNTIF(Feriados!$A$2:$A$155,B699)</f>
        <v>0</v>
      </c>
      <c r="K699">
        <f t="shared" si="138"/>
        <v>1</v>
      </c>
      <c r="L699">
        <f t="shared" si="139"/>
        <v>0</v>
      </c>
      <c r="M699">
        <f t="shared" si="140"/>
        <v>0</v>
      </c>
      <c r="N699">
        <f>IF(K699=0,"NULL",Q699)</f>
        <v>18</v>
      </c>
      <c r="O699" s="4">
        <f t="shared" si="142"/>
        <v>42700</v>
      </c>
      <c r="Q699">
        <f>IF(L699=1,0,Q698)+K699</f>
        <v>18</v>
      </c>
      <c r="R699" t="str">
        <f t="shared" si="141"/>
        <v>(42702, '2016-11-28', 2016, 11, 'novembro', 28, 2, 'segunda-feira', 0, 0, 1, 0, 0, 18, '2016-11-26'),</v>
      </c>
    </row>
    <row r="700" spans="1:18" x14ac:dyDescent="0.25">
      <c r="A700" s="2">
        <f t="shared" si="133"/>
        <v>42703</v>
      </c>
      <c r="B700" s="4">
        <v>42703</v>
      </c>
      <c r="C700">
        <f t="shared" si="134"/>
        <v>2016</v>
      </c>
      <c r="D700">
        <f t="shared" si="143"/>
        <v>11</v>
      </c>
      <c r="E700" t="str">
        <f t="shared" si="135"/>
        <v>novembro</v>
      </c>
      <c r="F700">
        <f t="shared" si="144"/>
        <v>29</v>
      </c>
      <c r="G700">
        <f t="shared" si="145"/>
        <v>3</v>
      </c>
      <c r="H700" t="str">
        <f t="shared" si="136"/>
        <v>terça-feira</v>
      </c>
      <c r="I700" s="2">
        <f t="shared" si="137"/>
        <v>0</v>
      </c>
      <c r="J700">
        <f>COUNTIF(Feriados!$A$2:$A$155,B700)</f>
        <v>0</v>
      </c>
      <c r="K700">
        <f t="shared" si="138"/>
        <v>1</v>
      </c>
      <c r="L700">
        <f t="shared" si="139"/>
        <v>0</v>
      </c>
      <c r="M700">
        <f t="shared" si="140"/>
        <v>0</v>
      </c>
      <c r="N700">
        <f>IF(K700=0,"NULL",Q700)</f>
        <v>19</v>
      </c>
      <c r="O700" s="4">
        <f t="shared" si="142"/>
        <v>42703</v>
      </c>
      <c r="Q700">
        <f>IF(L700=1,0,Q699)+K700</f>
        <v>19</v>
      </c>
      <c r="R700" t="str">
        <f t="shared" si="141"/>
        <v>(42703, '2016-11-29', 2016, 11, 'novembro', 29, 3, 'terça-feira', 0, 0, 1, 0, 0, 19, '2016-11-29'),</v>
      </c>
    </row>
    <row r="701" spans="1:18" x14ac:dyDescent="0.25">
      <c r="A701" s="2">
        <f t="shared" si="133"/>
        <v>42704</v>
      </c>
      <c r="B701" s="4">
        <v>42704</v>
      </c>
      <c r="C701">
        <f t="shared" si="134"/>
        <v>2016</v>
      </c>
      <c r="D701">
        <f t="shared" si="143"/>
        <v>11</v>
      </c>
      <c r="E701" t="str">
        <f t="shared" si="135"/>
        <v>novembro</v>
      </c>
      <c r="F701">
        <f t="shared" si="144"/>
        <v>30</v>
      </c>
      <c r="G701">
        <f t="shared" si="145"/>
        <v>4</v>
      </c>
      <c r="H701" t="str">
        <f t="shared" si="136"/>
        <v>quarta-feira</v>
      </c>
      <c r="I701" s="2">
        <f t="shared" si="137"/>
        <v>0</v>
      </c>
      <c r="J701">
        <f>COUNTIF(Feriados!$A$2:$A$155,B701)</f>
        <v>0</v>
      </c>
      <c r="K701">
        <f t="shared" si="138"/>
        <v>1</v>
      </c>
      <c r="L701">
        <f t="shared" si="139"/>
        <v>0</v>
      </c>
      <c r="M701">
        <f t="shared" si="140"/>
        <v>1</v>
      </c>
      <c r="N701">
        <f>IF(K701=0,"NULL",Q701)</f>
        <v>20</v>
      </c>
      <c r="O701" s="4">
        <f t="shared" si="142"/>
        <v>42704</v>
      </c>
      <c r="Q701">
        <f>IF(L701=1,0,Q700)+K701</f>
        <v>20</v>
      </c>
      <c r="R701" t="str">
        <f t="shared" si="141"/>
        <v>(42704, '2016-11-30', 2016, 11, 'novembro', 30, 4, 'quarta-feira', 0, 0, 1, 0, 1, 20, '2016-11-30'),</v>
      </c>
    </row>
    <row r="702" spans="1:18" x14ac:dyDescent="0.25">
      <c r="A702" s="2">
        <f t="shared" si="133"/>
        <v>42705</v>
      </c>
      <c r="B702" s="4">
        <v>42705</v>
      </c>
      <c r="C702">
        <f t="shared" si="134"/>
        <v>2016</v>
      </c>
      <c r="D702">
        <f t="shared" si="143"/>
        <v>12</v>
      </c>
      <c r="E702" t="str">
        <f t="shared" si="135"/>
        <v>dezembro</v>
      </c>
      <c r="F702">
        <f t="shared" si="144"/>
        <v>1</v>
      </c>
      <c r="G702">
        <f t="shared" si="145"/>
        <v>5</v>
      </c>
      <c r="H702" t="str">
        <f t="shared" si="136"/>
        <v>quinta-feira</v>
      </c>
      <c r="I702" s="2">
        <f t="shared" si="137"/>
        <v>0</v>
      </c>
      <c r="J702">
        <f>COUNTIF(Feriados!$A$2:$A$155,B702)</f>
        <v>0</v>
      </c>
      <c r="K702">
        <f t="shared" si="138"/>
        <v>1</v>
      </c>
      <c r="L702">
        <f t="shared" si="139"/>
        <v>1</v>
      </c>
      <c r="M702">
        <f t="shared" si="140"/>
        <v>0</v>
      </c>
      <c r="N702">
        <f>IF(K702=0,"NULL",Q702)</f>
        <v>1</v>
      </c>
      <c r="O702" s="4">
        <f t="shared" si="142"/>
        <v>42705</v>
      </c>
      <c r="Q702">
        <f>IF(L702=1,0,Q701)+K702</f>
        <v>1</v>
      </c>
      <c r="R702" t="str">
        <f t="shared" si="141"/>
        <v>(42705, '2016-12-01', 2016, 12, 'dezembro', 1, 5, 'quinta-feira', 0, 0, 1, 1, 0, 1, '2016-12-01'),</v>
      </c>
    </row>
    <row r="703" spans="1:18" x14ac:dyDescent="0.25">
      <c r="A703" s="2">
        <f t="shared" si="133"/>
        <v>42706</v>
      </c>
      <c r="B703" s="4">
        <v>42706</v>
      </c>
      <c r="C703">
        <f t="shared" si="134"/>
        <v>2016</v>
      </c>
      <c r="D703">
        <f t="shared" si="143"/>
        <v>12</v>
      </c>
      <c r="E703" t="str">
        <f t="shared" si="135"/>
        <v>dezembro</v>
      </c>
      <c r="F703">
        <f t="shared" si="144"/>
        <v>2</v>
      </c>
      <c r="G703">
        <f t="shared" si="145"/>
        <v>6</v>
      </c>
      <c r="H703" t="str">
        <f t="shared" si="136"/>
        <v>sexta-feira</v>
      </c>
      <c r="I703" s="2">
        <f t="shared" si="137"/>
        <v>0</v>
      </c>
      <c r="J703">
        <f>COUNTIF(Feriados!$A$2:$A$155,B703)</f>
        <v>0</v>
      </c>
      <c r="K703">
        <f t="shared" si="138"/>
        <v>1</v>
      </c>
      <c r="L703">
        <f t="shared" si="139"/>
        <v>0</v>
      </c>
      <c r="M703">
        <f t="shared" si="140"/>
        <v>0</v>
      </c>
      <c r="N703">
        <f>IF(K703=0,"NULL",Q703)</f>
        <v>2</v>
      </c>
      <c r="O703" s="4">
        <f t="shared" si="142"/>
        <v>42706</v>
      </c>
      <c r="Q703">
        <f>IF(L703=1,0,Q702)+K703</f>
        <v>2</v>
      </c>
      <c r="R703" t="str">
        <f t="shared" si="141"/>
        <v>(42706, '2016-12-02', 2016, 12, 'dezembro', 2, 6, 'sexta-feira', 0, 0, 1, 0, 0, 2, '2016-12-02'),</v>
      </c>
    </row>
    <row r="704" spans="1:18" x14ac:dyDescent="0.25">
      <c r="A704" s="2">
        <f t="shared" si="133"/>
        <v>42707</v>
      </c>
      <c r="B704" s="4">
        <v>42707</v>
      </c>
      <c r="C704">
        <f t="shared" si="134"/>
        <v>2016</v>
      </c>
      <c r="D704">
        <f t="shared" si="143"/>
        <v>12</v>
      </c>
      <c r="E704" t="str">
        <f t="shared" si="135"/>
        <v>dezembro</v>
      </c>
      <c r="F704">
        <f t="shared" si="144"/>
        <v>3</v>
      </c>
      <c r="G704">
        <f t="shared" si="145"/>
        <v>7</v>
      </c>
      <c r="H704" t="str">
        <f t="shared" si="136"/>
        <v>sábado</v>
      </c>
      <c r="I704" s="2">
        <f t="shared" si="137"/>
        <v>1</v>
      </c>
      <c r="J704">
        <f>COUNTIF(Feriados!$A$2:$A$155,B704)</f>
        <v>0</v>
      </c>
      <c r="K704">
        <f t="shared" si="138"/>
        <v>0</v>
      </c>
      <c r="L704">
        <f t="shared" si="139"/>
        <v>0</v>
      </c>
      <c r="M704">
        <f t="shared" si="140"/>
        <v>0</v>
      </c>
      <c r="N704" t="str">
        <f>IF(K704=0,"NULL",Q704)</f>
        <v>NULL</v>
      </c>
      <c r="O704" s="4">
        <f t="shared" si="142"/>
        <v>42707</v>
      </c>
      <c r="Q704">
        <f>IF(L704=1,0,Q703)+K704</f>
        <v>2</v>
      </c>
      <c r="R704" t="str">
        <f t="shared" si="141"/>
        <v>(42707, '2016-12-03', 2016, 12, 'dezembro', 3, 7, 'sábado', 1, 0, 0, 0, 0, NULL, '2016-12-03'),</v>
      </c>
    </row>
    <row r="705" spans="1:18" x14ac:dyDescent="0.25">
      <c r="A705" s="2">
        <f t="shared" si="133"/>
        <v>42708</v>
      </c>
      <c r="B705" s="4">
        <v>42708</v>
      </c>
      <c r="C705">
        <f t="shared" si="134"/>
        <v>2016</v>
      </c>
      <c r="D705">
        <f t="shared" si="143"/>
        <v>12</v>
      </c>
      <c r="E705" t="str">
        <f t="shared" si="135"/>
        <v>dezembro</v>
      </c>
      <c r="F705">
        <f t="shared" si="144"/>
        <v>4</v>
      </c>
      <c r="G705">
        <f t="shared" si="145"/>
        <v>1</v>
      </c>
      <c r="H705" t="str">
        <f t="shared" si="136"/>
        <v>domingo</v>
      </c>
      <c r="I705" s="2">
        <f t="shared" si="137"/>
        <v>1</v>
      </c>
      <c r="J705">
        <f>COUNTIF(Feriados!$A$2:$A$155,B705)</f>
        <v>0</v>
      </c>
      <c r="K705">
        <f t="shared" si="138"/>
        <v>0</v>
      </c>
      <c r="L705">
        <f t="shared" si="139"/>
        <v>0</v>
      </c>
      <c r="M705">
        <f t="shared" si="140"/>
        <v>0</v>
      </c>
      <c r="N705" t="str">
        <f>IF(K705=0,"NULL",Q705)</f>
        <v>NULL</v>
      </c>
      <c r="O705" s="4">
        <f t="shared" si="142"/>
        <v>42707</v>
      </c>
      <c r="Q705">
        <f>IF(L705=1,0,Q704)+K705</f>
        <v>2</v>
      </c>
      <c r="R705" t="str">
        <f t="shared" si="141"/>
        <v>(42708, '2016-12-04', 2016, 12, 'dezembro', 4, 1, 'domingo', 1, 0, 0, 0, 0, NULL, '2016-12-03'),</v>
      </c>
    </row>
    <row r="706" spans="1:18" x14ac:dyDescent="0.25">
      <c r="A706" s="2">
        <f t="shared" si="133"/>
        <v>42709</v>
      </c>
      <c r="B706" s="4">
        <v>42709</v>
      </c>
      <c r="C706">
        <f t="shared" si="134"/>
        <v>2016</v>
      </c>
      <c r="D706">
        <f t="shared" si="143"/>
        <v>12</v>
      </c>
      <c r="E706" t="str">
        <f t="shared" si="135"/>
        <v>dezembro</v>
      </c>
      <c r="F706">
        <f t="shared" si="144"/>
        <v>5</v>
      </c>
      <c r="G706">
        <f t="shared" si="145"/>
        <v>2</v>
      </c>
      <c r="H706" t="str">
        <f t="shared" si="136"/>
        <v>segunda-feira</v>
      </c>
      <c r="I706" s="2">
        <f t="shared" si="137"/>
        <v>0</v>
      </c>
      <c r="J706">
        <f>COUNTIF(Feriados!$A$2:$A$155,B706)</f>
        <v>0</v>
      </c>
      <c r="K706">
        <f t="shared" si="138"/>
        <v>1</v>
      </c>
      <c r="L706">
        <f t="shared" si="139"/>
        <v>0</v>
      </c>
      <c r="M706">
        <f t="shared" si="140"/>
        <v>0</v>
      </c>
      <c r="N706">
        <f>IF(K706=0,"NULL",Q706)</f>
        <v>3</v>
      </c>
      <c r="O706" s="4">
        <f t="shared" si="142"/>
        <v>42707</v>
      </c>
      <c r="Q706">
        <f>IF(L706=1,0,Q705)+K706</f>
        <v>3</v>
      </c>
      <c r="R706" t="str">
        <f t="shared" si="141"/>
        <v>(42709, '2016-12-05', 2016, 12, 'dezembro', 5, 2, 'segunda-feira', 0, 0, 1, 0, 0, 3, '2016-12-03'),</v>
      </c>
    </row>
    <row r="707" spans="1:18" x14ac:dyDescent="0.25">
      <c r="A707" s="2">
        <f t="shared" ref="A707:A770" si="146">B707</f>
        <v>42710</v>
      </c>
      <c r="B707" s="4">
        <v>42710</v>
      </c>
      <c r="C707">
        <f t="shared" ref="C707:C770" si="147">YEAR(B707)</f>
        <v>2016</v>
      </c>
      <c r="D707">
        <f t="shared" si="143"/>
        <v>12</v>
      </c>
      <c r="E707" t="str">
        <f t="shared" ref="E707:E770" si="148">TEXT(B707,"mmmm")</f>
        <v>dezembro</v>
      </c>
      <c r="F707">
        <f t="shared" si="144"/>
        <v>6</v>
      </c>
      <c r="G707">
        <f t="shared" si="145"/>
        <v>3</v>
      </c>
      <c r="H707" t="str">
        <f t="shared" ref="H707:H770" si="149">TEXT(B707,"dddd")</f>
        <v>terça-feira</v>
      </c>
      <c r="I707" s="2">
        <f t="shared" ref="I707:I770" si="150">IF(OR(G707=1,G707=7),1,0)</f>
        <v>0</v>
      </c>
      <c r="J707">
        <f>COUNTIF(Feriados!$A$2:$A$155,B707)</f>
        <v>0</v>
      </c>
      <c r="K707">
        <f t="shared" ref="K707:K770" si="151">IF(OR(I707=1,J707=1),0,1)</f>
        <v>1</v>
      </c>
      <c r="L707">
        <f t="shared" ref="L707:L770" si="152">IF(F707=1,1,0)</f>
        <v>0</v>
      </c>
      <c r="M707">
        <f t="shared" ref="M707:M770" si="153">IF(OR(L708=1,L708=""),1,0)</f>
        <v>0</v>
      </c>
      <c r="N707">
        <f>IF(K707=0,"NULL",Q707)</f>
        <v>4</v>
      </c>
      <c r="O707" s="4">
        <f t="shared" si="142"/>
        <v>42710</v>
      </c>
      <c r="Q707">
        <f>IF(L707=1,0,Q706)+K707</f>
        <v>4</v>
      </c>
      <c r="R707" t="str">
        <f t="shared" ref="R707:R770" si="154">"("&amp;A707&amp;", '"&amp;TEXT(B707,"aaaa-mm-dd")&amp;"', "&amp;C707&amp;", "&amp;D707&amp;", '"&amp;E707&amp;"', "&amp;F707&amp;", "&amp;G707&amp;", '"&amp;H707&amp;"', "&amp;I707&amp;", "&amp;J707&amp;", "&amp;K707&amp;", "&amp;L707&amp;", "&amp;M707&amp;", "&amp;N707&amp;", '"&amp;TEXT(O707,"aaaa-mm-dd")&amp;"'),"</f>
        <v>(42710, '2016-12-06', 2016, 12, 'dezembro', 6, 3, 'terça-feira', 0, 0, 1, 0, 0, 4, '2016-12-06'),</v>
      </c>
    </row>
    <row r="708" spans="1:18" x14ac:dyDescent="0.25">
      <c r="A708" s="2">
        <f t="shared" si="146"/>
        <v>42711</v>
      </c>
      <c r="B708" s="4">
        <v>42711</v>
      </c>
      <c r="C708">
        <f t="shared" si="147"/>
        <v>2016</v>
      </c>
      <c r="D708">
        <f t="shared" si="143"/>
        <v>12</v>
      </c>
      <c r="E708" t="str">
        <f t="shared" si="148"/>
        <v>dezembro</v>
      </c>
      <c r="F708">
        <f t="shared" si="144"/>
        <v>7</v>
      </c>
      <c r="G708">
        <f t="shared" si="145"/>
        <v>4</v>
      </c>
      <c r="H708" t="str">
        <f t="shared" si="149"/>
        <v>quarta-feira</v>
      </c>
      <c r="I708" s="2">
        <f t="shared" si="150"/>
        <v>0</v>
      </c>
      <c r="J708">
        <f>COUNTIF(Feriados!$A$2:$A$155,B708)</f>
        <v>0</v>
      </c>
      <c r="K708">
        <f t="shared" si="151"/>
        <v>1</v>
      </c>
      <c r="L708">
        <f t="shared" si="152"/>
        <v>0</v>
      </c>
      <c r="M708">
        <f t="shared" si="153"/>
        <v>0</v>
      </c>
      <c r="N708">
        <f>IF(K708=0,"NULL",Q708)</f>
        <v>5</v>
      </c>
      <c r="O708" s="4">
        <f t="shared" ref="O708:O771" si="155">IF(K707=0,O707,B708)</f>
        <v>42711</v>
      </c>
      <c r="Q708">
        <f>IF(L708=1,0,Q707)+K708</f>
        <v>5</v>
      </c>
      <c r="R708" t="str">
        <f t="shared" si="154"/>
        <v>(42711, '2016-12-07', 2016, 12, 'dezembro', 7, 4, 'quarta-feira', 0, 0, 1, 0, 0, 5, '2016-12-07'),</v>
      </c>
    </row>
    <row r="709" spans="1:18" x14ac:dyDescent="0.25">
      <c r="A709" s="2">
        <f t="shared" si="146"/>
        <v>42712</v>
      </c>
      <c r="B709" s="4">
        <v>42712</v>
      </c>
      <c r="C709">
        <f t="shared" si="147"/>
        <v>2016</v>
      </c>
      <c r="D709">
        <f t="shared" si="143"/>
        <v>12</v>
      </c>
      <c r="E709" t="str">
        <f t="shared" si="148"/>
        <v>dezembro</v>
      </c>
      <c r="F709">
        <f t="shared" si="144"/>
        <v>8</v>
      </c>
      <c r="G709">
        <f t="shared" si="145"/>
        <v>5</v>
      </c>
      <c r="H709" t="str">
        <f t="shared" si="149"/>
        <v>quinta-feira</v>
      </c>
      <c r="I709" s="2">
        <f t="shared" si="150"/>
        <v>0</v>
      </c>
      <c r="J709">
        <f>COUNTIF(Feriados!$A$2:$A$155,B709)</f>
        <v>0</v>
      </c>
      <c r="K709">
        <f t="shared" si="151"/>
        <v>1</v>
      </c>
      <c r="L709">
        <f t="shared" si="152"/>
        <v>0</v>
      </c>
      <c r="M709">
        <f t="shared" si="153"/>
        <v>0</v>
      </c>
      <c r="N709">
        <f>IF(K709=0,"NULL",Q709)</f>
        <v>6</v>
      </c>
      <c r="O709" s="4">
        <f t="shared" si="155"/>
        <v>42712</v>
      </c>
      <c r="Q709">
        <f>IF(L709=1,0,Q708)+K709</f>
        <v>6</v>
      </c>
      <c r="R709" t="str">
        <f t="shared" si="154"/>
        <v>(42712, '2016-12-08', 2016, 12, 'dezembro', 8, 5, 'quinta-feira', 0, 0, 1, 0, 0, 6, '2016-12-08'),</v>
      </c>
    </row>
    <row r="710" spans="1:18" x14ac:dyDescent="0.25">
      <c r="A710" s="2">
        <f t="shared" si="146"/>
        <v>42713</v>
      </c>
      <c r="B710" s="4">
        <v>42713</v>
      </c>
      <c r="C710">
        <f t="shared" si="147"/>
        <v>2016</v>
      </c>
      <c r="D710">
        <f t="shared" si="143"/>
        <v>12</v>
      </c>
      <c r="E710" t="str">
        <f t="shared" si="148"/>
        <v>dezembro</v>
      </c>
      <c r="F710">
        <f t="shared" si="144"/>
        <v>9</v>
      </c>
      <c r="G710">
        <f t="shared" si="145"/>
        <v>6</v>
      </c>
      <c r="H710" t="str">
        <f t="shared" si="149"/>
        <v>sexta-feira</v>
      </c>
      <c r="I710" s="2">
        <f t="shared" si="150"/>
        <v>0</v>
      </c>
      <c r="J710">
        <f>COUNTIF(Feriados!$A$2:$A$155,B710)</f>
        <v>0</v>
      </c>
      <c r="K710">
        <f t="shared" si="151"/>
        <v>1</v>
      </c>
      <c r="L710">
        <f t="shared" si="152"/>
        <v>0</v>
      </c>
      <c r="M710">
        <f t="shared" si="153"/>
        <v>0</v>
      </c>
      <c r="N710">
        <f>IF(K710=0,"NULL",Q710)</f>
        <v>7</v>
      </c>
      <c r="O710" s="4">
        <f t="shared" si="155"/>
        <v>42713</v>
      </c>
      <c r="Q710">
        <f>IF(L710=1,0,Q709)+K710</f>
        <v>7</v>
      </c>
      <c r="R710" t="str">
        <f t="shared" si="154"/>
        <v>(42713, '2016-12-09', 2016, 12, 'dezembro', 9, 6, 'sexta-feira', 0, 0, 1, 0, 0, 7, '2016-12-09'),</v>
      </c>
    </row>
    <row r="711" spans="1:18" x14ac:dyDescent="0.25">
      <c r="A711" s="2">
        <f t="shared" si="146"/>
        <v>42714</v>
      </c>
      <c r="B711" s="4">
        <v>42714</v>
      </c>
      <c r="C711">
        <f t="shared" si="147"/>
        <v>2016</v>
      </c>
      <c r="D711">
        <f t="shared" si="143"/>
        <v>12</v>
      </c>
      <c r="E711" t="str">
        <f t="shared" si="148"/>
        <v>dezembro</v>
      </c>
      <c r="F711">
        <f t="shared" si="144"/>
        <v>10</v>
      </c>
      <c r="G711">
        <f t="shared" si="145"/>
        <v>7</v>
      </c>
      <c r="H711" t="str">
        <f t="shared" si="149"/>
        <v>sábado</v>
      </c>
      <c r="I711" s="2">
        <f t="shared" si="150"/>
        <v>1</v>
      </c>
      <c r="J711">
        <f>COUNTIF(Feriados!$A$2:$A$155,B711)</f>
        <v>0</v>
      </c>
      <c r="K711">
        <f t="shared" si="151"/>
        <v>0</v>
      </c>
      <c r="L711">
        <f t="shared" si="152"/>
        <v>0</v>
      </c>
      <c r="M711">
        <f t="shared" si="153"/>
        <v>0</v>
      </c>
      <c r="N711" t="str">
        <f>IF(K711=0,"NULL",Q711)</f>
        <v>NULL</v>
      </c>
      <c r="O711" s="4">
        <f t="shared" si="155"/>
        <v>42714</v>
      </c>
      <c r="Q711">
        <f>IF(L711=1,0,Q710)+K711</f>
        <v>7</v>
      </c>
      <c r="R711" t="str">
        <f t="shared" si="154"/>
        <v>(42714, '2016-12-10', 2016, 12, 'dezembro', 10, 7, 'sábado', 1, 0, 0, 0, 0, NULL, '2016-12-10'),</v>
      </c>
    </row>
    <row r="712" spans="1:18" x14ac:dyDescent="0.25">
      <c r="A712" s="2">
        <f t="shared" si="146"/>
        <v>42715</v>
      </c>
      <c r="B712" s="4">
        <v>42715</v>
      </c>
      <c r="C712">
        <f t="shared" si="147"/>
        <v>2016</v>
      </c>
      <c r="D712">
        <f t="shared" si="143"/>
        <v>12</v>
      </c>
      <c r="E712" t="str">
        <f t="shared" si="148"/>
        <v>dezembro</v>
      </c>
      <c r="F712">
        <f t="shared" si="144"/>
        <v>11</v>
      </c>
      <c r="G712">
        <f t="shared" si="145"/>
        <v>1</v>
      </c>
      <c r="H712" t="str">
        <f t="shared" si="149"/>
        <v>domingo</v>
      </c>
      <c r="I712" s="2">
        <f t="shared" si="150"/>
        <v>1</v>
      </c>
      <c r="J712">
        <f>COUNTIF(Feriados!$A$2:$A$155,B712)</f>
        <v>0</v>
      </c>
      <c r="K712">
        <f t="shared" si="151"/>
        <v>0</v>
      </c>
      <c r="L712">
        <f t="shared" si="152"/>
        <v>0</v>
      </c>
      <c r="M712">
        <f t="shared" si="153"/>
        <v>0</v>
      </c>
      <c r="N712" t="str">
        <f>IF(K712=0,"NULL",Q712)</f>
        <v>NULL</v>
      </c>
      <c r="O712" s="4">
        <f t="shared" si="155"/>
        <v>42714</v>
      </c>
      <c r="Q712">
        <f>IF(L712=1,0,Q711)+K712</f>
        <v>7</v>
      </c>
      <c r="R712" t="str">
        <f t="shared" si="154"/>
        <v>(42715, '2016-12-11', 2016, 12, 'dezembro', 11, 1, 'domingo', 1, 0, 0, 0, 0, NULL, '2016-12-10'),</v>
      </c>
    </row>
    <row r="713" spans="1:18" x14ac:dyDescent="0.25">
      <c r="A713" s="2">
        <f t="shared" si="146"/>
        <v>42716</v>
      </c>
      <c r="B713" s="4">
        <v>42716</v>
      </c>
      <c r="C713">
        <f t="shared" si="147"/>
        <v>2016</v>
      </c>
      <c r="D713">
        <f t="shared" si="143"/>
        <v>12</v>
      </c>
      <c r="E713" t="str">
        <f t="shared" si="148"/>
        <v>dezembro</v>
      </c>
      <c r="F713">
        <f t="shared" si="144"/>
        <v>12</v>
      </c>
      <c r="G713">
        <f t="shared" si="145"/>
        <v>2</v>
      </c>
      <c r="H713" t="str">
        <f t="shared" si="149"/>
        <v>segunda-feira</v>
      </c>
      <c r="I713" s="2">
        <f t="shared" si="150"/>
        <v>0</v>
      </c>
      <c r="J713">
        <f>COUNTIF(Feriados!$A$2:$A$155,B713)</f>
        <v>0</v>
      </c>
      <c r="K713">
        <f t="shared" si="151"/>
        <v>1</v>
      </c>
      <c r="L713">
        <f t="shared" si="152"/>
        <v>0</v>
      </c>
      <c r="M713">
        <f t="shared" si="153"/>
        <v>0</v>
      </c>
      <c r="N713">
        <f>IF(K713=0,"NULL",Q713)</f>
        <v>8</v>
      </c>
      <c r="O713" s="4">
        <f t="shared" si="155"/>
        <v>42714</v>
      </c>
      <c r="Q713">
        <f>IF(L713=1,0,Q712)+K713</f>
        <v>8</v>
      </c>
      <c r="R713" t="str">
        <f t="shared" si="154"/>
        <v>(42716, '2016-12-12', 2016, 12, 'dezembro', 12, 2, 'segunda-feira', 0, 0, 1, 0, 0, 8, '2016-12-10'),</v>
      </c>
    </row>
    <row r="714" spans="1:18" x14ac:dyDescent="0.25">
      <c r="A714" s="2">
        <f t="shared" si="146"/>
        <v>42717</v>
      </c>
      <c r="B714" s="4">
        <v>42717</v>
      </c>
      <c r="C714">
        <f t="shared" si="147"/>
        <v>2016</v>
      </c>
      <c r="D714">
        <f t="shared" si="143"/>
        <v>12</v>
      </c>
      <c r="E714" t="str">
        <f t="shared" si="148"/>
        <v>dezembro</v>
      </c>
      <c r="F714">
        <f t="shared" si="144"/>
        <v>13</v>
      </c>
      <c r="G714">
        <f t="shared" si="145"/>
        <v>3</v>
      </c>
      <c r="H714" t="str">
        <f t="shared" si="149"/>
        <v>terça-feira</v>
      </c>
      <c r="I714" s="2">
        <f t="shared" si="150"/>
        <v>0</v>
      </c>
      <c r="J714">
        <f>COUNTIF(Feriados!$A$2:$A$155,B714)</f>
        <v>0</v>
      </c>
      <c r="K714">
        <f t="shared" si="151"/>
        <v>1</v>
      </c>
      <c r="L714">
        <f t="shared" si="152"/>
        <v>0</v>
      </c>
      <c r="M714">
        <f t="shared" si="153"/>
        <v>0</v>
      </c>
      <c r="N714">
        <f>IF(K714=0,"NULL",Q714)</f>
        <v>9</v>
      </c>
      <c r="O714" s="4">
        <f t="shared" si="155"/>
        <v>42717</v>
      </c>
      <c r="Q714">
        <f>IF(L714=1,0,Q713)+K714</f>
        <v>9</v>
      </c>
      <c r="R714" t="str">
        <f t="shared" si="154"/>
        <v>(42717, '2016-12-13', 2016, 12, 'dezembro', 13, 3, 'terça-feira', 0, 0, 1, 0, 0, 9, '2016-12-13'),</v>
      </c>
    </row>
    <row r="715" spans="1:18" x14ac:dyDescent="0.25">
      <c r="A715" s="2">
        <f t="shared" si="146"/>
        <v>42718</v>
      </c>
      <c r="B715" s="4">
        <v>42718</v>
      </c>
      <c r="C715">
        <f t="shared" si="147"/>
        <v>2016</v>
      </c>
      <c r="D715">
        <f t="shared" si="143"/>
        <v>12</v>
      </c>
      <c r="E715" t="str">
        <f t="shared" si="148"/>
        <v>dezembro</v>
      </c>
      <c r="F715">
        <f t="shared" si="144"/>
        <v>14</v>
      </c>
      <c r="G715">
        <f t="shared" si="145"/>
        <v>4</v>
      </c>
      <c r="H715" t="str">
        <f t="shared" si="149"/>
        <v>quarta-feira</v>
      </c>
      <c r="I715" s="2">
        <f t="shared" si="150"/>
        <v>0</v>
      </c>
      <c r="J715">
        <f>COUNTIF(Feriados!$A$2:$A$155,B715)</f>
        <v>0</v>
      </c>
      <c r="K715">
        <f t="shared" si="151"/>
        <v>1</v>
      </c>
      <c r="L715">
        <f t="shared" si="152"/>
        <v>0</v>
      </c>
      <c r="M715">
        <f t="shared" si="153"/>
        <v>0</v>
      </c>
      <c r="N715">
        <f>IF(K715=0,"NULL",Q715)</f>
        <v>10</v>
      </c>
      <c r="O715" s="4">
        <f t="shared" si="155"/>
        <v>42718</v>
      </c>
      <c r="Q715">
        <f>IF(L715=1,0,Q714)+K715</f>
        <v>10</v>
      </c>
      <c r="R715" t="str">
        <f t="shared" si="154"/>
        <v>(42718, '2016-12-14', 2016, 12, 'dezembro', 14, 4, 'quarta-feira', 0, 0, 1, 0, 0, 10, '2016-12-14'),</v>
      </c>
    </row>
    <row r="716" spans="1:18" x14ac:dyDescent="0.25">
      <c r="A716" s="2">
        <f t="shared" si="146"/>
        <v>42719</v>
      </c>
      <c r="B716" s="4">
        <v>42719</v>
      </c>
      <c r="C716">
        <f t="shared" si="147"/>
        <v>2016</v>
      </c>
      <c r="D716">
        <f t="shared" si="143"/>
        <v>12</v>
      </c>
      <c r="E716" t="str">
        <f t="shared" si="148"/>
        <v>dezembro</v>
      </c>
      <c r="F716">
        <f t="shared" si="144"/>
        <v>15</v>
      </c>
      <c r="G716">
        <f t="shared" si="145"/>
        <v>5</v>
      </c>
      <c r="H716" t="str">
        <f t="shared" si="149"/>
        <v>quinta-feira</v>
      </c>
      <c r="I716" s="2">
        <f t="shared" si="150"/>
        <v>0</v>
      </c>
      <c r="J716">
        <f>COUNTIF(Feriados!$A$2:$A$155,B716)</f>
        <v>0</v>
      </c>
      <c r="K716">
        <f t="shared" si="151"/>
        <v>1</v>
      </c>
      <c r="L716">
        <f t="shared" si="152"/>
        <v>0</v>
      </c>
      <c r="M716">
        <f t="shared" si="153"/>
        <v>0</v>
      </c>
      <c r="N716">
        <f>IF(K716=0,"NULL",Q716)</f>
        <v>11</v>
      </c>
      <c r="O716" s="4">
        <f t="shared" si="155"/>
        <v>42719</v>
      </c>
      <c r="Q716">
        <f>IF(L716=1,0,Q715)+K716</f>
        <v>11</v>
      </c>
      <c r="R716" t="str">
        <f t="shared" si="154"/>
        <v>(42719, '2016-12-15', 2016, 12, 'dezembro', 15, 5, 'quinta-feira', 0, 0, 1, 0, 0, 11, '2016-12-15'),</v>
      </c>
    </row>
    <row r="717" spans="1:18" x14ac:dyDescent="0.25">
      <c r="A717" s="2">
        <f t="shared" si="146"/>
        <v>42720</v>
      </c>
      <c r="B717" s="4">
        <v>42720</v>
      </c>
      <c r="C717">
        <f t="shared" si="147"/>
        <v>2016</v>
      </c>
      <c r="D717">
        <f t="shared" si="143"/>
        <v>12</v>
      </c>
      <c r="E717" t="str">
        <f t="shared" si="148"/>
        <v>dezembro</v>
      </c>
      <c r="F717">
        <f t="shared" si="144"/>
        <v>16</v>
      </c>
      <c r="G717">
        <f t="shared" si="145"/>
        <v>6</v>
      </c>
      <c r="H717" t="str">
        <f t="shared" si="149"/>
        <v>sexta-feira</v>
      </c>
      <c r="I717" s="2">
        <f t="shared" si="150"/>
        <v>0</v>
      </c>
      <c r="J717">
        <f>COUNTIF(Feriados!$A$2:$A$155,B717)</f>
        <v>0</v>
      </c>
      <c r="K717">
        <f t="shared" si="151"/>
        <v>1</v>
      </c>
      <c r="L717">
        <f t="shared" si="152"/>
        <v>0</v>
      </c>
      <c r="M717">
        <f t="shared" si="153"/>
        <v>0</v>
      </c>
      <c r="N717">
        <f>IF(K717=0,"NULL",Q717)</f>
        <v>12</v>
      </c>
      <c r="O717" s="4">
        <f t="shared" si="155"/>
        <v>42720</v>
      </c>
      <c r="Q717">
        <f>IF(L717=1,0,Q716)+K717</f>
        <v>12</v>
      </c>
      <c r="R717" t="str">
        <f t="shared" si="154"/>
        <v>(42720, '2016-12-16', 2016, 12, 'dezembro', 16, 6, 'sexta-feira', 0, 0, 1, 0, 0, 12, '2016-12-16'),</v>
      </c>
    </row>
    <row r="718" spans="1:18" x14ac:dyDescent="0.25">
      <c r="A718" s="2">
        <f t="shared" si="146"/>
        <v>42721</v>
      </c>
      <c r="B718" s="4">
        <v>42721</v>
      </c>
      <c r="C718">
        <f t="shared" si="147"/>
        <v>2016</v>
      </c>
      <c r="D718">
        <f t="shared" si="143"/>
        <v>12</v>
      </c>
      <c r="E718" t="str">
        <f t="shared" si="148"/>
        <v>dezembro</v>
      </c>
      <c r="F718">
        <f t="shared" si="144"/>
        <v>17</v>
      </c>
      <c r="G718">
        <f t="shared" si="145"/>
        <v>7</v>
      </c>
      <c r="H718" t="str">
        <f t="shared" si="149"/>
        <v>sábado</v>
      </c>
      <c r="I718" s="2">
        <f t="shared" si="150"/>
        <v>1</v>
      </c>
      <c r="J718">
        <f>COUNTIF(Feriados!$A$2:$A$155,B718)</f>
        <v>0</v>
      </c>
      <c r="K718">
        <f t="shared" si="151"/>
        <v>0</v>
      </c>
      <c r="L718">
        <f t="shared" si="152"/>
        <v>0</v>
      </c>
      <c r="M718">
        <f t="shared" si="153"/>
        <v>0</v>
      </c>
      <c r="N718" t="str">
        <f>IF(K718=0,"NULL",Q718)</f>
        <v>NULL</v>
      </c>
      <c r="O718" s="4">
        <f t="shared" si="155"/>
        <v>42721</v>
      </c>
      <c r="Q718">
        <f>IF(L718=1,0,Q717)+K718</f>
        <v>12</v>
      </c>
      <c r="R718" t="str">
        <f t="shared" si="154"/>
        <v>(42721, '2016-12-17', 2016, 12, 'dezembro', 17, 7, 'sábado', 1, 0, 0, 0, 0, NULL, '2016-12-17'),</v>
      </c>
    </row>
    <row r="719" spans="1:18" x14ac:dyDescent="0.25">
      <c r="A719" s="2">
        <f t="shared" si="146"/>
        <v>42722</v>
      </c>
      <c r="B719" s="4">
        <v>42722</v>
      </c>
      <c r="C719">
        <f t="shared" si="147"/>
        <v>2016</v>
      </c>
      <c r="D719">
        <f t="shared" si="143"/>
        <v>12</v>
      </c>
      <c r="E719" t="str">
        <f t="shared" si="148"/>
        <v>dezembro</v>
      </c>
      <c r="F719">
        <f t="shared" si="144"/>
        <v>18</v>
      </c>
      <c r="G719">
        <f t="shared" si="145"/>
        <v>1</v>
      </c>
      <c r="H719" t="str">
        <f t="shared" si="149"/>
        <v>domingo</v>
      </c>
      <c r="I719" s="2">
        <f t="shared" si="150"/>
        <v>1</v>
      </c>
      <c r="J719">
        <f>COUNTIF(Feriados!$A$2:$A$155,B719)</f>
        <v>0</v>
      </c>
      <c r="K719">
        <f t="shared" si="151"/>
        <v>0</v>
      </c>
      <c r="L719">
        <f t="shared" si="152"/>
        <v>0</v>
      </c>
      <c r="M719">
        <f t="shared" si="153"/>
        <v>0</v>
      </c>
      <c r="N719" t="str">
        <f>IF(K719=0,"NULL",Q719)</f>
        <v>NULL</v>
      </c>
      <c r="O719" s="4">
        <f t="shared" si="155"/>
        <v>42721</v>
      </c>
      <c r="Q719">
        <f>IF(L719=1,0,Q718)+K719</f>
        <v>12</v>
      </c>
      <c r="R719" t="str">
        <f t="shared" si="154"/>
        <v>(42722, '2016-12-18', 2016, 12, 'dezembro', 18, 1, 'domingo', 1, 0, 0, 0, 0, NULL, '2016-12-17'),</v>
      </c>
    </row>
    <row r="720" spans="1:18" x14ac:dyDescent="0.25">
      <c r="A720" s="2">
        <f t="shared" si="146"/>
        <v>42723</v>
      </c>
      <c r="B720" s="4">
        <v>42723</v>
      </c>
      <c r="C720">
        <f t="shared" si="147"/>
        <v>2016</v>
      </c>
      <c r="D720">
        <f t="shared" si="143"/>
        <v>12</v>
      </c>
      <c r="E720" t="str">
        <f t="shared" si="148"/>
        <v>dezembro</v>
      </c>
      <c r="F720">
        <f t="shared" si="144"/>
        <v>19</v>
      </c>
      <c r="G720">
        <f t="shared" si="145"/>
        <v>2</v>
      </c>
      <c r="H720" t="str">
        <f t="shared" si="149"/>
        <v>segunda-feira</v>
      </c>
      <c r="I720" s="2">
        <f t="shared" si="150"/>
        <v>0</v>
      </c>
      <c r="J720">
        <f>COUNTIF(Feriados!$A$2:$A$155,B720)</f>
        <v>0</v>
      </c>
      <c r="K720">
        <f t="shared" si="151"/>
        <v>1</v>
      </c>
      <c r="L720">
        <f t="shared" si="152"/>
        <v>0</v>
      </c>
      <c r="M720">
        <f t="shared" si="153"/>
        <v>0</v>
      </c>
      <c r="N720">
        <f>IF(K720=0,"NULL",Q720)</f>
        <v>13</v>
      </c>
      <c r="O720" s="4">
        <f t="shared" si="155"/>
        <v>42721</v>
      </c>
      <c r="Q720">
        <f>IF(L720=1,0,Q719)+K720</f>
        <v>13</v>
      </c>
      <c r="R720" t="str">
        <f t="shared" si="154"/>
        <v>(42723, '2016-12-19', 2016, 12, 'dezembro', 19, 2, 'segunda-feira', 0, 0, 1, 0, 0, 13, '2016-12-17'),</v>
      </c>
    </row>
    <row r="721" spans="1:18" x14ac:dyDescent="0.25">
      <c r="A721" s="2">
        <f t="shared" si="146"/>
        <v>42724</v>
      </c>
      <c r="B721" s="4">
        <v>42724</v>
      </c>
      <c r="C721">
        <f t="shared" si="147"/>
        <v>2016</v>
      </c>
      <c r="D721">
        <f t="shared" si="143"/>
        <v>12</v>
      </c>
      <c r="E721" t="str">
        <f t="shared" si="148"/>
        <v>dezembro</v>
      </c>
      <c r="F721">
        <f t="shared" si="144"/>
        <v>20</v>
      </c>
      <c r="G721">
        <f t="shared" si="145"/>
        <v>3</v>
      </c>
      <c r="H721" t="str">
        <f t="shared" si="149"/>
        <v>terça-feira</v>
      </c>
      <c r="I721" s="2">
        <f t="shared" si="150"/>
        <v>0</v>
      </c>
      <c r="J721">
        <f>COUNTIF(Feriados!$A$2:$A$155,B721)</f>
        <v>0</v>
      </c>
      <c r="K721">
        <f t="shared" si="151"/>
        <v>1</v>
      </c>
      <c r="L721">
        <f t="shared" si="152"/>
        <v>0</v>
      </c>
      <c r="M721">
        <f t="shared" si="153"/>
        <v>0</v>
      </c>
      <c r="N721">
        <f>IF(K721=0,"NULL",Q721)</f>
        <v>14</v>
      </c>
      <c r="O721" s="4">
        <f t="shared" si="155"/>
        <v>42724</v>
      </c>
      <c r="Q721">
        <f>IF(L721=1,0,Q720)+K721</f>
        <v>14</v>
      </c>
      <c r="R721" t="str">
        <f t="shared" si="154"/>
        <v>(42724, '2016-12-20', 2016, 12, 'dezembro', 20, 3, 'terça-feira', 0, 0, 1, 0, 0, 14, '2016-12-20'),</v>
      </c>
    </row>
    <row r="722" spans="1:18" x14ac:dyDescent="0.25">
      <c r="A722" s="2">
        <f t="shared" si="146"/>
        <v>42725</v>
      </c>
      <c r="B722" s="4">
        <v>42725</v>
      </c>
      <c r="C722">
        <f t="shared" si="147"/>
        <v>2016</v>
      </c>
      <c r="D722">
        <f t="shared" si="143"/>
        <v>12</v>
      </c>
      <c r="E722" t="str">
        <f t="shared" si="148"/>
        <v>dezembro</v>
      </c>
      <c r="F722">
        <f t="shared" si="144"/>
        <v>21</v>
      </c>
      <c r="G722">
        <f t="shared" si="145"/>
        <v>4</v>
      </c>
      <c r="H722" t="str">
        <f t="shared" si="149"/>
        <v>quarta-feira</v>
      </c>
      <c r="I722" s="2">
        <f t="shared" si="150"/>
        <v>0</v>
      </c>
      <c r="J722">
        <f>COUNTIF(Feriados!$A$2:$A$155,B722)</f>
        <v>0</v>
      </c>
      <c r="K722">
        <f t="shared" si="151"/>
        <v>1</v>
      </c>
      <c r="L722">
        <f t="shared" si="152"/>
        <v>0</v>
      </c>
      <c r="M722">
        <f t="shared" si="153"/>
        <v>0</v>
      </c>
      <c r="N722">
        <f>IF(K722=0,"NULL",Q722)</f>
        <v>15</v>
      </c>
      <c r="O722" s="4">
        <f t="shared" si="155"/>
        <v>42725</v>
      </c>
      <c r="Q722">
        <f>IF(L722=1,0,Q721)+K722</f>
        <v>15</v>
      </c>
      <c r="R722" t="str">
        <f t="shared" si="154"/>
        <v>(42725, '2016-12-21', 2016, 12, 'dezembro', 21, 4, 'quarta-feira', 0, 0, 1, 0, 0, 15, '2016-12-21'),</v>
      </c>
    </row>
    <row r="723" spans="1:18" x14ac:dyDescent="0.25">
      <c r="A723" s="2">
        <f t="shared" si="146"/>
        <v>42726</v>
      </c>
      <c r="B723" s="4">
        <v>42726</v>
      </c>
      <c r="C723">
        <f t="shared" si="147"/>
        <v>2016</v>
      </c>
      <c r="D723">
        <f t="shared" si="143"/>
        <v>12</v>
      </c>
      <c r="E723" t="str">
        <f t="shared" si="148"/>
        <v>dezembro</v>
      </c>
      <c r="F723">
        <f t="shared" si="144"/>
        <v>22</v>
      </c>
      <c r="G723">
        <f t="shared" si="145"/>
        <v>5</v>
      </c>
      <c r="H723" t="str">
        <f t="shared" si="149"/>
        <v>quinta-feira</v>
      </c>
      <c r="I723" s="2">
        <f t="shared" si="150"/>
        <v>0</v>
      </c>
      <c r="J723">
        <f>COUNTIF(Feriados!$A$2:$A$155,B723)</f>
        <v>0</v>
      </c>
      <c r="K723">
        <f t="shared" si="151"/>
        <v>1</v>
      </c>
      <c r="L723">
        <f t="shared" si="152"/>
        <v>0</v>
      </c>
      <c r="M723">
        <f t="shared" si="153"/>
        <v>0</v>
      </c>
      <c r="N723">
        <f>IF(K723=0,"NULL",Q723)</f>
        <v>16</v>
      </c>
      <c r="O723" s="4">
        <f t="shared" si="155"/>
        <v>42726</v>
      </c>
      <c r="Q723">
        <f>IF(L723=1,0,Q722)+K723</f>
        <v>16</v>
      </c>
      <c r="R723" t="str">
        <f t="shared" si="154"/>
        <v>(42726, '2016-12-22', 2016, 12, 'dezembro', 22, 5, 'quinta-feira', 0, 0, 1, 0, 0, 16, '2016-12-22'),</v>
      </c>
    </row>
    <row r="724" spans="1:18" x14ac:dyDescent="0.25">
      <c r="A724" s="2">
        <f t="shared" si="146"/>
        <v>42727</v>
      </c>
      <c r="B724" s="4">
        <v>42727</v>
      </c>
      <c r="C724">
        <f t="shared" si="147"/>
        <v>2016</v>
      </c>
      <c r="D724">
        <f t="shared" si="143"/>
        <v>12</v>
      </c>
      <c r="E724" t="str">
        <f t="shared" si="148"/>
        <v>dezembro</v>
      </c>
      <c r="F724">
        <f t="shared" si="144"/>
        <v>23</v>
      </c>
      <c r="G724">
        <f t="shared" si="145"/>
        <v>6</v>
      </c>
      <c r="H724" t="str">
        <f t="shared" si="149"/>
        <v>sexta-feira</v>
      </c>
      <c r="I724" s="2">
        <f t="shared" si="150"/>
        <v>0</v>
      </c>
      <c r="J724">
        <f>COUNTIF(Feriados!$A$2:$A$155,B724)</f>
        <v>0</v>
      </c>
      <c r="K724">
        <f t="shared" si="151"/>
        <v>1</v>
      </c>
      <c r="L724">
        <f t="shared" si="152"/>
        <v>0</v>
      </c>
      <c r="M724">
        <f t="shared" si="153"/>
        <v>0</v>
      </c>
      <c r="N724">
        <f>IF(K724=0,"NULL",Q724)</f>
        <v>17</v>
      </c>
      <c r="O724" s="4">
        <f t="shared" si="155"/>
        <v>42727</v>
      </c>
      <c r="Q724">
        <f>IF(L724=1,0,Q723)+K724</f>
        <v>17</v>
      </c>
      <c r="R724" t="str">
        <f t="shared" si="154"/>
        <v>(42727, '2016-12-23', 2016, 12, 'dezembro', 23, 6, 'sexta-feira', 0, 0, 1, 0, 0, 17, '2016-12-23'),</v>
      </c>
    </row>
    <row r="725" spans="1:18" x14ac:dyDescent="0.25">
      <c r="A725" s="2">
        <f t="shared" si="146"/>
        <v>42728</v>
      </c>
      <c r="B725" s="4">
        <v>42728</v>
      </c>
      <c r="C725">
        <f t="shared" si="147"/>
        <v>2016</v>
      </c>
      <c r="D725">
        <f t="shared" si="143"/>
        <v>12</v>
      </c>
      <c r="E725" t="str">
        <f t="shared" si="148"/>
        <v>dezembro</v>
      </c>
      <c r="F725">
        <f t="shared" si="144"/>
        <v>24</v>
      </c>
      <c r="G725">
        <f t="shared" si="145"/>
        <v>7</v>
      </c>
      <c r="H725" t="str">
        <f t="shared" si="149"/>
        <v>sábado</v>
      </c>
      <c r="I725" s="2">
        <f t="shared" si="150"/>
        <v>1</v>
      </c>
      <c r="J725">
        <f>COUNTIF(Feriados!$A$2:$A$155,B725)</f>
        <v>0</v>
      </c>
      <c r="K725">
        <f t="shared" si="151"/>
        <v>0</v>
      </c>
      <c r="L725">
        <f t="shared" si="152"/>
        <v>0</v>
      </c>
      <c r="M725">
        <f t="shared" si="153"/>
        <v>0</v>
      </c>
      <c r="N725" t="str">
        <f>IF(K725=0,"NULL",Q725)</f>
        <v>NULL</v>
      </c>
      <c r="O725" s="4">
        <f t="shared" si="155"/>
        <v>42728</v>
      </c>
      <c r="Q725">
        <f>IF(L725=1,0,Q724)+K725</f>
        <v>17</v>
      </c>
      <c r="R725" t="str">
        <f t="shared" si="154"/>
        <v>(42728, '2016-12-24', 2016, 12, 'dezembro', 24, 7, 'sábado', 1, 0, 0, 0, 0, NULL, '2016-12-24'),</v>
      </c>
    </row>
    <row r="726" spans="1:18" x14ac:dyDescent="0.25">
      <c r="A726" s="2">
        <f t="shared" si="146"/>
        <v>42729</v>
      </c>
      <c r="B726" s="4">
        <v>42729</v>
      </c>
      <c r="C726">
        <f t="shared" si="147"/>
        <v>2016</v>
      </c>
      <c r="D726">
        <f t="shared" si="143"/>
        <v>12</v>
      </c>
      <c r="E726" t="str">
        <f t="shared" si="148"/>
        <v>dezembro</v>
      </c>
      <c r="F726">
        <f t="shared" si="144"/>
        <v>25</v>
      </c>
      <c r="G726">
        <f t="shared" si="145"/>
        <v>1</v>
      </c>
      <c r="H726" t="str">
        <f t="shared" si="149"/>
        <v>domingo</v>
      </c>
      <c r="I726" s="2">
        <f t="shared" si="150"/>
        <v>1</v>
      </c>
      <c r="J726">
        <f>COUNTIF(Feriados!$A$2:$A$155,B726)</f>
        <v>1</v>
      </c>
      <c r="K726">
        <f t="shared" si="151"/>
        <v>0</v>
      </c>
      <c r="L726">
        <f t="shared" si="152"/>
        <v>0</v>
      </c>
      <c r="M726">
        <f t="shared" si="153"/>
        <v>0</v>
      </c>
      <c r="N726" t="str">
        <f>IF(K726=0,"NULL",Q726)</f>
        <v>NULL</v>
      </c>
      <c r="O726" s="4">
        <f t="shared" si="155"/>
        <v>42728</v>
      </c>
      <c r="Q726">
        <f>IF(L726=1,0,Q725)+K726</f>
        <v>17</v>
      </c>
      <c r="R726" t="str">
        <f t="shared" si="154"/>
        <v>(42729, '2016-12-25', 2016, 12, 'dezembro', 25, 1, 'domingo', 1, 1, 0, 0, 0, NULL, '2016-12-24'),</v>
      </c>
    </row>
    <row r="727" spans="1:18" x14ac:dyDescent="0.25">
      <c r="A727" s="2">
        <f t="shared" si="146"/>
        <v>42730</v>
      </c>
      <c r="B727" s="4">
        <v>42730</v>
      </c>
      <c r="C727">
        <f t="shared" si="147"/>
        <v>2016</v>
      </c>
      <c r="D727">
        <f t="shared" si="143"/>
        <v>12</v>
      </c>
      <c r="E727" t="str">
        <f t="shared" si="148"/>
        <v>dezembro</v>
      </c>
      <c r="F727">
        <f t="shared" si="144"/>
        <v>26</v>
      </c>
      <c r="G727">
        <f t="shared" si="145"/>
        <v>2</v>
      </c>
      <c r="H727" t="str">
        <f t="shared" si="149"/>
        <v>segunda-feira</v>
      </c>
      <c r="I727" s="2">
        <f t="shared" si="150"/>
        <v>0</v>
      </c>
      <c r="J727">
        <f>COUNTIF(Feriados!$A$2:$A$155,B727)</f>
        <v>0</v>
      </c>
      <c r="K727">
        <f t="shared" si="151"/>
        <v>1</v>
      </c>
      <c r="L727">
        <f t="shared" si="152"/>
        <v>0</v>
      </c>
      <c r="M727">
        <f t="shared" si="153"/>
        <v>0</v>
      </c>
      <c r="N727">
        <f>IF(K727=0,"NULL",Q727)</f>
        <v>18</v>
      </c>
      <c r="O727" s="4">
        <f t="shared" si="155"/>
        <v>42728</v>
      </c>
      <c r="Q727">
        <f>IF(L727=1,0,Q726)+K727</f>
        <v>18</v>
      </c>
      <c r="R727" t="str">
        <f t="shared" si="154"/>
        <v>(42730, '2016-12-26', 2016, 12, 'dezembro', 26, 2, 'segunda-feira', 0, 0, 1, 0, 0, 18, '2016-12-24'),</v>
      </c>
    </row>
    <row r="728" spans="1:18" x14ac:dyDescent="0.25">
      <c r="A728" s="2">
        <f t="shared" si="146"/>
        <v>42731</v>
      </c>
      <c r="B728" s="4">
        <v>42731</v>
      </c>
      <c r="C728">
        <f t="shared" si="147"/>
        <v>2016</v>
      </c>
      <c r="D728">
        <f t="shared" si="143"/>
        <v>12</v>
      </c>
      <c r="E728" t="str">
        <f t="shared" si="148"/>
        <v>dezembro</v>
      </c>
      <c r="F728">
        <f t="shared" si="144"/>
        <v>27</v>
      </c>
      <c r="G728">
        <f t="shared" si="145"/>
        <v>3</v>
      </c>
      <c r="H728" t="str">
        <f t="shared" si="149"/>
        <v>terça-feira</v>
      </c>
      <c r="I728" s="2">
        <f t="shared" si="150"/>
        <v>0</v>
      </c>
      <c r="J728">
        <f>COUNTIF(Feriados!$A$2:$A$155,B728)</f>
        <v>0</v>
      </c>
      <c r="K728">
        <f t="shared" si="151"/>
        <v>1</v>
      </c>
      <c r="L728">
        <f t="shared" si="152"/>
        <v>0</v>
      </c>
      <c r="M728">
        <f t="shared" si="153"/>
        <v>0</v>
      </c>
      <c r="N728">
        <f>IF(K728=0,"NULL",Q728)</f>
        <v>19</v>
      </c>
      <c r="O728" s="4">
        <f t="shared" si="155"/>
        <v>42731</v>
      </c>
      <c r="Q728">
        <f>IF(L728=1,0,Q727)+K728</f>
        <v>19</v>
      </c>
      <c r="R728" t="str">
        <f t="shared" si="154"/>
        <v>(42731, '2016-12-27', 2016, 12, 'dezembro', 27, 3, 'terça-feira', 0, 0, 1, 0, 0, 19, '2016-12-27'),</v>
      </c>
    </row>
    <row r="729" spans="1:18" x14ac:dyDescent="0.25">
      <c r="A729" s="2">
        <f t="shared" si="146"/>
        <v>42732</v>
      </c>
      <c r="B729" s="4">
        <v>42732</v>
      </c>
      <c r="C729">
        <f t="shared" si="147"/>
        <v>2016</v>
      </c>
      <c r="D729">
        <f t="shared" si="143"/>
        <v>12</v>
      </c>
      <c r="E729" t="str">
        <f t="shared" si="148"/>
        <v>dezembro</v>
      </c>
      <c r="F729">
        <f t="shared" si="144"/>
        <v>28</v>
      </c>
      <c r="G729">
        <f t="shared" si="145"/>
        <v>4</v>
      </c>
      <c r="H729" t="str">
        <f t="shared" si="149"/>
        <v>quarta-feira</v>
      </c>
      <c r="I729" s="2">
        <f t="shared" si="150"/>
        <v>0</v>
      </c>
      <c r="J729">
        <f>COUNTIF(Feriados!$A$2:$A$155,B729)</f>
        <v>0</v>
      </c>
      <c r="K729">
        <f t="shared" si="151"/>
        <v>1</v>
      </c>
      <c r="L729">
        <f t="shared" si="152"/>
        <v>0</v>
      </c>
      <c r="M729">
        <f t="shared" si="153"/>
        <v>0</v>
      </c>
      <c r="N729">
        <f>IF(K729=0,"NULL",Q729)</f>
        <v>20</v>
      </c>
      <c r="O729" s="4">
        <f t="shared" si="155"/>
        <v>42732</v>
      </c>
      <c r="Q729">
        <f>IF(L729=1,0,Q728)+K729</f>
        <v>20</v>
      </c>
      <c r="R729" t="str">
        <f t="shared" si="154"/>
        <v>(42732, '2016-12-28', 2016, 12, 'dezembro', 28, 4, 'quarta-feira', 0, 0, 1, 0, 0, 20, '2016-12-28'),</v>
      </c>
    </row>
    <row r="730" spans="1:18" x14ac:dyDescent="0.25">
      <c r="A730" s="2">
        <f t="shared" si="146"/>
        <v>42733</v>
      </c>
      <c r="B730" s="4">
        <v>42733</v>
      </c>
      <c r="C730">
        <f t="shared" si="147"/>
        <v>2016</v>
      </c>
      <c r="D730">
        <f t="shared" si="143"/>
        <v>12</v>
      </c>
      <c r="E730" t="str">
        <f t="shared" si="148"/>
        <v>dezembro</v>
      </c>
      <c r="F730">
        <f t="shared" si="144"/>
        <v>29</v>
      </c>
      <c r="G730">
        <f t="shared" si="145"/>
        <v>5</v>
      </c>
      <c r="H730" t="str">
        <f t="shared" si="149"/>
        <v>quinta-feira</v>
      </c>
      <c r="I730" s="2">
        <f t="shared" si="150"/>
        <v>0</v>
      </c>
      <c r="J730">
        <f>COUNTIF(Feriados!$A$2:$A$155,B730)</f>
        <v>0</v>
      </c>
      <c r="K730">
        <f t="shared" si="151"/>
        <v>1</v>
      </c>
      <c r="L730">
        <f t="shared" si="152"/>
        <v>0</v>
      </c>
      <c r="M730">
        <f t="shared" si="153"/>
        <v>0</v>
      </c>
      <c r="N730">
        <f>IF(K730=0,"NULL",Q730)</f>
        <v>21</v>
      </c>
      <c r="O730" s="4">
        <f t="shared" si="155"/>
        <v>42733</v>
      </c>
      <c r="Q730">
        <f>IF(L730=1,0,Q729)+K730</f>
        <v>21</v>
      </c>
      <c r="R730" t="str">
        <f t="shared" si="154"/>
        <v>(42733, '2016-12-29', 2016, 12, 'dezembro', 29, 5, 'quinta-feira', 0, 0, 1, 0, 0, 21, '2016-12-29'),</v>
      </c>
    </row>
    <row r="731" spans="1:18" x14ac:dyDescent="0.25">
      <c r="A731" s="2">
        <f t="shared" si="146"/>
        <v>42734</v>
      </c>
      <c r="B731" s="4">
        <v>42734</v>
      </c>
      <c r="C731">
        <f t="shared" si="147"/>
        <v>2016</v>
      </c>
      <c r="D731">
        <f t="shared" si="143"/>
        <v>12</v>
      </c>
      <c r="E731" t="str">
        <f t="shared" si="148"/>
        <v>dezembro</v>
      </c>
      <c r="F731">
        <f t="shared" si="144"/>
        <v>30</v>
      </c>
      <c r="G731">
        <f t="shared" si="145"/>
        <v>6</v>
      </c>
      <c r="H731" t="str">
        <f t="shared" si="149"/>
        <v>sexta-feira</v>
      </c>
      <c r="I731" s="2">
        <f t="shared" si="150"/>
        <v>0</v>
      </c>
      <c r="J731">
        <f>COUNTIF(Feriados!$A$2:$A$155,B731)</f>
        <v>0</v>
      </c>
      <c r="K731">
        <f t="shared" si="151"/>
        <v>1</v>
      </c>
      <c r="L731">
        <f t="shared" si="152"/>
        <v>0</v>
      </c>
      <c r="M731">
        <f t="shared" si="153"/>
        <v>0</v>
      </c>
      <c r="N731">
        <f>IF(K731=0,"NULL",Q731)</f>
        <v>22</v>
      </c>
      <c r="O731" s="4">
        <f t="shared" si="155"/>
        <v>42734</v>
      </c>
      <c r="Q731">
        <f>IF(L731=1,0,Q730)+K731</f>
        <v>22</v>
      </c>
      <c r="R731" t="str">
        <f t="shared" si="154"/>
        <v>(42734, '2016-12-30', 2016, 12, 'dezembro', 30, 6, 'sexta-feira', 0, 0, 1, 0, 0, 22, '2016-12-30'),</v>
      </c>
    </row>
    <row r="732" spans="1:18" x14ac:dyDescent="0.25">
      <c r="A732" s="2">
        <f t="shared" si="146"/>
        <v>42735</v>
      </c>
      <c r="B732" s="4">
        <v>42735</v>
      </c>
      <c r="C732">
        <f t="shared" si="147"/>
        <v>2016</v>
      </c>
      <c r="D732">
        <f t="shared" si="143"/>
        <v>12</v>
      </c>
      <c r="E732" t="str">
        <f t="shared" si="148"/>
        <v>dezembro</v>
      </c>
      <c r="F732">
        <f t="shared" si="144"/>
        <v>31</v>
      </c>
      <c r="G732">
        <f t="shared" si="145"/>
        <v>7</v>
      </c>
      <c r="H732" t="str">
        <f t="shared" si="149"/>
        <v>sábado</v>
      </c>
      <c r="I732" s="2">
        <f t="shared" si="150"/>
        <v>1</v>
      </c>
      <c r="J732">
        <f>COUNTIF(Feriados!$A$2:$A$155,B732)</f>
        <v>1</v>
      </c>
      <c r="K732">
        <f t="shared" si="151"/>
        <v>0</v>
      </c>
      <c r="L732">
        <f t="shared" si="152"/>
        <v>0</v>
      </c>
      <c r="M732">
        <f t="shared" si="153"/>
        <v>1</v>
      </c>
      <c r="N732" t="str">
        <f>IF(K732=0,"NULL",Q732)</f>
        <v>NULL</v>
      </c>
      <c r="O732" s="4">
        <f t="shared" si="155"/>
        <v>42735</v>
      </c>
      <c r="Q732">
        <f>IF(L732=1,0,Q731)+K732</f>
        <v>22</v>
      </c>
      <c r="R732" t="str">
        <f t="shared" si="154"/>
        <v>(42735, '2016-12-31', 2016, 12, 'dezembro', 31, 7, 'sábado', 1, 1, 0, 0, 1, NULL, '2016-12-31'),</v>
      </c>
    </row>
    <row r="733" spans="1:18" x14ac:dyDescent="0.25">
      <c r="A733" s="2">
        <f t="shared" si="146"/>
        <v>42736</v>
      </c>
      <c r="B733" s="4">
        <v>42736</v>
      </c>
      <c r="C733">
        <f t="shared" si="147"/>
        <v>2017</v>
      </c>
      <c r="D733">
        <f t="shared" si="143"/>
        <v>1</v>
      </c>
      <c r="E733" t="str">
        <f t="shared" si="148"/>
        <v>janeiro</v>
      </c>
      <c r="F733">
        <f t="shared" si="144"/>
        <v>1</v>
      </c>
      <c r="G733">
        <f t="shared" si="145"/>
        <v>1</v>
      </c>
      <c r="H733" t="str">
        <f t="shared" si="149"/>
        <v>domingo</v>
      </c>
      <c r="I733" s="2">
        <f t="shared" si="150"/>
        <v>1</v>
      </c>
      <c r="J733">
        <f>COUNTIF(Feriados!$A$2:$A$155,B733)</f>
        <v>1</v>
      </c>
      <c r="K733">
        <f t="shared" si="151"/>
        <v>0</v>
      </c>
      <c r="L733">
        <f t="shared" si="152"/>
        <v>1</v>
      </c>
      <c r="M733">
        <f t="shared" si="153"/>
        <v>0</v>
      </c>
      <c r="N733" t="str">
        <f>IF(K733=0,"NULL",Q733)</f>
        <v>NULL</v>
      </c>
      <c r="O733" s="4">
        <f t="shared" si="155"/>
        <v>42735</v>
      </c>
      <c r="Q733">
        <f>IF(L733=1,0,Q732)+K733</f>
        <v>0</v>
      </c>
      <c r="R733" t="str">
        <f t="shared" si="154"/>
        <v>(42736, '2017-01-01', 2017, 1, 'janeiro', 1, 1, 'domingo', 1, 1, 0, 1, 0, NULL, '2016-12-31'),</v>
      </c>
    </row>
    <row r="734" spans="1:18" x14ac:dyDescent="0.25">
      <c r="A734" s="2">
        <f t="shared" si="146"/>
        <v>42737</v>
      </c>
      <c r="B734" s="4">
        <v>42737</v>
      </c>
      <c r="C734">
        <f t="shared" si="147"/>
        <v>2017</v>
      </c>
      <c r="D734">
        <f t="shared" si="143"/>
        <v>1</v>
      </c>
      <c r="E734" t="str">
        <f t="shared" si="148"/>
        <v>janeiro</v>
      </c>
      <c r="F734">
        <f t="shared" si="144"/>
        <v>2</v>
      </c>
      <c r="G734">
        <f t="shared" si="145"/>
        <v>2</v>
      </c>
      <c r="H734" t="str">
        <f t="shared" si="149"/>
        <v>segunda-feira</v>
      </c>
      <c r="I734" s="2">
        <f t="shared" si="150"/>
        <v>0</v>
      </c>
      <c r="J734">
        <f>COUNTIF(Feriados!$A$2:$A$155,B734)</f>
        <v>0</v>
      </c>
      <c r="K734">
        <f t="shared" si="151"/>
        <v>1</v>
      </c>
      <c r="L734">
        <f t="shared" si="152"/>
        <v>0</v>
      </c>
      <c r="M734">
        <f t="shared" si="153"/>
        <v>0</v>
      </c>
      <c r="N734">
        <f>IF(K734=0,"NULL",Q734)</f>
        <v>1</v>
      </c>
      <c r="O734" s="4">
        <f t="shared" si="155"/>
        <v>42735</v>
      </c>
      <c r="Q734">
        <f>IF(L734=1,0,Q733)+K734</f>
        <v>1</v>
      </c>
      <c r="R734" t="str">
        <f t="shared" si="154"/>
        <v>(42737, '2017-01-02', 2017, 1, 'janeiro', 2, 2, 'segunda-feira', 0, 0, 1, 0, 0, 1, '2016-12-31'),</v>
      </c>
    </row>
    <row r="735" spans="1:18" x14ac:dyDescent="0.25">
      <c r="A735" s="2">
        <f t="shared" si="146"/>
        <v>42738</v>
      </c>
      <c r="B735" s="4">
        <v>42738</v>
      </c>
      <c r="C735">
        <f t="shared" si="147"/>
        <v>2017</v>
      </c>
      <c r="D735">
        <f t="shared" si="143"/>
        <v>1</v>
      </c>
      <c r="E735" t="str">
        <f t="shared" si="148"/>
        <v>janeiro</v>
      </c>
      <c r="F735">
        <f t="shared" si="144"/>
        <v>3</v>
      </c>
      <c r="G735">
        <f t="shared" si="145"/>
        <v>3</v>
      </c>
      <c r="H735" t="str">
        <f t="shared" si="149"/>
        <v>terça-feira</v>
      </c>
      <c r="I735" s="2">
        <f t="shared" si="150"/>
        <v>0</v>
      </c>
      <c r="J735">
        <f>COUNTIF(Feriados!$A$2:$A$155,B735)</f>
        <v>0</v>
      </c>
      <c r="K735">
        <f t="shared" si="151"/>
        <v>1</v>
      </c>
      <c r="L735">
        <f t="shared" si="152"/>
        <v>0</v>
      </c>
      <c r="M735">
        <f t="shared" si="153"/>
        <v>0</v>
      </c>
      <c r="N735">
        <f>IF(K735=0,"NULL",Q735)</f>
        <v>2</v>
      </c>
      <c r="O735" s="4">
        <f t="shared" si="155"/>
        <v>42738</v>
      </c>
      <c r="Q735">
        <f>IF(L735=1,0,Q734)+K735</f>
        <v>2</v>
      </c>
      <c r="R735" t="str">
        <f t="shared" si="154"/>
        <v>(42738, '2017-01-03', 2017, 1, 'janeiro', 3, 3, 'terça-feira', 0, 0, 1, 0, 0, 2, '2017-01-03'),</v>
      </c>
    </row>
    <row r="736" spans="1:18" x14ac:dyDescent="0.25">
      <c r="A736" s="2">
        <f t="shared" si="146"/>
        <v>42739</v>
      </c>
      <c r="B736" s="4">
        <v>42739</v>
      </c>
      <c r="C736">
        <f t="shared" si="147"/>
        <v>2017</v>
      </c>
      <c r="D736">
        <f t="shared" si="143"/>
        <v>1</v>
      </c>
      <c r="E736" t="str">
        <f t="shared" si="148"/>
        <v>janeiro</v>
      </c>
      <c r="F736">
        <f t="shared" si="144"/>
        <v>4</v>
      </c>
      <c r="G736">
        <f t="shared" si="145"/>
        <v>4</v>
      </c>
      <c r="H736" t="str">
        <f t="shared" si="149"/>
        <v>quarta-feira</v>
      </c>
      <c r="I736" s="2">
        <f t="shared" si="150"/>
        <v>0</v>
      </c>
      <c r="J736">
        <f>COUNTIF(Feriados!$A$2:$A$155,B736)</f>
        <v>0</v>
      </c>
      <c r="K736">
        <f t="shared" si="151"/>
        <v>1</v>
      </c>
      <c r="L736">
        <f t="shared" si="152"/>
        <v>0</v>
      </c>
      <c r="M736">
        <f t="shared" si="153"/>
        <v>0</v>
      </c>
      <c r="N736">
        <f>IF(K736=0,"NULL",Q736)</f>
        <v>3</v>
      </c>
      <c r="O736" s="4">
        <f t="shared" si="155"/>
        <v>42739</v>
      </c>
      <c r="Q736">
        <f>IF(L736=1,0,Q735)+K736</f>
        <v>3</v>
      </c>
      <c r="R736" t="str">
        <f t="shared" si="154"/>
        <v>(42739, '2017-01-04', 2017, 1, 'janeiro', 4, 4, 'quarta-feira', 0, 0, 1, 0, 0, 3, '2017-01-04'),</v>
      </c>
    </row>
    <row r="737" spans="1:18" x14ac:dyDescent="0.25">
      <c r="A737" s="2">
        <f t="shared" si="146"/>
        <v>42740</v>
      </c>
      <c r="B737" s="4">
        <v>42740</v>
      </c>
      <c r="C737">
        <f t="shared" si="147"/>
        <v>2017</v>
      </c>
      <c r="D737">
        <f t="shared" si="143"/>
        <v>1</v>
      </c>
      <c r="E737" t="str">
        <f t="shared" si="148"/>
        <v>janeiro</v>
      </c>
      <c r="F737">
        <f t="shared" si="144"/>
        <v>5</v>
      </c>
      <c r="G737">
        <f t="shared" si="145"/>
        <v>5</v>
      </c>
      <c r="H737" t="str">
        <f t="shared" si="149"/>
        <v>quinta-feira</v>
      </c>
      <c r="I737" s="2">
        <f t="shared" si="150"/>
        <v>0</v>
      </c>
      <c r="J737">
        <f>COUNTIF(Feriados!$A$2:$A$155,B737)</f>
        <v>0</v>
      </c>
      <c r="K737">
        <f t="shared" si="151"/>
        <v>1</v>
      </c>
      <c r="L737">
        <f t="shared" si="152"/>
        <v>0</v>
      </c>
      <c r="M737">
        <f t="shared" si="153"/>
        <v>0</v>
      </c>
      <c r="N737">
        <f>IF(K737=0,"NULL",Q737)</f>
        <v>4</v>
      </c>
      <c r="O737" s="4">
        <f t="shared" si="155"/>
        <v>42740</v>
      </c>
      <c r="Q737">
        <f>IF(L737=1,0,Q736)+K737</f>
        <v>4</v>
      </c>
      <c r="R737" t="str">
        <f t="shared" si="154"/>
        <v>(42740, '2017-01-05', 2017, 1, 'janeiro', 5, 5, 'quinta-feira', 0, 0, 1, 0, 0, 4, '2017-01-05'),</v>
      </c>
    </row>
    <row r="738" spans="1:18" x14ac:dyDescent="0.25">
      <c r="A738" s="2">
        <f t="shared" si="146"/>
        <v>42741</v>
      </c>
      <c r="B738" s="4">
        <v>42741</v>
      </c>
      <c r="C738">
        <f t="shared" si="147"/>
        <v>2017</v>
      </c>
      <c r="D738">
        <f t="shared" si="143"/>
        <v>1</v>
      </c>
      <c r="E738" t="str">
        <f t="shared" si="148"/>
        <v>janeiro</v>
      </c>
      <c r="F738">
        <f t="shared" si="144"/>
        <v>6</v>
      </c>
      <c r="G738">
        <f t="shared" si="145"/>
        <v>6</v>
      </c>
      <c r="H738" t="str">
        <f t="shared" si="149"/>
        <v>sexta-feira</v>
      </c>
      <c r="I738" s="2">
        <f t="shared" si="150"/>
        <v>0</v>
      </c>
      <c r="J738">
        <f>COUNTIF(Feriados!$A$2:$A$155,B738)</f>
        <v>0</v>
      </c>
      <c r="K738">
        <f t="shared" si="151"/>
        <v>1</v>
      </c>
      <c r="L738">
        <f t="shared" si="152"/>
        <v>0</v>
      </c>
      <c r="M738">
        <f t="shared" si="153"/>
        <v>0</v>
      </c>
      <c r="N738">
        <f>IF(K738=0,"NULL",Q738)</f>
        <v>5</v>
      </c>
      <c r="O738" s="4">
        <f t="shared" si="155"/>
        <v>42741</v>
      </c>
      <c r="Q738">
        <f>IF(L738=1,0,Q737)+K738</f>
        <v>5</v>
      </c>
      <c r="R738" t="str">
        <f t="shared" si="154"/>
        <v>(42741, '2017-01-06', 2017, 1, 'janeiro', 6, 6, 'sexta-feira', 0, 0, 1, 0, 0, 5, '2017-01-06'),</v>
      </c>
    </row>
    <row r="739" spans="1:18" x14ac:dyDescent="0.25">
      <c r="A739" s="2">
        <f t="shared" si="146"/>
        <v>42742</v>
      </c>
      <c r="B739" s="4">
        <v>42742</v>
      </c>
      <c r="C739">
        <f t="shared" si="147"/>
        <v>2017</v>
      </c>
      <c r="D739">
        <f t="shared" si="143"/>
        <v>1</v>
      </c>
      <c r="E739" t="str">
        <f t="shared" si="148"/>
        <v>janeiro</v>
      </c>
      <c r="F739">
        <f t="shared" si="144"/>
        <v>7</v>
      </c>
      <c r="G739">
        <f t="shared" si="145"/>
        <v>7</v>
      </c>
      <c r="H739" t="str">
        <f t="shared" si="149"/>
        <v>sábado</v>
      </c>
      <c r="I739" s="2">
        <f t="shared" si="150"/>
        <v>1</v>
      </c>
      <c r="J739">
        <f>COUNTIF(Feriados!$A$2:$A$155,B739)</f>
        <v>0</v>
      </c>
      <c r="K739">
        <f t="shared" si="151"/>
        <v>0</v>
      </c>
      <c r="L739">
        <f t="shared" si="152"/>
        <v>0</v>
      </c>
      <c r="M739">
        <f t="shared" si="153"/>
        <v>0</v>
      </c>
      <c r="N739" t="str">
        <f>IF(K739=0,"NULL",Q739)</f>
        <v>NULL</v>
      </c>
      <c r="O739" s="4">
        <f t="shared" si="155"/>
        <v>42742</v>
      </c>
      <c r="Q739">
        <f>IF(L739=1,0,Q738)+K739</f>
        <v>5</v>
      </c>
      <c r="R739" t="str">
        <f t="shared" si="154"/>
        <v>(42742, '2017-01-07', 2017, 1, 'janeiro', 7, 7, 'sábado', 1, 0, 0, 0, 0, NULL, '2017-01-07'),</v>
      </c>
    </row>
    <row r="740" spans="1:18" x14ac:dyDescent="0.25">
      <c r="A740" s="2">
        <f t="shared" si="146"/>
        <v>42743</v>
      </c>
      <c r="B740" s="4">
        <v>42743</v>
      </c>
      <c r="C740">
        <f t="shared" si="147"/>
        <v>2017</v>
      </c>
      <c r="D740">
        <f t="shared" si="143"/>
        <v>1</v>
      </c>
      <c r="E740" t="str">
        <f t="shared" si="148"/>
        <v>janeiro</v>
      </c>
      <c r="F740">
        <f t="shared" si="144"/>
        <v>8</v>
      </c>
      <c r="G740">
        <f t="shared" si="145"/>
        <v>1</v>
      </c>
      <c r="H740" t="str">
        <f t="shared" si="149"/>
        <v>domingo</v>
      </c>
      <c r="I740" s="2">
        <f t="shared" si="150"/>
        <v>1</v>
      </c>
      <c r="J740">
        <f>COUNTIF(Feriados!$A$2:$A$155,B740)</f>
        <v>0</v>
      </c>
      <c r="K740">
        <f t="shared" si="151"/>
        <v>0</v>
      </c>
      <c r="L740">
        <f t="shared" si="152"/>
        <v>0</v>
      </c>
      <c r="M740">
        <f t="shared" si="153"/>
        <v>0</v>
      </c>
      <c r="N740" t="str">
        <f>IF(K740=0,"NULL",Q740)</f>
        <v>NULL</v>
      </c>
      <c r="O740" s="4">
        <f t="shared" si="155"/>
        <v>42742</v>
      </c>
      <c r="Q740">
        <f>IF(L740=1,0,Q739)+K740</f>
        <v>5</v>
      </c>
      <c r="R740" t="str">
        <f t="shared" si="154"/>
        <v>(42743, '2017-01-08', 2017, 1, 'janeiro', 8, 1, 'domingo', 1, 0, 0, 0, 0, NULL, '2017-01-07'),</v>
      </c>
    </row>
    <row r="741" spans="1:18" x14ac:dyDescent="0.25">
      <c r="A741" s="2">
        <f t="shared" si="146"/>
        <v>42744</v>
      </c>
      <c r="B741" s="4">
        <v>42744</v>
      </c>
      <c r="C741">
        <f t="shared" si="147"/>
        <v>2017</v>
      </c>
      <c r="D741">
        <f t="shared" si="143"/>
        <v>1</v>
      </c>
      <c r="E741" t="str">
        <f t="shared" si="148"/>
        <v>janeiro</v>
      </c>
      <c r="F741">
        <f t="shared" si="144"/>
        <v>9</v>
      </c>
      <c r="G741">
        <f t="shared" si="145"/>
        <v>2</v>
      </c>
      <c r="H741" t="str">
        <f t="shared" si="149"/>
        <v>segunda-feira</v>
      </c>
      <c r="I741" s="2">
        <f t="shared" si="150"/>
        <v>0</v>
      </c>
      <c r="J741">
        <f>COUNTIF(Feriados!$A$2:$A$155,B741)</f>
        <v>0</v>
      </c>
      <c r="K741">
        <f t="shared" si="151"/>
        <v>1</v>
      </c>
      <c r="L741">
        <f t="shared" si="152"/>
        <v>0</v>
      </c>
      <c r="M741">
        <f t="shared" si="153"/>
        <v>0</v>
      </c>
      <c r="N741">
        <f>IF(K741=0,"NULL",Q741)</f>
        <v>6</v>
      </c>
      <c r="O741" s="4">
        <f t="shared" si="155"/>
        <v>42742</v>
      </c>
      <c r="Q741">
        <f>IF(L741=1,0,Q740)+K741</f>
        <v>6</v>
      </c>
      <c r="R741" t="str">
        <f t="shared" si="154"/>
        <v>(42744, '2017-01-09', 2017, 1, 'janeiro', 9, 2, 'segunda-feira', 0, 0, 1, 0, 0, 6, '2017-01-07'),</v>
      </c>
    </row>
    <row r="742" spans="1:18" x14ac:dyDescent="0.25">
      <c r="A742" s="2">
        <f t="shared" si="146"/>
        <v>42745</v>
      </c>
      <c r="B742" s="4">
        <v>42745</v>
      </c>
      <c r="C742">
        <f t="shared" si="147"/>
        <v>2017</v>
      </c>
      <c r="D742">
        <f t="shared" si="143"/>
        <v>1</v>
      </c>
      <c r="E742" t="str">
        <f t="shared" si="148"/>
        <v>janeiro</v>
      </c>
      <c r="F742">
        <f t="shared" si="144"/>
        <v>10</v>
      </c>
      <c r="G742">
        <f t="shared" si="145"/>
        <v>3</v>
      </c>
      <c r="H742" t="str">
        <f t="shared" si="149"/>
        <v>terça-feira</v>
      </c>
      <c r="I742" s="2">
        <f t="shared" si="150"/>
        <v>0</v>
      </c>
      <c r="J742">
        <f>COUNTIF(Feriados!$A$2:$A$155,B742)</f>
        <v>0</v>
      </c>
      <c r="K742">
        <f t="shared" si="151"/>
        <v>1</v>
      </c>
      <c r="L742">
        <f t="shared" si="152"/>
        <v>0</v>
      </c>
      <c r="M742">
        <f t="shared" si="153"/>
        <v>0</v>
      </c>
      <c r="N742">
        <f>IF(K742=0,"NULL",Q742)</f>
        <v>7</v>
      </c>
      <c r="O742" s="4">
        <f t="shared" si="155"/>
        <v>42745</v>
      </c>
      <c r="Q742">
        <f>IF(L742=1,0,Q741)+K742</f>
        <v>7</v>
      </c>
      <c r="R742" t="str">
        <f t="shared" si="154"/>
        <v>(42745, '2017-01-10', 2017, 1, 'janeiro', 10, 3, 'terça-feira', 0, 0, 1, 0, 0, 7, '2017-01-10'),</v>
      </c>
    </row>
    <row r="743" spans="1:18" x14ac:dyDescent="0.25">
      <c r="A743" s="2">
        <f t="shared" si="146"/>
        <v>42746</v>
      </c>
      <c r="B743" s="4">
        <v>42746</v>
      </c>
      <c r="C743">
        <f t="shared" si="147"/>
        <v>2017</v>
      </c>
      <c r="D743">
        <f t="shared" si="143"/>
        <v>1</v>
      </c>
      <c r="E743" t="str">
        <f t="shared" si="148"/>
        <v>janeiro</v>
      </c>
      <c r="F743">
        <f t="shared" si="144"/>
        <v>11</v>
      </c>
      <c r="G743">
        <f t="shared" si="145"/>
        <v>4</v>
      </c>
      <c r="H743" t="str">
        <f t="shared" si="149"/>
        <v>quarta-feira</v>
      </c>
      <c r="I743" s="2">
        <f t="shared" si="150"/>
        <v>0</v>
      </c>
      <c r="J743">
        <f>COUNTIF(Feriados!$A$2:$A$155,B743)</f>
        <v>0</v>
      </c>
      <c r="K743">
        <f t="shared" si="151"/>
        <v>1</v>
      </c>
      <c r="L743">
        <f t="shared" si="152"/>
        <v>0</v>
      </c>
      <c r="M743">
        <f t="shared" si="153"/>
        <v>0</v>
      </c>
      <c r="N743">
        <f>IF(K743=0,"NULL",Q743)</f>
        <v>8</v>
      </c>
      <c r="O743" s="4">
        <f t="shared" si="155"/>
        <v>42746</v>
      </c>
      <c r="Q743">
        <f>IF(L743=1,0,Q742)+K743</f>
        <v>8</v>
      </c>
      <c r="R743" t="str">
        <f t="shared" si="154"/>
        <v>(42746, '2017-01-11', 2017, 1, 'janeiro', 11, 4, 'quarta-feira', 0, 0, 1, 0, 0, 8, '2017-01-11'),</v>
      </c>
    </row>
    <row r="744" spans="1:18" x14ac:dyDescent="0.25">
      <c r="A744" s="2">
        <f t="shared" si="146"/>
        <v>42747</v>
      </c>
      <c r="B744" s="4">
        <v>42747</v>
      </c>
      <c r="C744">
        <f t="shared" si="147"/>
        <v>2017</v>
      </c>
      <c r="D744">
        <f t="shared" si="143"/>
        <v>1</v>
      </c>
      <c r="E744" t="str">
        <f t="shared" si="148"/>
        <v>janeiro</v>
      </c>
      <c r="F744">
        <f t="shared" si="144"/>
        <v>12</v>
      </c>
      <c r="G744">
        <f t="shared" si="145"/>
        <v>5</v>
      </c>
      <c r="H744" t="str">
        <f t="shared" si="149"/>
        <v>quinta-feira</v>
      </c>
      <c r="I744" s="2">
        <f t="shared" si="150"/>
        <v>0</v>
      </c>
      <c r="J744">
        <f>COUNTIF(Feriados!$A$2:$A$155,B744)</f>
        <v>0</v>
      </c>
      <c r="K744">
        <f t="shared" si="151"/>
        <v>1</v>
      </c>
      <c r="L744">
        <f t="shared" si="152"/>
        <v>0</v>
      </c>
      <c r="M744">
        <f t="shared" si="153"/>
        <v>0</v>
      </c>
      <c r="N744">
        <f>IF(K744=0,"NULL",Q744)</f>
        <v>9</v>
      </c>
      <c r="O744" s="4">
        <f t="shared" si="155"/>
        <v>42747</v>
      </c>
      <c r="Q744">
        <f>IF(L744=1,0,Q743)+K744</f>
        <v>9</v>
      </c>
      <c r="R744" t="str">
        <f t="shared" si="154"/>
        <v>(42747, '2017-01-12', 2017, 1, 'janeiro', 12, 5, 'quinta-feira', 0, 0, 1, 0, 0, 9, '2017-01-12'),</v>
      </c>
    </row>
    <row r="745" spans="1:18" x14ac:dyDescent="0.25">
      <c r="A745" s="2">
        <f t="shared" si="146"/>
        <v>42748</v>
      </c>
      <c r="B745" s="4">
        <v>42748</v>
      </c>
      <c r="C745">
        <f t="shared" si="147"/>
        <v>2017</v>
      </c>
      <c r="D745">
        <f t="shared" si="143"/>
        <v>1</v>
      </c>
      <c r="E745" t="str">
        <f t="shared" si="148"/>
        <v>janeiro</v>
      </c>
      <c r="F745">
        <f t="shared" si="144"/>
        <v>13</v>
      </c>
      <c r="G745">
        <f t="shared" si="145"/>
        <v>6</v>
      </c>
      <c r="H745" t="str">
        <f t="shared" si="149"/>
        <v>sexta-feira</v>
      </c>
      <c r="I745" s="2">
        <f t="shared" si="150"/>
        <v>0</v>
      </c>
      <c r="J745">
        <f>COUNTIF(Feriados!$A$2:$A$155,B745)</f>
        <v>0</v>
      </c>
      <c r="K745">
        <f t="shared" si="151"/>
        <v>1</v>
      </c>
      <c r="L745">
        <f t="shared" si="152"/>
        <v>0</v>
      </c>
      <c r="M745">
        <f t="shared" si="153"/>
        <v>0</v>
      </c>
      <c r="N745">
        <f>IF(K745=0,"NULL",Q745)</f>
        <v>10</v>
      </c>
      <c r="O745" s="4">
        <f t="shared" si="155"/>
        <v>42748</v>
      </c>
      <c r="Q745">
        <f>IF(L745=1,0,Q744)+K745</f>
        <v>10</v>
      </c>
      <c r="R745" t="str">
        <f t="shared" si="154"/>
        <v>(42748, '2017-01-13', 2017, 1, 'janeiro', 13, 6, 'sexta-feira', 0, 0, 1, 0, 0, 10, '2017-01-13'),</v>
      </c>
    </row>
    <row r="746" spans="1:18" x14ac:dyDescent="0.25">
      <c r="A746" s="2">
        <f t="shared" si="146"/>
        <v>42749</v>
      </c>
      <c r="B746" s="4">
        <v>42749</v>
      </c>
      <c r="C746">
        <f t="shared" si="147"/>
        <v>2017</v>
      </c>
      <c r="D746">
        <f t="shared" si="143"/>
        <v>1</v>
      </c>
      <c r="E746" t="str">
        <f t="shared" si="148"/>
        <v>janeiro</v>
      </c>
      <c r="F746">
        <f t="shared" si="144"/>
        <v>14</v>
      </c>
      <c r="G746">
        <f t="shared" si="145"/>
        <v>7</v>
      </c>
      <c r="H746" t="str">
        <f t="shared" si="149"/>
        <v>sábado</v>
      </c>
      <c r="I746" s="2">
        <f t="shared" si="150"/>
        <v>1</v>
      </c>
      <c r="J746">
        <f>COUNTIF(Feriados!$A$2:$A$155,B746)</f>
        <v>0</v>
      </c>
      <c r="K746">
        <f t="shared" si="151"/>
        <v>0</v>
      </c>
      <c r="L746">
        <f t="shared" si="152"/>
        <v>0</v>
      </c>
      <c r="M746">
        <f t="shared" si="153"/>
        <v>0</v>
      </c>
      <c r="N746" t="str">
        <f>IF(K746=0,"NULL",Q746)</f>
        <v>NULL</v>
      </c>
      <c r="O746" s="4">
        <f t="shared" si="155"/>
        <v>42749</v>
      </c>
      <c r="Q746">
        <f>IF(L746=1,0,Q745)+K746</f>
        <v>10</v>
      </c>
      <c r="R746" t="str">
        <f t="shared" si="154"/>
        <v>(42749, '2017-01-14', 2017, 1, 'janeiro', 14, 7, 'sábado', 1, 0, 0, 0, 0, NULL, '2017-01-14'),</v>
      </c>
    </row>
    <row r="747" spans="1:18" x14ac:dyDescent="0.25">
      <c r="A747" s="2">
        <f t="shared" si="146"/>
        <v>42750</v>
      </c>
      <c r="B747" s="4">
        <v>42750</v>
      </c>
      <c r="C747">
        <f t="shared" si="147"/>
        <v>2017</v>
      </c>
      <c r="D747">
        <f t="shared" si="143"/>
        <v>1</v>
      </c>
      <c r="E747" t="str">
        <f t="shared" si="148"/>
        <v>janeiro</v>
      </c>
      <c r="F747">
        <f t="shared" si="144"/>
        <v>15</v>
      </c>
      <c r="G747">
        <f t="shared" si="145"/>
        <v>1</v>
      </c>
      <c r="H747" t="str">
        <f t="shared" si="149"/>
        <v>domingo</v>
      </c>
      <c r="I747" s="2">
        <f t="shared" si="150"/>
        <v>1</v>
      </c>
      <c r="J747">
        <f>COUNTIF(Feriados!$A$2:$A$155,B747)</f>
        <v>0</v>
      </c>
      <c r="K747">
        <f t="shared" si="151"/>
        <v>0</v>
      </c>
      <c r="L747">
        <f t="shared" si="152"/>
        <v>0</v>
      </c>
      <c r="M747">
        <f t="shared" si="153"/>
        <v>0</v>
      </c>
      <c r="N747" t="str">
        <f>IF(K747=0,"NULL",Q747)</f>
        <v>NULL</v>
      </c>
      <c r="O747" s="4">
        <f t="shared" si="155"/>
        <v>42749</v>
      </c>
      <c r="Q747">
        <f>IF(L747=1,0,Q746)+K747</f>
        <v>10</v>
      </c>
      <c r="R747" t="str">
        <f t="shared" si="154"/>
        <v>(42750, '2017-01-15', 2017, 1, 'janeiro', 15, 1, 'domingo', 1, 0, 0, 0, 0, NULL, '2017-01-14'),</v>
      </c>
    </row>
    <row r="748" spans="1:18" x14ac:dyDescent="0.25">
      <c r="A748" s="2">
        <f t="shared" si="146"/>
        <v>42751</v>
      </c>
      <c r="B748" s="4">
        <v>42751</v>
      </c>
      <c r="C748">
        <f t="shared" si="147"/>
        <v>2017</v>
      </c>
      <c r="D748">
        <f t="shared" si="143"/>
        <v>1</v>
      </c>
      <c r="E748" t="str">
        <f t="shared" si="148"/>
        <v>janeiro</v>
      </c>
      <c r="F748">
        <f t="shared" si="144"/>
        <v>16</v>
      </c>
      <c r="G748">
        <f t="shared" si="145"/>
        <v>2</v>
      </c>
      <c r="H748" t="str">
        <f t="shared" si="149"/>
        <v>segunda-feira</v>
      </c>
      <c r="I748" s="2">
        <f t="shared" si="150"/>
        <v>0</v>
      </c>
      <c r="J748">
        <f>COUNTIF(Feriados!$A$2:$A$155,B748)</f>
        <v>0</v>
      </c>
      <c r="K748">
        <f t="shared" si="151"/>
        <v>1</v>
      </c>
      <c r="L748">
        <f t="shared" si="152"/>
        <v>0</v>
      </c>
      <c r="M748">
        <f t="shared" si="153"/>
        <v>0</v>
      </c>
      <c r="N748">
        <f>IF(K748=0,"NULL",Q748)</f>
        <v>11</v>
      </c>
      <c r="O748" s="4">
        <f t="shared" si="155"/>
        <v>42749</v>
      </c>
      <c r="Q748">
        <f>IF(L748=1,0,Q747)+K748</f>
        <v>11</v>
      </c>
      <c r="R748" t="str">
        <f t="shared" si="154"/>
        <v>(42751, '2017-01-16', 2017, 1, 'janeiro', 16, 2, 'segunda-feira', 0, 0, 1, 0, 0, 11, '2017-01-14'),</v>
      </c>
    </row>
    <row r="749" spans="1:18" x14ac:dyDescent="0.25">
      <c r="A749" s="2">
        <f t="shared" si="146"/>
        <v>42752</v>
      </c>
      <c r="B749" s="4">
        <v>42752</v>
      </c>
      <c r="C749">
        <f t="shared" si="147"/>
        <v>2017</v>
      </c>
      <c r="D749">
        <f t="shared" si="143"/>
        <v>1</v>
      </c>
      <c r="E749" t="str">
        <f t="shared" si="148"/>
        <v>janeiro</v>
      </c>
      <c r="F749">
        <f t="shared" si="144"/>
        <v>17</v>
      </c>
      <c r="G749">
        <f t="shared" si="145"/>
        <v>3</v>
      </c>
      <c r="H749" t="str">
        <f t="shared" si="149"/>
        <v>terça-feira</v>
      </c>
      <c r="I749" s="2">
        <f t="shared" si="150"/>
        <v>0</v>
      </c>
      <c r="J749">
        <f>COUNTIF(Feriados!$A$2:$A$155,B749)</f>
        <v>0</v>
      </c>
      <c r="K749">
        <f t="shared" si="151"/>
        <v>1</v>
      </c>
      <c r="L749">
        <f t="shared" si="152"/>
        <v>0</v>
      </c>
      <c r="M749">
        <f t="shared" si="153"/>
        <v>0</v>
      </c>
      <c r="N749">
        <f>IF(K749=0,"NULL",Q749)</f>
        <v>12</v>
      </c>
      <c r="O749" s="4">
        <f t="shared" si="155"/>
        <v>42752</v>
      </c>
      <c r="Q749">
        <f>IF(L749=1,0,Q748)+K749</f>
        <v>12</v>
      </c>
      <c r="R749" t="str">
        <f t="shared" si="154"/>
        <v>(42752, '2017-01-17', 2017, 1, 'janeiro', 17, 3, 'terça-feira', 0, 0, 1, 0, 0, 12, '2017-01-17'),</v>
      </c>
    </row>
    <row r="750" spans="1:18" x14ac:dyDescent="0.25">
      <c r="A750" s="2">
        <f t="shared" si="146"/>
        <v>42753</v>
      </c>
      <c r="B750" s="4">
        <v>42753</v>
      </c>
      <c r="C750">
        <f t="shared" si="147"/>
        <v>2017</v>
      </c>
      <c r="D750">
        <f t="shared" ref="D750:D813" si="156">MONTH(B750)</f>
        <v>1</v>
      </c>
      <c r="E750" t="str">
        <f t="shared" si="148"/>
        <v>janeiro</v>
      </c>
      <c r="F750">
        <f t="shared" ref="F750:F813" si="157">DAY(B750)</f>
        <v>18</v>
      </c>
      <c r="G750">
        <f t="shared" ref="G750:G813" si="158">WEEKDAY(B750)</f>
        <v>4</v>
      </c>
      <c r="H750" t="str">
        <f t="shared" si="149"/>
        <v>quarta-feira</v>
      </c>
      <c r="I750" s="2">
        <f t="shared" si="150"/>
        <v>0</v>
      </c>
      <c r="J750">
        <f>COUNTIF(Feriados!$A$2:$A$155,B750)</f>
        <v>0</v>
      </c>
      <c r="K750">
        <f t="shared" si="151"/>
        <v>1</v>
      </c>
      <c r="L750">
        <f t="shared" si="152"/>
        <v>0</v>
      </c>
      <c r="M750">
        <f t="shared" si="153"/>
        <v>0</v>
      </c>
      <c r="N750">
        <f>IF(K750=0,"NULL",Q750)</f>
        <v>13</v>
      </c>
      <c r="O750" s="4">
        <f t="shared" si="155"/>
        <v>42753</v>
      </c>
      <c r="Q750">
        <f>IF(L750=1,0,Q749)+K750</f>
        <v>13</v>
      </c>
      <c r="R750" t="str">
        <f t="shared" si="154"/>
        <v>(42753, '2017-01-18', 2017, 1, 'janeiro', 18, 4, 'quarta-feira', 0, 0, 1, 0, 0, 13, '2017-01-18'),</v>
      </c>
    </row>
    <row r="751" spans="1:18" x14ac:dyDescent="0.25">
      <c r="A751" s="2">
        <f t="shared" si="146"/>
        <v>42754</v>
      </c>
      <c r="B751" s="4">
        <v>42754</v>
      </c>
      <c r="C751">
        <f t="shared" si="147"/>
        <v>2017</v>
      </c>
      <c r="D751">
        <f t="shared" si="156"/>
        <v>1</v>
      </c>
      <c r="E751" t="str">
        <f t="shared" si="148"/>
        <v>janeiro</v>
      </c>
      <c r="F751">
        <f t="shared" si="157"/>
        <v>19</v>
      </c>
      <c r="G751">
        <f t="shared" si="158"/>
        <v>5</v>
      </c>
      <c r="H751" t="str">
        <f t="shared" si="149"/>
        <v>quinta-feira</v>
      </c>
      <c r="I751" s="2">
        <f t="shared" si="150"/>
        <v>0</v>
      </c>
      <c r="J751">
        <f>COUNTIF(Feriados!$A$2:$A$155,B751)</f>
        <v>0</v>
      </c>
      <c r="K751">
        <f t="shared" si="151"/>
        <v>1</v>
      </c>
      <c r="L751">
        <f t="shared" si="152"/>
        <v>0</v>
      </c>
      <c r="M751">
        <f t="shared" si="153"/>
        <v>0</v>
      </c>
      <c r="N751">
        <f>IF(K751=0,"NULL",Q751)</f>
        <v>14</v>
      </c>
      <c r="O751" s="4">
        <f t="shared" si="155"/>
        <v>42754</v>
      </c>
      <c r="Q751">
        <f>IF(L751=1,0,Q750)+K751</f>
        <v>14</v>
      </c>
      <c r="R751" t="str">
        <f t="shared" si="154"/>
        <v>(42754, '2017-01-19', 2017, 1, 'janeiro', 19, 5, 'quinta-feira', 0, 0, 1, 0, 0, 14, '2017-01-19'),</v>
      </c>
    </row>
    <row r="752" spans="1:18" x14ac:dyDescent="0.25">
      <c r="A752" s="2">
        <f t="shared" si="146"/>
        <v>42755</v>
      </c>
      <c r="B752" s="4">
        <v>42755</v>
      </c>
      <c r="C752">
        <f t="shared" si="147"/>
        <v>2017</v>
      </c>
      <c r="D752">
        <f t="shared" si="156"/>
        <v>1</v>
      </c>
      <c r="E752" t="str">
        <f t="shared" si="148"/>
        <v>janeiro</v>
      </c>
      <c r="F752">
        <f t="shared" si="157"/>
        <v>20</v>
      </c>
      <c r="G752">
        <f t="shared" si="158"/>
        <v>6</v>
      </c>
      <c r="H752" t="str">
        <f t="shared" si="149"/>
        <v>sexta-feira</v>
      </c>
      <c r="I752" s="2">
        <f t="shared" si="150"/>
        <v>0</v>
      </c>
      <c r="J752">
        <f>COUNTIF(Feriados!$A$2:$A$155,B752)</f>
        <v>0</v>
      </c>
      <c r="K752">
        <f t="shared" si="151"/>
        <v>1</v>
      </c>
      <c r="L752">
        <f t="shared" si="152"/>
        <v>0</v>
      </c>
      <c r="M752">
        <f t="shared" si="153"/>
        <v>0</v>
      </c>
      <c r="N752">
        <f>IF(K752=0,"NULL",Q752)</f>
        <v>15</v>
      </c>
      <c r="O752" s="4">
        <f t="shared" si="155"/>
        <v>42755</v>
      </c>
      <c r="Q752">
        <f>IF(L752=1,0,Q751)+K752</f>
        <v>15</v>
      </c>
      <c r="R752" t="str">
        <f t="shared" si="154"/>
        <v>(42755, '2017-01-20', 2017, 1, 'janeiro', 20, 6, 'sexta-feira', 0, 0, 1, 0, 0, 15, '2017-01-20'),</v>
      </c>
    </row>
    <row r="753" spans="1:18" x14ac:dyDescent="0.25">
      <c r="A753" s="2">
        <f t="shared" si="146"/>
        <v>42756</v>
      </c>
      <c r="B753" s="4">
        <v>42756</v>
      </c>
      <c r="C753">
        <f t="shared" si="147"/>
        <v>2017</v>
      </c>
      <c r="D753">
        <f t="shared" si="156"/>
        <v>1</v>
      </c>
      <c r="E753" t="str">
        <f t="shared" si="148"/>
        <v>janeiro</v>
      </c>
      <c r="F753">
        <f t="shared" si="157"/>
        <v>21</v>
      </c>
      <c r="G753">
        <f t="shared" si="158"/>
        <v>7</v>
      </c>
      <c r="H753" t="str">
        <f t="shared" si="149"/>
        <v>sábado</v>
      </c>
      <c r="I753" s="2">
        <f t="shared" si="150"/>
        <v>1</v>
      </c>
      <c r="J753">
        <f>COUNTIF(Feriados!$A$2:$A$155,B753)</f>
        <v>0</v>
      </c>
      <c r="K753">
        <f t="shared" si="151"/>
        <v>0</v>
      </c>
      <c r="L753">
        <f t="shared" si="152"/>
        <v>0</v>
      </c>
      <c r="M753">
        <f t="shared" si="153"/>
        <v>0</v>
      </c>
      <c r="N753" t="str">
        <f>IF(K753=0,"NULL",Q753)</f>
        <v>NULL</v>
      </c>
      <c r="O753" s="4">
        <f t="shared" si="155"/>
        <v>42756</v>
      </c>
      <c r="Q753">
        <f>IF(L753=1,0,Q752)+K753</f>
        <v>15</v>
      </c>
      <c r="R753" t="str">
        <f t="shared" si="154"/>
        <v>(42756, '2017-01-21', 2017, 1, 'janeiro', 21, 7, 'sábado', 1, 0, 0, 0, 0, NULL, '2017-01-21'),</v>
      </c>
    </row>
    <row r="754" spans="1:18" x14ac:dyDescent="0.25">
      <c r="A754" s="2">
        <f t="shared" si="146"/>
        <v>42757</v>
      </c>
      <c r="B754" s="4">
        <v>42757</v>
      </c>
      <c r="C754">
        <f t="shared" si="147"/>
        <v>2017</v>
      </c>
      <c r="D754">
        <f t="shared" si="156"/>
        <v>1</v>
      </c>
      <c r="E754" t="str">
        <f t="shared" si="148"/>
        <v>janeiro</v>
      </c>
      <c r="F754">
        <f t="shared" si="157"/>
        <v>22</v>
      </c>
      <c r="G754">
        <f t="shared" si="158"/>
        <v>1</v>
      </c>
      <c r="H754" t="str">
        <f t="shared" si="149"/>
        <v>domingo</v>
      </c>
      <c r="I754" s="2">
        <f t="shared" si="150"/>
        <v>1</v>
      </c>
      <c r="J754">
        <f>COUNTIF(Feriados!$A$2:$A$155,B754)</f>
        <v>0</v>
      </c>
      <c r="K754">
        <f t="shared" si="151"/>
        <v>0</v>
      </c>
      <c r="L754">
        <f t="shared" si="152"/>
        <v>0</v>
      </c>
      <c r="M754">
        <f t="shared" si="153"/>
        <v>0</v>
      </c>
      <c r="N754" t="str">
        <f>IF(K754=0,"NULL",Q754)</f>
        <v>NULL</v>
      </c>
      <c r="O754" s="4">
        <f t="shared" si="155"/>
        <v>42756</v>
      </c>
      <c r="Q754">
        <f>IF(L754=1,0,Q753)+K754</f>
        <v>15</v>
      </c>
      <c r="R754" t="str">
        <f t="shared" si="154"/>
        <v>(42757, '2017-01-22', 2017, 1, 'janeiro', 22, 1, 'domingo', 1, 0, 0, 0, 0, NULL, '2017-01-21'),</v>
      </c>
    </row>
    <row r="755" spans="1:18" x14ac:dyDescent="0.25">
      <c r="A755" s="2">
        <f t="shared" si="146"/>
        <v>42758</v>
      </c>
      <c r="B755" s="4">
        <v>42758</v>
      </c>
      <c r="C755">
        <f t="shared" si="147"/>
        <v>2017</v>
      </c>
      <c r="D755">
        <f t="shared" si="156"/>
        <v>1</v>
      </c>
      <c r="E755" t="str">
        <f t="shared" si="148"/>
        <v>janeiro</v>
      </c>
      <c r="F755">
        <f t="shared" si="157"/>
        <v>23</v>
      </c>
      <c r="G755">
        <f t="shared" si="158"/>
        <v>2</v>
      </c>
      <c r="H755" t="str">
        <f t="shared" si="149"/>
        <v>segunda-feira</v>
      </c>
      <c r="I755" s="2">
        <f t="shared" si="150"/>
        <v>0</v>
      </c>
      <c r="J755">
        <f>COUNTIF(Feriados!$A$2:$A$155,B755)</f>
        <v>0</v>
      </c>
      <c r="K755">
        <f t="shared" si="151"/>
        <v>1</v>
      </c>
      <c r="L755">
        <f t="shared" si="152"/>
        <v>0</v>
      </c>
      <c r="M755">
        <f t="shared" si="153"/>
        <v>0</v>
      </c>
      <c r="N755">
        <f>IF(K755=0,"NULL",Q755)</f>
        <v>16</v>
      </c>
      <c r="O755" s="4">
        <f t="shared" si="155"/>
        <v>42756</v>
      </c>
      <c r="Q755">
        <f>IF(L755=1,0,Q754)+K755</f>
        <v>16</v>
      </c>
      <c r="R755" t="str">
        <f t="shared" si="154"/>
        <v>(42758, '2017-01-23', 2017, 1, 'janeiro', 23, 2, 'segunda-feira', 0, 0, 1, 0, 0, 16, '2017-01-21'),</v>
      </c>
    </row>
    <row r="756" spans="1:18" x14ac:dyDescent="0.25">
      <c r="A756" s="2">
        <f t="shared" si="146"/>
        <v>42759</v>
      </c>
      <c r="B756" s="4">
        <v>42759</v>
      </c>
      <c r="C756">
        <f t="shared" si="147"/>
        <v>2017</v>
      </c>
      <c r="D756">
        <f t="shared" si="156"/>
        <v>1</v>
      </c>
      <c r="E756" t="str">
        <f t="shared" si="148"/>
        <v>janeiro</v>
      </c>
      <c r="F756">
        <f t="shared" si="157"/>
        <v>24</v>
      </c>
      <c r="G756">
        <f t="shared" si="158"/>
        <v>3</v>
      </c>
      <c r="H756" t="str">
        <f t="shared" si="149"/>
        <v>terça-feira</v>
      </c>
      <c r="I756" s="2">
        <f t="shared" si="150"/>
        <v>0</v>
      </c>
      <c r="J756">
        <f>COUNTIF(Feriados!$A$2:$A$155,B756)</f>
        <v>0</v>
      </c>
      <c r="K756">
        <f t="shared" si="151"/>
        <v>1</v>
      </c>
      <c r="L756">
        <f t="shared" si="152"/>
        <v>0</v>
      </c>
      <c r="M756">
        <f t="shared" si="153"/>
        <v>0</v>
      </c>
      <c r="N756">
        <f>IF(K756=0,"NULL",Q756)</f>
        <v>17</v>
      </c>
      <c r="O756" s="4">
        <f t="shared" si="155"/>
        <v>42759</v>
      </c>
      <c r="Q756">
        <f>IF(L756=1,0,Q755)+K756</f>
        <v>17</v>
      </c>
      <c r="R756" t="str">
        <f t="shared" si="154"/>
        <v>(42759, '2017-01-24', 2017, 1, 'janeiro', 24, 3, 'terça-feira', 0, 0, 1, 0, 0, 17, '2017-01-24'),</v>
      </c>
    </row>
    <row r="757" spans="1:18" x14ac:dyDescent="0.25">
      <c r="A757" s="2">
        <f t="shared" si="146"/>
        <v>42760</v>
      </c>
      <c r="B757" s="4">
        <v>42760</v>
      </c>
      <c r="C757">
        <f t="shared" si="147"/>
        <v>2017</v>
      </c>
      <c r="D757">
        <f t="shared" si="156"/>
        <v>1</v>
      </c>
      <c r="E757" t="str">
        <f t="shared" si="148"/>
        <v>janeiro</v>
      </c>
      <c r="F757">
        <f t="shared" si="157"/>
        <v>25</v>
      </c>
      <c r="G757">
        <f t="shared" si="158"/>
        <v>4</v>
      </c>
      <c r="H757" t="str">
        <f t="shared" si="149"/>
        <v>quarta-feira</v>
      </c>
      <c r="I757" s="2">
        <f t="shared" si="150"/>
        <v>0</v>
      </c>
      <c r="J757">
        <f>COUNTIF(Feriados!$A$2:$A$155,B757)</f>
        <v>0</v>
      </c>
      <c r="K757">
        <f t="shared" si="151"/>
        <v>1</v>
      </c>
      <c r="L757">
        <f t="shared" si="152"/>
        <v>0</v>
      </c>
      <c r="M757">
        <f t="shared" si="153"/>
        <v>0</v>
      </c>
      <c r="N757">
        <f>IF(K757=0,"NULL",Q757)</f>
        <v>18</v>
      </c>
      <c r="O757" s="4">
        <f t="shared" si="155"/>
        <v>42760</v>
      </c>
      <c r="Q757">
        <f>IF(L757=1,0,Q756)+K757</f>
        <v>18</v>
      </c>
      <c r="R757" t="str">
        <f t="shared" si="154"/>
        <v>(42760, '2017-01-25', 2017, 1, 'janeiro', 25, 4, 'quarta-feira', 0, 0, 1, 0, 0, 18, '2017-01-25'),</v>
      </c>
    </row>
    <row r="758" spans="1:18" x14ac:dyDescent="0.25">
      <c r="A758" s="2">
        <f t="shared" si="146"/>
        <v>42761</v>
      </c>
      <c r="B758" s="4">
        <v>42761</v>
      </c>
      <c r="C758">
        <f t="shared" si="147"/>
        <v>2017</v>
      </c>
      <c r="D758">
        <f t="shared" si="156"/>
        <v>1</v>
      </c>
      <c r="E758" t="str">
        <f t="shared" si="148"/>
        <v>janeiro</v>
      </c>
      <c r="F758">
        <f t="shared" si="157"/>
        <v>26</v>
      </c>
      <c r="G758">
        <f t="shared" si="158"/>
        <v>5</v>
      </c>
      <c r="H758" t="str">
        <f t="shared" si="149"/>
        <v>quinta-feira</v>
      </c>
      <c r="I758" s="2">
        <f t="shared" si="150"/>
        <v>0</v>
      </c>
      <c r="J758">
        <f>COUNTIF(Feriados!$A$2:$A$155,B758)</f>
        <v>0</v>
      </c>
      <c r="K758">
        <f t="shared" si="151"/>
        <v>1</v>
      </c>
      <c r="L758">
        <f t="shared" si="152"/>
        <v>0</v>
      </c>
      <c r="M758">
        <f t="shared" si="153"/>
        <v>0</v>
      </c>
      <c r="N758">
        <f>IF(K758=0,"NULL",Q758)</f>
        <v>19</v>
      </c>
      <c r="O758" s="4">
        <f t="shared" si="155"/>
        <v>42761</v>
      </c>
      <c r="Q758">
        <f>IF(L758=1,0,Q757)+K758</f>
        <v>19</v>
      </c>
      <c r="R758" t="str">
        <f t="shared" si="154"/>
        <v>(42761, '2017-01-26', 2017, 1, 'janeiro', 26, 5, 'quinta-feira', 0, 0, 1, 0, 0, 19, '2017-01-26'),</v>
      </c>
    </row>
    <row r="759" spans="1:18" x14ac:dyDescent="0.25">
      <c r="A759" s="2">
        <f t="shared" si="146"/>
        <v>42762</v>
      </c>
      <c r="B759" s="4">
        <v>42762</v>
      </c>
      <c r="C759">
        <f t="shared" si="147"/>
        <v>2017</v>
      </c>
      <c r="D759">
        <f t="shared" si="156"/>
        <v>1</v>
      </c>
      <c r="E759" t="str">
        <f t="shared" si="148"/>
        <v>janeiro</v>
      </c>
      <c r="F759">
        <f t="shared" si="157"/>
        <v>27</v>
      </c>
      <c r="G759">
        <f t="shared" si="158"/>
        <v>6</v>
      </c>
      <c r="H759" t="str">
        <f t="shared" si="149"/>
        <v>sexta-feira</v>
      </c>
      <c r="I759" s="2">
        <f t="shared" si="150"/>
        <v>0</v>
      </c>
      <c r="J759">
        <f>COUNTIF(Feriados!$A$2:$A$155,B759)</f>
        <v>0</v>
      </c>
      <c r="K759">
        <f t="shared" si="151"/>
        <v>1</v>
      </c>
      <c r="L759">
        <f t="shared" si="152"/>
        <v>0</v>
      </c>
      <c r="M759">
        <f t="shared" si="153"/>
        <v>0</v>
      </c>
      <c r="N759">
        <f>IF(K759=0,"NULL",Q759)</f>
        <v>20</v>
      </c>
      <c r="O759" s="4">
        <f t="shared" si="155"/>
        <v>42762</v>
      </c>
      <c r="Q759">
        <f>IF(L759=1,0,Q758)+K759</f>
        <v>20</v>
      </c>
      <c r="R759" t="str">
        <f t="shared" si="154"/>
        <v>(42762, '2017-01-27', 2017, 1, 'janeiro', 27, 6, 'sexta-feira', 0, 0, 1, 0, 0, 20, '2017-01-27'),</v>
      </c>
    </row>
    <row r="760" spans="1:18" x14ac:dyDescent="0.25">
      <c r="A760" s="2">
        <f t="shared" si="146"/>
        <v>42763</v>
      </c>
      <c r="B760" s="4">
        <v>42763</v>
      </c>
      <c r="C760">
        <f t="shared" si="147"/>
        <v>2017</v>
      </c>
      <c r="D760">
        <f t="shared" si="156"/>
        <v>1</v>
      </c>
      <c r="E760" t="str">
        <f t="shared" si="148"/>
        <v>janeiro</v>
      </c>
      <c r="F760">
        <f t="shared" si="157"/>
        <v>28</v>
      </c>
      <c r="G760">
        <f t="shared" si="158"/>
        <v>7</v>
      </c>
      <c r="H760" t="str">
        <f t="shared" si="149"/>
        <v>sábado</v>
      </c>
      <c r="I760" s="2">
        <f t="shared" si="150"/>
        <v>1</v>
      </c>
      <c r="J760">
        <f>COUNTIF(Feriados!$A$2:$A$155,B760)</f>
        <v>0</v>
      </c>
      <c r="K760">
        <f t="shared" si="151"/>
        <v>0</v>
      </c>
      <c r="L760">
        <f t="shared" si="152"/>
        <v>0</v>
      </c>
      <c r="M760">
        <f t="shared" si="153"/>
        <v>0</v>
      </c>
      <c r="N760" t="str">
        <f>IF(K760=0,"NULL",Q760)</f>
        <v>NULL</v>
      </c>
      <c r="O760" s="4">
        <f t="shared" si="155"/>
        <v>42763</v>
      </c>
      <c r="Q760">
        <f>IF(L760=1,0,Q759)+K760</f>
        <v>20</v>
      </c>
      <c r="R760" t="str">
        <f t="shared" si="154"/>
        <v>(42763, '2017-01-28', 2017, 1, 'janeiro', 28, 7, 'sábado', 1, 0, 0, 0, 0, NULL, '2017-01-28'),</v>
      </c>
    </row>
    <row r="761" spans="1:18" x14ac:dyDescent="0.25">
      <c r="A761" s="2">
        <f t="shared" si="146"/>
        <v>42764</v>
      </c>
      <c r="B761" s="4">
        <v>42764</v>
      </c>
      <c r="C761">
        <f t="shared" si="147"/>
        <v>2017</v>
      </c>
      <c r="D761">
        <f t="shared" si="156"/>
        <v>1</v>
      </c>
      <c r="E761" t="str">
        <f t="shared" si="148"/>
        <v>janeiro</v>
      </c>
      <c r="F761">
        <f t="shared" si="157"/>
        <v>29</v>
      </c>
      <c r="G761">
        <f t="shared" si="158"/>
        <v>1</v>
      </c>
      <c r="H761" t="str">
        <f t="shared" si="149"/>
        <v>domingo</v>
      </c>
      <c r="I761" s="2">
        <f t="shared" si="150"/>
        <v>1</v>
      </c>
      <c r="J761">
        <f>COUNTIF(Feriados!$A$2:$A$155,B761)</f>
        <v>0</v>
      </c>
      <c r="K761">
        <f t="shared" si="151"/>
        <v>0</v>
      </c>
      <c r="L761">
        <f t="shared" si="152"/>
        <v>0</v>
      </c>
      <c r="M761">
        <f t="shared" si="153"/>
        <v>0</v>
      </c>
      <c r="N761" t="str">
        <f>IF(K761=0,"NULL",Q761)</f>
        <v>NULL</v>
      </c>
      <c r="O761" s="4">
        <f t="shared" si="155"/>
        <v>42763</v>
      </c>
      <c r="Q761">
        <f>IF(L761=1,0,Q760)+K761</f>
        <v>20</v>
      </c>
      <c r="R761" t="str">
        <f t="shared" si="154"/>
        <v>(42764, '2017-01-29', 2017, 1, 'janeiro', 29, 1, 'domingo', 1, 0, 0, 0, 0, NULL, '2017-01-28'),</v>
      </c>
    </row>
    <row r="762" spans="1:18" x14ac:dyDescent="0.25">
      <c r="A762" s="2">
        <f t="shared" si="146"/>
        <v>42765</v>
      </c>
      <c r="B762" s="4">
        <v>42765</v>
      </c>
      <c r="C762">
        <f t="shared" si="147"/>
        <v>2017</v>
      </c>
      <c r="D762">
        <f t="shared" si="156"/>
        <v>1</v>
      </c>
      <c r="E762" t="str">
        <f t="shared" si="148"/>
        <v>janeiro</v>
      </c>
      <c r="F762">
        <f t="shared" si="157"/>
        <v>30</v>
      </c>
      <c r="G762">
        <f t="shared" si="158"/>
        <v>2</v>
      </c>
      <c r="H762" t="str">
        <f t="shared" si="149"/>
        <v>segunda-feira</v>
      </c>
      <c r="I762" s="2">
        <f t="shared" si="150"/>
        <v>0</v>
      </c>
      <c r="J762">
        <f>COUNTIF(Feriados!$A$2:$A$155,B762)</f>
        <v>0</v>
      </c>
      <c r="K762">
        <f t="shared" si="151"/>
        <v>1</v>
      </c>
      <c r="L762">
        <f t="shared" si="152"/>
        <v>0</v>
      </c>
      <c r="M762">
        <f t="shared" si="153"/>
        <v>0</v>
      </c>
      <c r="N762">
        <f>IF(K762=0,"NULL",Q762)</f>
        <v>21</v>
      </c>
      <c r="O762" s="4">
        <f t="shared" si="155"/>
        <v>42763</v>
      </c>
      <c r="Q762">
        <f>IF(L762=1,0,Q761)+K762</f>
        <v>21</v>
      </c>
      <c r="R762" t="str">
        <f t="shared" si="154"/>
        <v>(42765, '2017-01-30', 2017, 1, 'janeiro', 30, 2, 'segunda-feira', 0, 0, 1, 0, 0, 21, '2017-01-28'),</v>
      </c>
    </row>
    <row r="763" spans="1:18" x14ac:dyDescent="0.25">
      <c r="A763" s="2">
        <f t="shared" si="146"/>
        <v>42766</v>
      </c>
      <c r="B763" s="4">
        <v>42766</v>
      </c>
      <c r="C763">
        <f t="shared" si="147"/>
        <v>2017</v>
      </c>
      <c r="D763">
        <f t="shared" si="156"/>
        <v>1</v>
      </c>
      <c r="E763" t="str">
        <f t="shared" si="148"/>
        <v>janeiro</v>
      </c>
      <c r="F763">
        <f t="shared" si="157"/>
        <v>31</v>
      </c>
      <c r="G763">
        <f t="shared" si="158"/>
        <v>3</v>
      </c>
      <c r="H763" t="str">
        <f t="shared" si="149"/>
        <v>terça-feira</v>
      </c>
      <c r="I763" s="2">
        <f t="shared" si="150"/>
        <v>0</v>
      </c>
      <c r="J763">
        <f>COUNTIF(Feriados!$A$2:$A$155,B763)</f>
        <v>0</v>
      </c>
      <c r="K763">
        <f t="shared" si="151"/>
        <v>1</v>
      </c>
      <c r="L763">
        <f t="shared" si="152"/>
        <v>0</v>
      </c>
      <c r="M763">
        <f t="shared" si="153"/>
        <v>1</v>
      </c>
      <c r="N763">
        <f>IF(K763=0,"NULL",Q763)</f>
        <v>22</v>
      </c>
      <c r="O763" s="4">
        <f t="shared" si="155"/>
        <v>42766</v>
      </c>
      <c r="Q763">
        <f>IF(L763=1,0,Q762)+K763</f>
        <v>22</v>
      </c>
      <c r="R763" t="str">
        <f t="shared" si="154"/>
        <v>(42766, '2017-01-31', 2017, 1, 'janeiro', 31, 3, 'terça-feira', 0, 0, 1, 0, 1, 22, '2017-01-31'),</v>
      </c>
    </row>
    <row r="764" spans="1:18" x14ac:dyDescent="0.25">
      <c r="A764" s="2">
        <f t="shared" si="146"/>
        <v>42767</v>
      </c>
      <c r="B764" s="4">
        <v>42767</v>
      </c>
      <c r="C764">
        <f t="shared" si="147"/>
        <v>2017</v>
      </c>
      <c r="D764">
        <f t="shared" si="156"/>
        <v>2</v>
      </c>
      <c r="E764" t="str">
        <f t="shared" si="148"/>
        <v>fevereiro</v>
      </c>
      <c r="F764">
        <f t="shared" si="157"/>
        <v>1</v>
      </c>
      <c r="G764">
        <f t="shared" si="158"/>
        <v>4</v>
      </c>
      <c r="H764" t="str">
        <f t="shared" si="149"/>
        <v>quarta-feira</v>
      </c>
      <c r="I764" s="2">
        <f t="shared" si="150"/>
        <v>0</v>
      </c>
      <c r="J764">
        <f>COUNTIF(Feriados!$A$2:$A$155,B764)</f>
        <v>0</v>
      </c>
      <c r="K764">
        <f t="shared" si="151"/>
        <v>1</v>
      </c>
      <c r="L764">
        <f t="shared" si="152"/>
        <v>1</v>
      </c>
      <c r="M764">
        <f t="shared" si="153"/>
        <v>0</v>
      </c>
      <c r="N764">
        <f>IF(K764=0,"NULL",Q764)</f>
        <v>1</v>
      </c>
      <c r="O764" s="4">
        <f t="shared" si="155"/>
        <v>42767</v>
      </c>
      <c r="Q764">
        <f>IF(L764=1,0,Q763)+K764</f>
        <v>1</v>
      </c>
      <c r="R764" t="str">
        <f t="shared" si="154"/>
        <v>(42767, '2017-02-01', 2017, 2, 'fevereiro', 1, 4, 'quarta-feira', 0, 0, 1, 1, 0, 1, '2017-02-01'),</v>
      </c>
    </row>
    <row r="765" spans="1:18" x14ac:dyDescent="0.25">
      <c r="A765" s="2">
        <f t="shared" si="146"/>
        <v>42768</v>
      </c>
      <c r="B765" s="4">
        <v>42768</v>
      </c>
      <c r="C765">
        <f t="shared" si="147"/>
        <v>2017</v>
      </c>
      <c r="D765">
        <f t="shared" si="156"/>
        <v>2</v>
      </c>
      <c r="E765" t="str">
        <f t="shared" si="148"/>
        <v>fevereiro</v>
      </c>
      <c r="F765">
        <f t="shared" si="157"/>
        <v>2</v>
      </c>
      <c r="G765">
        <f t="shared" si="158"/>
        <v>5</v>
      </c>
      <c r="H765" t="str">
        <f t="shared" si="149"/>
        <v>quinta-feira</v>
      </c>
      <c r="I765" s="2">
        <f t="shared" si="150"/>
        <v>0</v>
      </c>
      <c r="J765">
        <f>COUNTIF(Feriados!$A$2:$A$155,B765)</f>
        <v>0</v>
      </c>
      <c r="K765">
        <f t="shared" si="151"/>
        <v>1</v>
      </c>
      <c r="L765">
        <f t="shared" si="152"/>
        <v>0</v>
      </c>
      <c r="M765">
        <f t="shared" si="153"/>
        <v>0</v>
      </c>
      <c r="N765">
        <f>IF(K765=0,"NULL",Q765)</f>
        <v>2</v>
      </c>
      <c r="O765" s="4">
        <f t="shared" si="155"/>
        <v>42768</v>
      </c>
      <c r="Q765">
        <f>IF(L765=1,0,Q764)+K765</f>
        <v>2</v>
      </c>
      <c r="R765" t="str">
        <f t="shared" si="154"/>
        <v>(42768, '2017-02-02', 2017, 2, 'fevereiro', 2, 5, 'quinta-feira', 0, 0, 1, 0, 0, 2, '2017-02-02'),</v>
      </c>
    </row>
    <row r="766" spans="1:18" x14ac:dyDescent="0.25">
      <c r="A766" s="2">
        <f t="shared" si="146"/>
        <v>42769</v>
      </c>
      <c r="B766" s="4">
        <v>42769</v>
      </c>
      <c r="C766">
        <f t="shared" si="147"/>
        <v>2017</v>
      </c>
      <c r="D766">
        <f t="shared" si="156"/>
        <v>2</v>
      </c>
      <c r="E766" t="str">
        <f t="shared" si="148"/>
        <v>fevereiro</v>
      </c>
      <c r="F766">
        <f t="shared" si="157"/>
        <v>3</v>
      </c>
      <c r="G766">
        <f t="shared" si="158"/>
        <v>6</v>
      </c>
      <c r="H766" t="str">
        <f t="shared" si="149"/>
        <v>sexta-feira</v>
      </c>
      <c r="I766" s="2">
        <f t="shared" si="150"/>
        <v>0</v>
      </c>
      <c r="J766">
        <f>COUNTIF(Feriados!$A$2:$A$155,B766)</f>
        <v>0</v>
      </c>
      <c r="K766">
        <f t="shared" si="151"/>
        <v>1</v>
      </c>
      <c r="L766">
        <f t="shared" si="152"/>
        <v>0</v>
      </c>
      <c r="M766">
        <f t="shared" si="153"/>
        <v>0</v>
      </c>
      <c r="N766">
        <f>IF(K766=0,"NULL",Q766)</f>
        <v>3</v>
      </c>
      <c r="O766" s="4">
        <f t="shared" si="155"/>
        <v>42769</v>
      </c>
      <c r="Q766">
        <f>IF(L766=1,0,Q765)+K766</f>
        <v>3</v>
      </c>
      <c r="R766" t="str">
        <f t="shared" si="154"/>
        <v>(42769, '2017-02-03', 2017, 2, 'fevereiro', 3, 6, 'sexta-feira', 0, 0, 1, 0, 0, 3, '2017-02-03'),</v>
      </c>
    </row>
    <row r="767" spans="1:18" x14ac:dyDescent="0.25">
      <c r="A767" s="2">
        <f t="shared" si="146"/>
        <v>42770</v>
      </c>
      <c r="B767" s="4">
        <v>42770</v>
      </c>
      <c r="C767">
        <f t="shared" si="147"/>
        <v>2017</v>
      </c>
      <c r="D767">
        <f t="shared" si="156"/>
        <v>2</v>
      </c>
      <c r="E767" t="str">
        <f t="shared" si="148"/>
        <v>fevereiro</v>
      </c>
      <c r="F767">
        <f t="shared" si="157"/>
        <v>4</v>
      </c>
      <c r="G767">
        <f t="shared" si="158"/>
        <v>7</v>
      </c>
      <c r="H767" t="str">
        <f t="shared" si="149"/>
        <v>sábado</v>
      </c>
      <c r="I767" s="2">
        <f t="shared" si="150"/>
        <v>1</v>
      </c>
      <c r="J767">
        <f>COUNTIF(Feriados!$A$2:$A$155,B767)</f>
        <v>0</v>
      </c>
      <c r="K767">
        <f t="shared" si="151"/>
        <v>0</v>
      </c>
      <c r="L767">
        <f t="shared" si="152"/>
        <v>0</v>
      </c>
      <c r="M767">
        <f t="shared" si="153"/>
        <v>0</v>
      </c>
      <c r="N767" t="str">
        <f>IF(K767=0,"NULL",Q767)</f>
        <v>NULL</v>
      </c>
      <c r="O767" s="4">
        <f t="shared" si="155"/>
        <v>42770</v>
      </c>
      <c r="Q767">
        <f>IF(L767=1,0,Q766)+K767</f>
        <v>3</v>
      </c>
      <c r="R767" t="str">
        <f t="shared" si="154"/>
        <v>(42770, '2017-02-04', 2017, 2, 'fevereiro', 4, 7, 'sábado', 1, 0, 0, 0, 0, NULL, '2017-02-04'),</v>
      </c>
    </row>
    <row r="768" spans="1:18" x14ac:dyDescent="0.25">
      <c r="A768" s="2">
        <f t="shared" si="146"/>
        <v>42771</v>
      </c>
      <c r="B768" s="4">
        <v>42771</v>
      </c>
      <c r="C768">
        <f t="shared" si="147"/>
        <v>2017</v>
      </c>
      <c r="D768">
        <f t="shared" si="156"/>
        <v>2</v>
      </c>
      <c r="E768" t="str">
        <f t="shared" si="148"/>
        <v>fevereiro</v>
      </c>
      <c r="F768">
        <f t="shared" si="157"/>
        <v>5</v>
      </c>
      <c r="G768">
        <f t="shared" si="158"/>
        <v>1</v>
      </c>
      <c r="H768" t="str">
        <f t="shared" si="149"/>
        <v>domingo</v>
      </c>
      <c r="I768" s="2">
        <f t="shared" si="150"/>
        <v>1</v>
      </c>
      <c r="J768">
        <f>COUNTIF(Feriados!$A$2:$A$155,B768)</f>
        <v>0</v>
      </c>
      <c r="K768">
        <f t="shared" si="151"/>
        <v>0</v>
      </c>
      <c r="L768">
        <f t="shared" si="152"/>
        <v>0</v>
      </c>
      <c r="M768">
        <f t="shared" si="153"/>
        <v>0</v>
      </c>
      <c r="N768" t="str">
        <f>IF(K768=0,"NULL",Q768)</f>
        <v>NULL</v>
      </c>
      <c r="O768" s="4">
        <f t="shared" si="155"/>
        <v>42770</v>
      </c>
      <c r="Q768">
        <f>IF(L768=1,0,Q767)+K768</f>
        <v>3</v>
      </c>
      <c r="R768" t="str">
        <f t="shared" si="154"/>
        <v>(42771, '2017-02-05', 2017, 2, 'fevereiro', 5, 1, 'domingo', 1, 0, 0, 0, 0, NULL, '2017-02-04'),</v>
      </c>
    </row>
    <row r="769" spans="1:18" x14ac:dyDescent="0.25">
      <c r="A769" s="2">
        <f t="shared" si="146"/>
        <v>42772</v>
      </c>
      <c r="B769" s="4">
        <v>42772</v>
      </c>
      <c r="C769">
        <f t="shared" si="147"/>
        <v>2017</v>
      </c>
      <c r="D769">
        <f t="shared" si="156"/>
        <v>2</v>
      </c>
      <c r="E769" t="str">
        <f t="shared" si="148"/>
        <v>fevereiro</v>
      </c>
      <c r="F769">
        <f t="shared" si="157"/>
        <v>6</v>
      </c>
      <c r="G769">
        <f t="shared" si="158"/>
        <v>2</v>
      </c>
      <c r="H769" t="str">
        <f t="shared" si="149"/>
        <v>segunda-feira</v>
      </c>
      <c r="I769" s="2">
        <f t="shared" si="150"/>
        <v>0</v>
      </c>
      <c r="J769">
        <f>COUNTIF(Feriados!$A$2:$A$155,B769)</f>
        <v>0</v>
      </c>
      <c r="K769">
        <f t="shared" si="151"/>
        <v>1</v>
      </c>
      <c r="L769">
        <f t="shared" si="152"/>
        <v>0</v>
      </c>
      <c r="M769">
        <f t="shared" si="153"/>
        <v>0</v>
      </c>
      <c r="N769">
        <f>IF(K769=0,"NULL",Q769)</f>
        <v>4</v>
      </c>
      <c r="O769" s="4">
        <f t="shared" si="155"/>
        <v>42770</v>
      </c>
      <c r="Q769">
        <f>IF(L769=1,0,Q768)+K769</f>
        <v>4</v>
      </c>
      <c r="R769" t="str">
        <f t="shared" si="154"/>
        <v>(42772, '2017-02-06', 2017, 2, 'fevereiro', 6, 2, 'segunda-feira', 0, 0, 1, 0, 0, 4, '2017-02-04'),</v>
      </c>
    </row>
    <row r="770" spans="1:18" x14ac:dyDescent="0.25">
      <c r="A770" s="2">
        <f t="shared" si="146"/>
        <v>42773</v>
      </c>
      <c r="B770" s="4">
        <v>42773</v>
      </c>
      <c r="C770">
        <f t="shared" si="147"/>
        <v>2017</v>
      </c>
      <c r="D770">
        <f t="shared" si="156"/>
        <v>2</v>
      </c>
      <c r="E770" t="str">
        <f t="shared" si="148"/>
        <v>fevereiro</v>
      </c>
      <c r="F770">
        <f t="shared" si="157"/>
        <v>7</v>
      </c>
      <c r="G770">
        <f t="shared" si="158"/>
        <v>3</v>
      </c>
      <c r="H770" t="str">
        <f t="shared" si="149"/>
        <v>terça-feira</v>
      </c>
      <c r="I770" s="2">
        <f t="shared" si="150"/>
        <v>0</v>
      </c>
      <c r="J770">
        <f>COUNTIF(Feriados!$A$2:$A$155,B770)</f>
        <v>0</v>
      </c>
      <c r="K770">
        <f t="shared" si="151"/>
        <v>1</v>
      </c>
      <c r="L770">
        <f t="shared" si="152"/>
        <v>0</v>
      </c>
      <c r="M770">
        <f t="shared" si="153"/>
        <v>0</v>
      </c>
      <c r="N770">
        <f>IF(K770=0,"NULL",Q770)</f>
        <v>5</v>
      </c>
      <c r="O770" s="4">
        <f t="shared" si="155"/>
        <v>42773</v>
      </c>
      <c r="Q770">
        <f>IF(L770=1,0,Q769)+K770</f>
        <v>5</v>
      </c>
      <c r="R770" t="str">
        <f t="shared" si="154"/>
        <v>(42773, '2017-02-07', 2017, 2, 'fevereiro', 7, 3, 'terça-feira', 0, 0, 1, 0, 0, 5, '2017-02-07'),</v>
      </c>
    </row>
    <row r="771" spans="1:18" x14ac:dyDescent="0.25">
      <c r="A771" s="2">
        <f t="shared" ref="A771:A834" si="159">B771</f>
        <v>42774</v>
      </c>
      <c r="B771" s="4">
        <v>42774</v>
      </c>
      <c r="C771">
        <f t="shared" ref="C771:C834" si="160">YEAR(B771)</f>
        <v>2017</v>
      </c>
      <c r="D771">
        <f t="shared" si="156"/>
        <v>2</v>
      </c>
      <c r="E771" t="str">
        <f t="shared" ref="E771:E834" si="161">TEXT(B771,"mmmm")</f>
        <v>fevereiro</v>
      </c>
      <c r="F771">
        <f t="shared" si="157"/>
        <v>8</v>
      </c>
      <c r="G771">
        <f t="shared" si="158"/>
        <v>4</v>
      </c>
      <c r="H771" t="str">
        <f t="shared" ref="H771:H834" si="162">TEXT(B771,"dddd")</f>
        <v>quarta-feira</v>
      </c>
      <c r="I771" s="2">
        <f t="shared" ref="I771:I834" si="163">IF(OR(G771=1,G771=7),1,0)</f>
        <v>0</v>
      </c>
      <c r="J771">
        <f>COUNTIF(Feriados!$A$2:$A$155,B771)</f>
        <v>0</v>
      </c>
      <c r="K771">
        <f t="shared" ref="K771:K834" si="164">IF(OR(I771=1,J771=1),0,1)</f>
        <v>1</v>
      </c>
      <c r="L771">
        <f t="shared" ref="L771:L834" si="165">IF(F771=1,1,0)</f>
        <v>0</v>
      </c>
      <c r="M771">
        <f t="shared" ref="M771:M834" si="166">IF(OR(L772=1,L772=""),1,0)</f>
        <v>0</v>
      </c>
      <c r="N771">
        <f>IF(K771=0,"NULL",Q771)</f>
        <v>6</v>
      </c>
      <c r="O771" s="4">
        <f t="shared" si="155"/>
        <v>42774</v>
      </c>
      <c r="Q771">
        <f>IF(L771=1,0,Q770)+K771</f>
        <v>6</v>
      </c>
      <c r="R771" t="str">
        <f t="shared" ref="R771:R834" si="167">"("&amp;A771&amp;", '"&amp;TEXT(B771,"aaaa-mm-dd")&amp;"', "&amp;C771&amp;", "&amp;D771&amp;", '"&amp;E771&amp;"', "&amp;F771&amp;", "&amp;G771&amp;", '"&amp;H771&amp;"', "&amp;I771&amp;", "&amp;J771&amp;", "&amp;K771&amp;", "&amp;L771&amp;", "&amp;M771&amp;", "&amp;N771&amp;", '"&amp;TEXT(O771,"aaaa-mm-dd")&amp;"'),"</f>
        <v>(42774, '2017-02-08', 2017, 2, 'fevereiro', 8, 4, 'quarta-feira', 0, 0, 1, 0, 0, 6, '2017-02-08'),</v>
      </c>
    </row>
    <row r="772" spans="1:18" x14ac:dyDescent="0.25">
      <c r="A772" s="2">
        <f t="shared" si="159"/>
        <v>42775</v>
      </c>
      <c r="B772" s="4">
        <v>42775</v>
      </c>
      <c r="C772">
        <f t="shared" si="160"/>
        <v>2017</v>
      </c>
      <c r="D772">
        <f t="shared" si="156"/>
        <v>2</v>
      </c>
      <c r="E772" t="str">
        <f t="shared" si="161"/>
        <v>fevereiro</v>
      </c>
      <c r="F772">
        <f t="shared" si="157"/>
        <v>9</v>
      </c>
      <c r="G772">
        <f t="shared" si="158"/>
        <v>5</v>
      </c>
      <c r="H772" t="str">
        <f t="shared" si="162"/>
        <v>quinta-feira</v>
      </c>
      <c r="I772" s="2">
        <f t="shared" si="163"/>
        <v>0</v>
      </c>
      <c r="J772">
        <f>COUNTIF(Feriados!$A$2:$A$155,B772)</f>
        <v>0</v>
      </c>
      <c r="K772">
        <f t="shared" si="164"/>
        <v>1</v>
      </c>
      <c r="L772">
        <f t="shared" si="165"/>
        <v>0</v>
      </c>
      <c r="M772">
        <f t="shared" si="166"/>
        <v>0</v>
      </c>
      <c r="N772">
        <f>IF(K772=0,"NULL",Q772)</f>
        <v>7</v>
      </c>
      <c r="O772" s="4">
        <f t="shared" ref="O772:O835" si="168">IF(K771=0,O771,B772)</f>
        <v>42775</v>
      </c>
      <c r="Q772">
        <f>IF(L772=1,0,Q771)+K772</f>
        <v>7</v>
      </c>
      <c r="R772" t="str">
        <f t="shared" si="167"/>
        <v>(42775, '2017-02-09', 2017, 2, 'fevereiro', 9, 5, 'quinta-feira', 0, 0, 1, 0, 0, 7, '2017-02-09'),</v>
      </c>
    </row>
    <row r="773" spans="1:18" x14ac:dyDescent="0.25">
      <c r="A773" s="2">
        <f t="shared" si="159"/>
        <v>42776</v>
      </c>
      <c r="B773" s="4">
        <v>42776</v>
      </c>
      <c r="C773">
        <f t="shared" si="160"/>
        <v>2017</v>
      </c>
      <c r="D773">
        <f t="shared" si="156"/>
        <v>2</v>
      </c>
      <c r="E773" t="str">
        <f t="shared" si="161"/>
        <v>fevereiro</v>
      </c>
      <c r="F773">
        <f t="shared" si="157"/>
        <v>10</v>
      </c>
      <c r="G773">
        <f t="shared" si="158"/>
        <v>6</v>
      </c>
      <c r="H773" t="str">
        <f t="shared" si="162"/>
        <v>sexta-feira</v>
      </c>
      <c r="I773" s="2">
        <f t="shared" si="163"/>
        <v>0</v>
      </c>
      <c r="J773">
        <f>COUNTIF(Feriados!$A$2:$A$155,B773)</f>
        <v>0</v>
      </c>
      <c r="K773">
        <f t="shared" si="164"/>
        <v>1</v>
      </c>
      <c r="L773">
        <f t="shared" si="165"/>
        <v>0</v>
      </c>
      <c r="M773">
        <f t="shared" si="166"/>
        <v>0</v>
      </c>
      <c r="N773">
        <f>IF(K773=0,"NULL",Q773)</f>
        <v>8</v>
      </c>
      <c r="O773" s="4">
        <f t="shared" si="168"/>
        <v>42776</v>
      </c>
      <c r="Q773">
        <f>IF(L773=1,0,Q772)+K773</f>
        <v>8</v>
      </c>
      <c r="R773" t="str">
        <f t="shared" si="167"/>
        <v>(42776, '2017-02-10', 2017, 2, 'fevereiro', 10, 6, 'sexta-feira', 0, 0, 1, 0, 0, 8, '2017-02-10'),</v>
      </c>
    </row>
    <row r="774" spans="1:18" x14ac:dyDescent="0.25">
      <c r="A774" s="2">
        <f t="shared" si="159"/>
        <v>42777</v>
      </c>
      <c r="B774" s="4">
        <v>42777</v>
      </c>
      <c r="C774">
        <f t="shared" si="160"/>
        <v>2017</v>
      </c>
      <c r="D774">
        <f t="shared" si="156"/>
        <v>2</v>
      </c>
      <c r="E774" t="str">
        <f t="shared" si="161"/>
        <v>fevereiro</v>
      </c>
      <c r="F774">
        <f t="shared" si="157"/>
        <v>11</v>
      </c>
      <c r="G774">
        <f t="shared" si="158"/>
        <v>7</v>
      </c>
      <c r="H774" t="str">
        <f t="shared" si="162"/>
        <v>sábado</v>
      </c>
      <c r="I774" s="2">
        <f t="shared" si="163"/>
        <v>1</v>
      </c>
      <c r="J774">
        <f>COUNTIF(Feriados!$A$2:$A$155,B774)</f>
        <v>0</v>
      </c>
      <c r="K774">
        <f t="shared" si="164"/>
        <v>0</v>
      </c>
      <c r="L774">
        <f t="shared" si="165"/>
        <v>0</v>
      </c>
      <c r="M774">
        <f t="shared" si="166"/>
        <v>0</v>
      </c>
      <c r="N774" t="str">
        <f>IF(K774=0,"NULL",Q774)</f>
        <v>NULL</v>
      </c>
      <c r="O774" s="4">
        <f t="shared" si="168"/>
        <v>42777</v>
      </c>
      <c r="Q774">
        <f>IF(L774=1,0,Q773)+K774</f>
        <v>8</v>
      </c>
      <c r="R774" t="str">
        <f t="shared" si="167"/>
        <v>(42777, '2017-02-11', 2017, 2, 'fevereiro', 11, 7, 'sábado', 1, 0, 0, 0, 0, NULL, '2017-02-11'),</v>
      </c>
    </row>
    <row r="775" spans="1:18" x14ac:dyDescent="0.25">
      <c r="A775" s="2">
        <f t="shared" si="159"/>
        <v>42778</v>
      </c>
      <c r="B775" s="4">
        <v>42778</v>
      </c>
      <c r="C775">
        <f t="shared" si="160"/>
        <v>2017</v>
      </c>
      <c r="D775">
        <f t="shared" si="156"/>
        <v>2</v>
      </c>
      <c r="E775" t="str">
        <f t="shared" si="161"/>
        <v>fevereiro</v>
      </c>
      <c r="F775">
        <f t="shared" si="157"/>
        <v>12</v>
      </c>
      <c r="G775">
        <f t="shared" si="158"/>
        <v>1</v>
      </c>
      <c r="H775" t="str">
        <f t="shared" si="162"/>
        <v>domingo</v>
      </c>
      <c r="I775" s="2">
        <f t="shared" si="163"/>
        <v>1</v>
      </c>
      <c r="J775">
        <f>COUNTIF(Feriados!$A$2:$A$155,B775)</f>
        <v>0</v>
      </c>
      <c r="K775">
        <f t="shared" si="164"/>
        <v>0</v>
      </c>
      <c r="L775">
        <f t="shared" si="165"/>
        <v>0</v>
      </c>
      <c r="M775">
        <f t="shared" si="166"/>
        <v>0</v>
      </c>
      <c r="N775" t="str">
        <f>IF(K775=0,"NULL",Q775)</f>
        <v>NULL</v>
      </c>
      <c r="O775" s="4">
        <f t="shared" si="168"/>
        <v>42777</v>
      </c>
      <c r="Q775">
        <f>IF(L775=1,0,Q774)+K775</f>
        <v>8</v>
      </c>
      <c r="R775" t="str">
        <f t="shared" si="167"/>
        <v>(42778, '2017-02-12', 2017, 2, 'fevereiro', 12, 1, 'domingo', 1, 0, 0, 0, 0, NULL, '2017-02-11'),</v>
      </c>
    </row>
    <row r="776" spans="1:18" x14ac:dyDescent="0.25">
      <c r="A776" s="2">
        <f t="shared" si="159"/>
        <v>42779</v>
      </c>
      <c r="B776" s="4">
        <v>42779</v>
      </c>
      <c r="C776">
        <f t="shared" si="160"/>
        <v>2017</v>
      </c>
      <c r="D776">
        <f t="shared" si="156"/>
        <v>2</v>
      </c>
      <c r="E776" t="str">
        <f t="shared" si="161"/>
        <v>fevereiro</v>
      </c>
      <c r="F776">
        <f t="shared" si="157"/>
        <v>13</v>
      </c>
      <c r="G776">
        <f t="shared" si="158"/>
        <v>2</v>
      </c>
      <c r="H776" t="str">
        <f t="shared" si="162"/>
        <v>segunda-feira</v>
      </c>
      <c r="I776" s="2">
        <f t="shared" si="163"/>
        <v>0</v>
      </c>
      <c r="J776">
        <f>COUNTIF(Feriados!$A$2:$A$155,B776)</f>
        <v>0</v>
      </c>
      <c r="K776">
        <f t="shared" si="164"/>
        <v>1</v>
      </c>
      <c r="L776">
        <f t="shared" si="165"/>
        <v>0</v>
      </c>
      <c r="M776">
        <f t="shared" si="166"/>
        <v>0</v>
      </c>
      <c r="N776">
        <f>IF(K776=0,"NULL",Q776)</f>
        <v>9</v>
      </c>
      <c r="O776" s="4">
        <f t="shared" si="168"/>
        <v>42777</v>
      </c>
      <c r="Q776">
        <f>IF(L776=1,0,Q775)+K776</f>
        <v>9</v>
      </c>
      <c r="R776" t="str">
        <f t="shared" si="167"/>
        <v>(42779, '2017-02-13', 2017, 2, 'fevereiro', 13, 2, 'segunda-feira', 0, 0, 1, 0, 0, 9, '2017-02-11'),</v>
      </c>
    </row>
    <row r="777" spans="1:18" x14ac:dyDescent="0.25">
      <c r="A777" s="2">
        <f t="shared" si="159"/>
        <v>42780</v>
      </c>
      <c r="B777" s="4">
        <v>42780</v>
      </c>
      <c r="C777">
        <f t="shared" si="160"/>
        <v>2017</v>
      </c>
      <c r="D777">
        <f t="shared" si="156"/>
        <v>2</v>
      </c>
      <c r="E777" t="str">
        <f t="shared" si="161"/>
        <v>fevereiro</v>
      </c>
      <c r="F777">
        <f t="shared" si="157"/>
        <v>14</v>
      </c>
      <c r="G777">
        <f t="shared" si="158"/>
        <v>3</v>
      </c>
      <c r="H777" t="str">
        <f t="shared" si="162"/>
        <v>terça-feira</v>
      </c>
      <c r="I777" s="2">
        <f t="shared" si="163"/>
        <v>0</v>
      </c>
      <c r="J777">
        <f>COUNTIF(Feriados!$A$2:$A$155,B777)</f>
        <v>0</v>
      </c>
      <c r="K777">
        <f t="shared" si="164"/>
        <v>1</v>
      </c>
      <c r="L777">
        <f t="shared" si="165"/>
        <v>0</v>
      </c>
      <c r="M777">
        <f t="shared" si="166"/>
        <v>0</v>
      </c>
      <c r="N777">
        <f>IF(K777=0,"NULL",Q777)</f>
        <v>10</v>
      </c>
      <c r="O777" s="4">
        <f t="shared" si="168"/>
        <v>42780</v>
      </c>
      <c r="Q777">
        <f>IF(L777=1,0,Q776)+K777</f>
        <v>10</v>
      </c>
      <c r="R777" t="str">
        <f t="shared" si="167"/>
        <v>(42780, '2017-02-14', 2017, 2, 'fevereiro', 14, 3, 'terça-feira', 0, 0, 1, 0, 0, 10, '2017-02-14'),</v>
      </c>
    </row>
    <row r="778" spans="1:18" x14ac:dyDescent="0.25">
      <c r="A778" s="2">
        <f t="shared" si="159"/>
        <v>42781</v>
      </c>
      <c r="B778" s="4">
        <v>42781</v>
      </c>
      <c r="C778">
        <f t="shared" si="160"/>
        <v>2017</v>
      </c>
      <c r="D778">
        <f t="shared" si="156"/>
        <v>2</v>
      </c>
      <c r="E778" t="str">
        <f t="shared" si="161"/>
        <v>fevereiro</v>
      </c>
      <c r="F778">
        <f t="shared" si="157"/>
        <v>15</v>
      </c>
      <c r="G778">
        <f t="shared" si="158"/>
        <v>4</v>
      </c>
      <c r="H778" t="str">
        <f t="shared" si="162"/>
        <v>quarta-feira</v>
      </c>
      <c r="I778" s="2">
        <f t="shared" si="163"/>
        <v>0</v>
      </c>
      <c r="J778">
        <f>COUNTIF(Feriados!$A$2:$A$155,B778)</f>
        <v>0</v>
      </c>
      <c r="K778">
        <f t="shared" si="164"/>
        <v>1</v>
      </c>
      <c r="L778">
        <f t="shared" si="165"/>
        <v>0</v>
      </c>
      <c r="M778">
        <f t="shared" si="166"/>
        <v>0</v>
      </c>
      <c r="N778">
        <f>IF(K778=0,"NULL",Q778)</f>
        <v>11</v>
      </c>
      <c r="O778" s="4">
        <f t="shared" si="168"/>
        <v>42781</v>
      </c>
      <c r="Q778">
        <f>IF(L778=1,0,Q777)+K778</f>
        <v>11</v>
      </c>
      <c r="R778" t="str">
        <f t="shared" si="167"/>
        <v>(42781, '2017-02-15', 2017, 2, 'fevereiro', 15, 4, 'quarta-feira', 0, 0, 1, 0, 0, 11, '2017-02-15'),</v>
      </c>
    </row>
    <row r="779" spans="1:18" x14ac:dyDescent="0.25">
      <c r="A779" s="2">
        <f t="shared" si="159"/>
        <v>42782</v>
      </c>
      <c r="B779" s="4">
        <v>42782</v>
      </c>
      <c r="C779">
        <f t="shared" si="160"/>
        <v>2017</v>
      </c>
      <c r="D779">
        <f t="shared" si="156"/>
        <v>2</v>
      </c>
      <c r="E779" t="str">
        <f t="shared" si="161"/>
        <v>fevereiro</v>
      </c>
      <c r="F779">
        <f t="shared" si="157"/>
        <v>16</v>
      </c>
      <c r="G779">
        <f t="shared" si="158"/>
        <v>5</v>
      </c>
      <c r="H779" t="str">
        <f t="shared" si="162"/>
        <v>quinta-feira</v>
      </c>
      <c r="I779" s="2">
        <f t="shared" si="163"/>
        <v>0</v>
      </c>
      <c r="J779">
        <f>COUNTIF(Feriados!$A$2:$A$155,B779)</f>
        <v>0</v>
      </c>
      <c r="K779">
        <f t="shared" si="164"/>
        <v>1</v>
      </c>
      <c r="L779">
        <f t="shared" si="165"/>
        <v>0</v>
      </c>
      <c r="M779">
        <f t="shared" si="166"/>
        <v>0</v>
      </c>
      <c r="N779">
        <f>IF(K779=0,"NULL",Q779)</f>
        <v>12</v>
      </c>
      <c r="O779" s="4">
        <f t="shared" si="168"/>
        <v>42782</v>
      </c>
      <c r="Q779">
        <f>IF(L779=1,0,Q778)+K779</f>
        <v>12</v>
      </c>
      <c r="R779" t="str">
        <f t="shared" si="167"/>
        <v>(42782, '2017-02-16', 2017, 2, 'fevereiro', 16, 5, 'quinta-feira', 0, 0, 1, 0, 0, 12, '2017-02-16'),</v>
      </c>
    </row>
    <row r="780" spans="1:18" x14ac:dyDescent="0.25">
      <c r="A780" s="2">
        <f t="shared" si="159"/>
        <v>42783</v>
      </c>
      <c r="B780" s="4">
        <v>42783</v>
      </c>
      <c r="C780">
        <f t="shared" si="160"/>
        <v>2017</v>
      </c>
      <c r="D780">
        <f t="shared" si="156"/>
        <v>2</v>
      </c>
      <c r="E780" t="str">
        <f t="shared" si="161"/>
        <v>fevereiro</v>
      </c>
      <c r="F780">
        <f t="shared" si="157"/>
        <v>17</v>
      </c>
      <c r="G780">
        <f t="shared" si="158"/>
        <v>6</v>
      </c>
      <c r="H780" t="str">
        <f t="shared" si="162"/>
        <v>sexta-feira</v>
      </c>
      <c r="I780" s="2">
        <f t="shared" si="163"/>
        <v>0</v>
      </c>
      <c r="J780">
        <f>COUNTIF(Feriados!$A$2:$A$155,B780)</f>
        <v>0</v>
      </c>
      <c r="K780">
        <f t="shared" si="164"/>
        <v>1</v>
      </c>
      <c r="L780">
        <f t="shared" si="165"/>
        <v>0</v>
      </c>
      <c r="M780">
        <f t="shared" si="166"/>
        <v>0</v>
      </c>
      <c r="N780">
        <f>IF(K780=0,"NULL",Q780)</f>
        <v>13</v>
      </c>
      <c r="O780" s="4">
        <f t="shared" si="168"/>
        <v>42783</v>
      </c>
      <c r="Q780">
        <f>IF(L780=1,0,Q779)+K780</f>
        <v>13</v>
      </c>
      <c r="R780" t="str">
        <f t="shared" si="167"/>
        <v>(42783, '2017-02-17', 2017, 2, 'fevereiro', 17, 6, 'sexta-feira', 0, 0, 1, 0, 0, 13, '2017-02-17'),</v>
      </c>
    </row>
    <row r="781" spans="1:18" x14ac:dyDescent="0.25">
      <c r="A781" s="2">
        <f t="shared" si="159"/>
        <v>42784</v>
      </c>
      <c r="B781" s="4">
        <v>42784</v>
      </c>
      <c r="C781">
        <f t="shared" si="160"/>
        <v>2017</v>
      </c>
      <c r="D781">
        <f t="shared" si="156"/>
        <v>2</v>
      </c>
      <c r="E781" t="str">
        <f t="shared" si="161"/>
        <v>fevereiro</v>
      </c>
      <c r="F781">
        <f t="shared" si="157"/>
        <v>18</v>
      </c>
      <c r="G781">
        <f t="shared" si="158"/>
        <v>7</v>
      </c>
      <c r="H781" t="str">
        <f t="shared" si="162"/>
        <v>sábado</v>
      </c>
      <c r="I781" s="2">
        <f t="shared" si="163"/>
        <v>1</v>
      </c>
      <c r="J781">
        <f>COUNTIF(Feriados!$A$2:$A$155,B781)</f>
        <v>0</v>
      </c>
      <c r="K781">
        <f t="shared" si="164"/>
        <v>0</v>
      </c>
      <c r="L781">
        <f t="shared" si="165"/>
        <v>0</v>
      </c>
      <c r="M781">
        <f t="shared" si="166"/>
        <v>0</v>
      </c>
      <c r="N781" t="str">
        <f>IF(K781=0,"NULL",Q781)</f>
        <v>NULL</v>
      </c>
      <c r="O781" s="4">
        <f t="shared" si="168"/>
        <v>42784</v>
      </c>
      <c r="Q781">
        <f>IF(L781=1,0,Q780)+K781</f>
        <v>13</v>
      </c>
      <c r="R781" t="str">
        <f t="shared" si="167"/>
        <v>(42784, '2017-02-18', 2017, 2, 'fevereiro', 18, 7, 'sábado', 1, 0, 0, 0, 0, NULL, '2017-02-18'),</v>
      </c>
    </row>
    <row r="782" spans="1:18" x14ac:dyDescent="0.25">
      <c r="A782" s="2">
        <f t="shared" si="159"/>
        <v>42785</v>
      </c>
      <c r="B782" s="4">
        <v>42785</v>
      </c>
      <c r="C782">
        <f t="shared" si="160"/>
        <v>2017</v>
      </c>
      <c r="D782">
        <f t="shared" si="156"/>
        <v>2</v>
      </c>
      <c r="E782" t="str">
        <f t="shared" si="161"/>
        <v>fevereiro</v>
      </c>
      <c r="F782">
        <f t="shared" si="157"/>
        <v>19</v>
      </c>
      <c r="G782">
        <f t="shared" si="158"/>
        <v>1</v>
      </c>
      <c r="H782" t="str">
        <f t="shared" si="162"/>
        <v>domingo</v>
      </c>
      <c r="I782" s="2">
        <f t="shared" si="163"/>
        <v>1</v>
      </c>
      <c r="J782">
        <f>COUNTIF(Feriados!$A$2:$A$155,B782)</f>
        <v>0</v>
      </c>
      <c r="K782">
        <f t="shared" si="164"/>
        <v>0</v>
      </c>
      <c r="L782">
        <f t="shared" si="165"/>
        <v>0</v>
      </c>
      <c r="M782">
        <f t="shared" si="166"/>
        <v>0</v>
      </c>
      <c r="N782" t="str">
        <f>IF(K782=0,"NULL",Q782)</f>
        <v>NULL</v>
      </c>
      <c r="O782" s="4">
        <f t="shared" si="168"/>
        <v>42784</v>
      </c>
      <c r="Q782">
        <f>IF(L782=1,0,Q781)+K782</f>
        <v>13</v>
      </c>
      <c r="R782" t="str">
        <f t="shared" si="167"/>
        <v>(42785, '2017-02-19', 2017, 2, 'fevereiro', 19, 1, 'domingo', 1, 0, 0, 0, 0, NULL, '2017-02-18'),</v>
      </c>
    </row>
    <row r="783" spans="1:18" x14ac:dyDescent="0.25">
      <c r="A783" s="2">
        <f t="shared" si="159"/>
        <v>42786</v>
      </c>
      <c r="B783" s="4">
        <v>42786</v>
      </c>
      <c r="C783">
        <f t="shared" si="160"/>
        <v>2017</v>
      </c>
      <c r="D783">
        <f t="shared" si="156"/>
        <v>2</v>
      </c>
      <c r="E783" t="str">
        <f t="shared" si="161"/>
        <v>fevereiro</v>
      </c>
      <c r="F783">
        <f t="shared" si="157"/>
        <v>20</v>
      </c>
      <c r="G783">
        <f t="shared" si="158"/>
        <v>2</v>
      </c>
      <c r="H783" t="str">
        <f t="shared" si="162"/>
        <v>segunda-feira</v>
      </c>
      <c r="I783" s="2">
        <f t="shared" si="163"/>
        <v>0</v>
      </c>
      <c r="J783">
        <f>COUNTIF(Feriados!$A$2:$A$155,B783)</f>
        <v>0</v>
      </c>
      <c r="K783">
        <f t="shared" si="164"/>
        <v>1</v>
      </c>
      <c r="L783">
        <f t="shared" si="165"/>
        <v>0</v>
      </c>
      <c r="M783">
        <f t="shared" si="166"/>
        <v>0</v>
      </c>
      <c r="N783">
        <f>IF(K783=0,"NULL",Q783)</f>
        <v>14</v>
      </c>
      <c r="O783" s="4">
        <f t="shared" si="168"/>
        <v>42784</v>
      </c>
      <c r="Q783">
        <f>IF(L783=1,0,Q782)+K783</f>
        <v>14</v>
      </c>
      <c r="R783" t="str">
        <f t="shared" si="167"/>
        <v>(42786, '2017-02-20', 2017, 2, 'fevereiro', 20, 2, 'segunda-feira', 0, 0, 1, 0, 0, 14, '2017-02-18'),</v>
      </c>
    </row>
    <row r="784" spans="1:18" x14ac:dyDescent="0.25">
      <c r="A784" s="2">
        <f t="shared" si="159"/>
        <v>42787</v>
      </c>
      <c r="B784" s="4">
        <v>42787</v>
      </c>
      <c r="C784">
        <f t="shared" si="160"/>
        <v>2017</v>
      </c>
      <c r="D784">
        <f t="shared" si="156"/>
        <v>2</v>
      </c>
      <c r="E784" t="str">
        <f t="shared" si="161"/>
        <v>fevereiro</v>
      </c>
      <c r="F784">
        <f t="shared" si="157"/>
        <v>21</v>
      </c>
      <c r="G784">
        <f t="shared" si="158"/>
        <v>3</v>
      </c>
      <c r="H784" t="str">
        <f t="shared" si="162"/>
        <v>terça-feira</v>
      </c>
      <c r="I784" s="2">
        <f t="shared" si="163"/>
        <v>0</v>
      </c>
      <c r="J784">
        <f>COUNTIF(Feriados!$A$2:$A$155,B784)</f>
        <v>0</v>
      </c>
      <c r="K784">
        <f t="shared" si="164"/>
        <v>1</v>
      </c>
      <c r="L784">
        <f t="shared" si="165"/>
        <v>0</v>
      </c>
      <c r="M784">
        <f t="shared" si="166"/>
        <v>0</v>
      </c>
      <c r="N784">
        <f>IF(K784=0,"NULL",Q784)</f>
        <v>15</v>
      </c>
      <c r="O784" s="4">
        <f t="shared" si="168"/>
        <v>42787</v>
      </c>
      <c r="Q784">
        <f>IF(L784=1,0,Q783)+K784</f>
        <v>15</v>
      </c>
      <c r="R784" t="str">
        <f t="shared" si="167"/>
        <v>(42787, '2017-02-21', 2017, 2, 'fevereiro', 21, 3, 'terça-feira', 0, 0, 1, 0, 0, 15, '2017-02-21'),</v>
      </c>
    </row>
    <row r="785" spans="1:18" x14ac:dyDescent="0.25">
      <c r="A785" s="2">
        <f t="shared" si="159"/>
        <v>42788</v>
      </c>
      <c r="B785" s="4">
        <v>42788</v>
      </c>
      <c r="C785">
        <f t="shared" si="160"/>
        <v>2017</v>
      </c>
      <c r="D785">
        <f t="shared" si="156"/>
        <v>2</v>
      </c>
      <c r="E785" t="str">
        <f t="shared" si="161"/>
        <v>fevereiro</v>
      </c>
      <c r="F785">
        <f t="shared" si="157"/>
        <v>22</v>
      </c>
      <c r="G785">
        <f t="shared" si="158"/>
        <v>4</v>
      </c>
      <c r="H785" t="str">
        <f t="shared" si="162"/>
        <v>quarta-feira</v>
      </c>
      <c r="I785" s="2">
        <f t="shared" si="163"/>
        <v>0</v>
      </c>
      <c r="J785">
        <f>COUNTIF(Feriados!$A$2:$A$155,B785)</f>
        <v>0</v>
      </c>
      <c r="K785">
        <f t="shared" si="164"/>
        <v>1</v>
      </c>
      <c r="L785">
        <f t="shared" si="165"/>
        <v>0</v>
      </c>
      <c r="M785">
        <f t="shared" si="166"/>
        <v>0</v>
      </c>
      <c r="N785">
        <f>IF(K785=0,"NULL",Q785)</f>
        <v>16</v>
      </c>
      <c r="O785" s="4">
        <f t="shared" si="168"/>
        <v>42788</v>
      </c>
      <c r="Q785">
        <f>IF(L785=1,0,Q784)+K785</f>
        <v>16</v>
      </c>
      <c r="R785" t="str">
        <f t="shared" si="167"/>
        <v>(42788, '2017-02-22', 2017, 2, 'fevereiro', 22, 4, 'quarta-feira', 0, 0, 1, 0, 0, 16, '2017-02-22'),</v>
      </c>
    </row>
    <row r="786" spans="1:18" x14ac:dyDescent="0.25">
      <c r="A786" s="2">
        <f t="shared" si="159"/>
        <v>42789</v>
      </c>
      <c r="B786" s="4">
        <v>42789</v>
      </c>
      <c r="C786">
        <f t="shared" si="160"/>
        <v>2017</v>
      </c>
      <c r="D786">
        <f t="shared" si="156"/>
        <v>2</v>
      </c>
      <c r="E786" t="str">
        <f t="shared" si="161"/>
        <v>fevereiro</v>
      </c>
      <c r="F786">
        <f t="shared" si="157"/>
        <v>23</v>
      </c>
      <c r="G786">
        <f t="shared" si="158"/>
        <v>5</v>
      </c>
      <c r="H786" t="str">
        <f t="shared" si="162"/>
        <v>quinta-feira</v>
      </c>
      <c r="I786" s="2">
        <f t="shared" si="163"/>
        <v>0</v>
      </c>
      <c r="J786">
        <f>COUNTIF(Feriados!$A$2:$A$155,B786)</f>
        <v>0</v>
      </c>
      <c r="K786">
        <f t="shared" si="164"/>
        <v>1</v>
      </c>
      <c r="L786">
        <f t="shared" si="165"/>
        <v>0</v>
      </c>
      <c r="M786">
        <f t="shared" si="166"/>
        <v>0</v>
      </c>
      <c r="N786">
        <f>IF(K786=0,"NULL",Q786)</f>
        <v>17</v>
      </c>
      <c r="O786" s="4">
        <f t="shared" si="168"/>
        <v>42789</v>
      </c>
      <c r="Q786">
        <f>IF(L786=1,0,Q785)+K786</f>
        <v>17</v>
      </c>
      <c r="R786" t="str">
        <f t="shared" si="167"/>
        <v>(42789, '2017-02-23', 2017, 2, 'fevereiro', 23, 5, 'quinta-feira', 0, 0, 1, 0, 0, 17, '2017-02-23'),</v>
      </c>
    </row>
    <row r="787" spans="1:18" x14ac:dyDescent="0.25">
      <c r="A787" s="2">
        <f t="shared" si="159"/>
        <v>42790</v>
      </c>
      <c r="B787" s="4">
        <v>42790</v>
      </c>
      <c r="C787">
        <f t="shared" si="160"/>
        <v>2017</v>
      </c>
      <c r="D787">
        <f t="shared" si="156"/>
        <v>2</v>
      </c>
      <c r="E787" t="str">
        <f t="shared" si="161"/>
        <v>fevereiro</v>
      </c>
      <c r="F787">
        <f t="shared" si="157"/>
        <v>24</v>
      </c>
      <c r="G787">
        <f t="shared" si="158"/>
        <v>6</v>
      </c>
      <c r="H787" t="str">
        <f t="shared" si="162"/>
        <v>sexta-feira</v>
      </c>
      <c r="I787" s="2">
        <f t="shared" si="163"/>
        <v>0</v>
      </c>
      <c r="J787">
        <f>COUNTIF(Feriados!$A$2:$A$155,B787)</f>
        <v>0</v>
      </c>
      <c r="K787">
        <f t="shared" si="164"/>
        <v>1</v>
      </c>
      <c r="L787">
        <f t="shared" si="165"/>
        <v>0</v>
      </c>
      <c r="M787">
        <f t="shared" si="166"/>
        <v>0</v>
      </c>
      <c r="N787">
        <f>IF(K787=0,"NULL",Q787)</f>
        <v>18</v>
      </c>
      <c r="O787" s="4">
        <f t="shared" si="168"/>
        <v>42790</v>
      </c>
      <c r="Q787">
        <f>IF(L787=1,0,Q786)+K787</f>
        <v>18</v>
      </c>
      <c r="R787" t="str">
        <f t="shared" si="167"/>
        <v>(42790, '2017-02-24', 2017, 2, 'fevereiro', 24, 6, 'sexta-feira', 0, 0, 1, 0, 0, 18, '2017-02-24'),</v>
      </c>
    </row>
    <row r="788" spans="1:18" x14ac:dyDescent="0.25">
      <c r="A788" s="2">
        <f t="shared" si="159"/>
        <v>42791</v>
      </c>
      <c r="B788" s="4">
        <v>42791</v>
      </c>
      <c r="C788">
        <f t="shared" si="160"/>
        <v>2017</v>
      </c>
      <c r="D788">
        <f t="shared" si="156"/>
        <v>2</v>
      </c>
      <c r="E788" t="str">
        <f t="shared" si="161"/>
        <v>fevereiro</v>
      </c>
      <c r="F788">
        <f t="shared" si="157"/>
        <v>25</v>
      </c>
      <c r="G788">
        <f t="shared" si="158"/>
        <v>7</v>
      </c>
      <c r="H788" t="str">
        <f t="shared" si="162"/>
        <v>sábado</v>
      </c>
      <c r="I788" s="2">
        <f t="shared" si="163"/>
        <v>1</v>
      </c>
      <c r="J788">
        <f>COUNTIF(Feriados!$A$2:$A$155,B788)</f>
        <v>0</v>
      </c>
      <c r="K788">
        <f t="shared" si="164"/>
        <v>0</v>
      </c>
      <c r="L788">
        <f t="shared" si="165"/>
        <v>0</v>
      </c>
      <c r="M788">
        <f t="shared" si="166"/>
        <v>0</v>
      </c>
      <c r="N788" t="str">
        <f>IF(K788=0,"NULL",Q788)</f>
        <v>NULL</v>
      </c>
      <c r="O788" s="4">
        <f t="shared" si="168"/>
        <v>42791</v>
      </c>
      <c r="Q788">
        <f>IF(L788=1,0,Q787)+K788</f>
        <v>18</v>
      </c>
      <c r="R788" t="str">
        <f t="shared" si="167"/>
        <v>(42791, '2017-02-25', 2017, 2, 'fevereiro', 25, 7, 'sábado', 1, 0, 0, 0, 0, NULL, '2017-02-25'),</v>
      </c>
    </row>
    <row r="789" spans="1:18" x14ac:dyDescent="0.25">
      <c r="A789" s="2">
        <f t="shared" si="159"/>
        <v>42792</v>
      </c>
      <c r="B789" s="4">
        <v>42792</v>
      </c>
      <c r="C789">
        <f t="shared" si="160"/>
        <v>2017</v>
      </c>
      <c r="D789">
        <f t="shared" si="156"/>
        <v>2</v>
      </c>
      <c r="E789" t="str">
        <f t="shared" si="161"/>
        <v>fevereiro</v>
      </c>
      <c r="F789">
        <f t="shared" si="157"/>
        <v>26</v>
      </c>
      <c r="G789">
        <f t="shared" si="158"/>
        <v>1</v>
      </c>
      <c r="H789" t="str">
        <f t="shared" si="162"/>
        <v>domingo</v>
      </c>
      <c r="I789" s="2">
        <f t="shared" si="163"/>
        <v>1</v>
      </c>
      <c r="J789">
        <f>COUNTIF(Feriados!$A$2:$A$155,B789)</f>
        <v>0</v>
      </c>
      <c r="K789">
        <f t="shared" si="164"/>
        <v>0</v>
      </c>
      <c r="L789">
        <f t="shared" si="165"/>
        <v>0</v>
      </c>
      <c r="M789">
        <f t="shared" si="166"/>
        <v>0</v>
      </c>
      <c r="N789" t="str">
        <f>IF(K789=0,"NULL",Q789)</f>
        <v>NULL</v>
      </c>
      <c r="O789" s="4">
        <f t="shared" si="168"/>
        <v>42791</v>
      </c>
      <c r="Q789">
        <f>IF(L789=1,0,Q788)+K789</f>
        <v>18</v>
      </c>
      <c r="R789" t="str">
        <f t="shared" si="167"/>
        <v>(42792, '2017-02-26', 2017, 2, 'fevereiro', 26, 1, 'domingo', 1, 0, 0, 0, 0, NULL, '2017-02-25'),</v>
      </c>
    </row>
    <row r="790" spans="1:18" x14ac:dyDescent="0.25">
      <c r="A790" s="2">
        <f t="shared" si="159"/>
        <v>42793</v>
      </c>
      <c r="B790" s="4">
        <v>42793</v>
      </c>
      <c r="C790">
        <f t="shared" si="160"/>
        <v>2017</v>
      </c>
      <c r="D790">
        <f t="shared" si="156"/>
        <v>2</v>
      </c>
      <c r="E790" t="str">
        <f t="shared" si="161"/>
        <v>fevereiro</v>
      </c>
      <c r="F790">
        <f t="shared" si="157"/>
        <v>27</v>
      </c>
      <c r="G790">
        <f t="shared" si="158"/>
        <v>2</v>
      </c>
      <c r="H790" t="str">
        <f t="shared" si="162"/>
        <v>segunda-feira</v>
      </c>
      <c r="I790" s="2">
        <f t="shared" si="163"/>
        <v>0</v>
      </c>
      <c r="J790">
        <f>COUNTIF(Feriados!$A$2:$A$155,B790)</f>
        <v>0</v>
      </c>
      <c r="K790">
        <f t="shared" si="164"/>
        <v>1</v>
      </c>
      <c r="L790">
        <f t="shared" si="165"/>
        <v>0</v>
      </c>
      <c r="M790">
        <f t="shared" si="166"/>
        <v>0</v>
      </c>
      <c r="N790">
        <f>IF(K790=0,"NULL",Q790)</f>
        <v>19</v>
      </c>
      <c r="O790" s="4">
        <f t="shared" si="168"/>
        <v>42791</v>
      </c>
      <c r="Q790">
        <f>IF(L790=1,0,Q789)+K790</f>
        <v>19</v>
      </c>
      <c r="R790" t="str">
        <f t="shared" si="167"/>
        <v>(42793, '2017-02-27', 2017, 2, 'fevereiro', 27, 2, 'segunda-feira', 0, 0, 1, 0, 0, 19, '2017-02-25'),</v>
      </c>
    </row>
    <row r="791" spans="1:18" x14ac:dyDescent="0.25">
      <c r="A791" s="2">
        <f t="shared" si="159"/>
        <v>42794</v>
      </c>
      <c r="B791" s="4">
        <v>42794</v>
      </c>
      <c r="C791">
        <f t="shared" si="160"/>
        <v>2017</v>
      </c>
      <c r="D791">
        <f t="shared" si="156"/>
        <v>2</v>
      </c>
      <c r="E791" t="str">
        <f t="shared" si="161"/>
        <v>fevereiro</v>
      </c>
      <c r="F791">
        <f t="shared" si="157"/>
        <v>28</v>
      </c>
      <c r="G791">
        <f t="shared" si="158"/>
        <v>3</v>
      </c>
      <c r="H791" t="str">
        <f t="shared" si="162"/>
        <v>terça-feira</v>
      </c>
      <c r="I791" s="2">
        <f t="shared" si="163"/>
        <v>0</v>
      </c>
      <c r="J791">
        <f>COUNTIF(Feriados!$A$2:$A$155,B791)</f>
        <v>0</v>
      </c>
      <c r="K791">
        <f t="shared" si="164"/>
        <v>1</v>
      </c>
      <c r="L791">
        <f t="shared" si="165"/>
        <v>0</v>
      </c>
      <c r="M791">
        <f t="shared" si="166"/>
        <v>1</v>
      </c>
      <c r="N791">
        <f>IF(K791=0,"NULL",Q791)</f>
        <v>20</v>
      </c>
      <c r="O791" s="4">
        <f t="shared" si="168"/>
        <v>42794</v>
      </c>
      <c r="Q791">
        <f>IF(L791=1,0,Q790)+K791</f>
        <v>20</v>
      </c>
      <c r="R791" t="str">
        <f t="shared" si="167"/>
        <v>(42794, '2017-02-28', 2017, 2, 'fevereiro', 28, 3, 'terça-feira', 0, 0, 1, 0, 1, 20, '2017-02-28'),</v>
      </c>
    </row>
    <row r="792" spans="1:18" x14ac:dyDescent="0.25">
      <c r="A792" s="2">
        <f t="shared" si="159"/>
        <v>42795</v>
      </c>
      <c r="B792" s="4">
        <v>42795</v>
      </c>
      <c r="C792">
        <f t="shared" si="160"/>
        <v>2017</v>
      </c>
      <c r="D792">
        <f t="shared" si="156"/>
        <v>3</v>
      </c>
      <c r="E792" t="str">
        <f t="shared" si="161"/>
        <v>março</v>
      </c>
      <c r="F792">
        <f t="shared" si="157"/>
        <v>1</v>
      </c>
      <c r="G792">
        <f t="shared" si="158"/>
        <v>4</v>
      </c>
      <c r="H792" t="str">
        <f t="shared" si="162"/>
        <v>quarta-feira</v>
      </c>
      <c r="I792" s="2">
        <f t="shared" si="163"/>
        <v>0</v>
      </c>
      <c r="J792">
        <f>COUNTIF(Feriados!$A$2:$A$155,B792)</f>
        <v>0</v>
      </c>
      <c r="K792">
        <f t="shared" si="164"/>
        <v>1</v>
      </c>
      <c r="L792">
        <f t="shared" si="165"/>
        <v>1</v>
      </c>
      <c r="M792">
        <f t="shared" si="166"/>
        <v>0</v>
      </c>
      <c r="N792">
        <f>IF(K792=0,"NULL",Q792)</f>
        <v>1</v>
      </c>
      <c r="O792" s="4">
        <f t="shared" si="168"/>
        <v>42795</v>
      </c>
      <c r="Q792">
        <f>IF(L792=1,0,Q791)+K792</f>
        <v>1</v>
      </c>
      <c r="R792" t="str">
        <f t="shared" si="167"/>
        <v>(42795, '2017-03-01', 2017, 3, 'março', 1, 4, 'quarta-feira', 0, 0, 1, 1, 0, 1, '2017-03-01'),</v>
      </c>
    </row>
    <row r="793" spans="1:18" x14ac:dyDescent="0.25">
      <c r="A793" s="2">
        <f t="shared" si="159"/>
        <v>42796</v>
      </c>
      <c r="B793" s="4">
        <v>42796</v>
      </c>
      <c r="C793">
        <f t="shared" si="160"/>
        <v>2017</v>
      </c>
      <c r="D793">
        <f t="shared" si="156"/>
        <v>3</v>
      </c>
      <c r="E793" t="str">
        <f t="shared" si="161"/>
        <v>março</v>
      </c>
      <c r="F793">
        <f t="shared" si="157"/>
        <v>2</v>
      </c>
      <c r="G793">
        <f t="shared" si="158"/>
        <v>5</v>
      </c>
      <c r="H793" t="str">
        <f t="shared" si="162"/>
        <v>quinta-feira</v>
      </c>
      <c r="I793" s="2">
        <f t="shared" si="163"/>
        <v>0</v>
      </c>
      <c r="J793">
        <f>COUNTIF(Feriados!$A$2:$A$155,B793)</f>
        <v>0</v>
      </c>
      <c r="K793">
        <f t="shared" si="164"/>
        <v>1</v>
      </c>
      <c r="L793">
        <f t="shared" si="165"/>
        <v>0</v>
      </c>
      <c r="M793">
        <f t="shared" si="166"/>
        <v>0</v>
      </c>
      <c r="N793">
        <f>IF(K793=0,"NULL",Q793)</f>
        <v>2</v>
      </c>
      <c r="O793" s="4">
        <f t="shared" si="168"/>
        <v>42796</v>
      </c>
      <c r="Q793">
        <f>IF(L793=1,0,Q792)+K793</f>
        <v>2</v>
      </c>
      <c r="R793" t="str">
        <f t="shared" si="167"/>
        <v>(42796, '2017-03-02', 2017, 3, 'março', 2, 5, 'quinta-feira', 0, 0, 1, 0, 0, 2, '2017-03-02'),</v>
      </c>
    </row>
    <row r="794" spans="1:18" x14ac:dyDescent="0.25">
      <c r="A794" s="2">
        <f t="shared" si="159"/>
        <v>42797</v>
      </c>
      <c r="B794" s="4">
        <v>42797</v>
      </c>
      <c r="C794">
        <f t="shared" si="160"/>
        <v>2017</v>
      </c>
      <c r="D794">
        <f t="shared" si="156"/>
        <v>3</v>
      </c>
      <c r="E794" t="str">
        <f t="shared" si="161"/>
        <v>março</v>
      </c>
      <c r="F794">
        <f t="shared" si="157"/>
        <v>3</v>
      </c>
      <c r="G794">
        <f t="shared" si="158"/>
        <v>6</v>
      </c>
      <c r="H794" t="str">
        <f t="shared" si="162"/>
        <v>sexta-feira</v>
      </c>
      <c r="I794" s="2">
        <f t="shared" si="163"/>
        <v>0</v>
      </c>
      <c r="J794">
        <f>COUNTIF(Feriados!$A$2:$A$155,B794)</f>
        <v>0</v>
      </c>
      <c r="K794">
        <f t="shared" si="164"/>
        <v>1</v>
      </c>
      <c r="L794">
        <f t="shared" si="165"/>
        <v>0</v>
      </c>
      <c r="M794">
        <f t="shared" si="166"/>
        <v>0</v>
      </c>
      <c r="N794">
        <f>IF(K794=0,"NULL",Q794)</f>
        <v>3</v>
      </c>
      <c r="O794" s="4">
        <f t="shared" si="168"/>
        <v>42797</v>
      </c>
      <c r="Q794">
        <f>IF(L794=1,0,Q793)+K794</f>
        <v>3</v>
      </c>
      <c r="R794" t="str">
        <f t="shared" si="167"/>
        <v>(42797, '2017-03-03', 2017, 3, 'março', 3, 6, 'sexta-feira', 0, 0, 1, 0, 0, 3, '2017-03-03'),</v>
      </c>
    </row>
    <row r="795" spans="1:18" x14ac:dyDescent="0.25">
      <c r="A795" s="2">
        <f t="shared" si="159"/>
        <v>42798</v>
      </c>
      <c r="B795" s="4">
        <v>42798</v>
      </c>
      <c r="C795">
        <f t="shared" si="160"/>
        <v>2017</v>
      </c>
      <c r="D795">
        <f t="shared" si="156"/>
        <v>3</v>
      </c>
      <c r="E795" t="str">
        <f t="shared" si="161"/>
        <v>março</v>
      </c>
      <c r="F795">
        <f t="shared" si="157"/>
        <v>4</v>
      </c>
      <c r="G795">
        <f t="shared" si="158"/>
        <v>7</v>
      </c>
      <c r="H795" t="str">
        <f t="shared" si="162"/>
        <v>sábado</v>
      </c>
      <c r="I795" s="2">
        <f t="shared" si="163"/>
        <v>1</v>
      </c>
      <c r="J795">
        <f>COUNTIF(Feriados!$A$2:$A$155,B795)</f>
        <v>0</v>
      </c>
      <c r="K795">
        <f t="shared" si="164"/>
        <v>0</v>
      </c>
      <c r="L795">
        <f t="shared" si="165"/>
        <v>0</v>
      </c>
      <c r="M795">
        <f t="shared" si="166"/>
        <v>0</v>
      </c>
      <c r="N795" t="str">
        <f>IF(K795=0,"NULL",Q795)</f>
        <v>NULL</v>
      </c>
      <c r="O795" s="4">
        <f t="shared" si="168"/>
        <v>42798</v>
      </c>
      <c r="Q795">
        <f>IF(L795=1,0,Q794)+K795</f>
        <v>3</v>
      </c>
      <c r="R795" t="str">
        <f t="shared" si="167"/>
        <v>(42798, '2017-03-04', 2017, 3, 'março', 4, 7, 'sábado', 1, 0, 0, 0, 0, NULL, '2017-03-04'),</v>
      </c>
    </row>
    <row r="796" spans="1:18" x14ac:dyDescent="0.25">
      <c r="A796" s="2">
        <f t="shared" si="159"/>
        <v>42799</v>
      </c>
      <c r="B796" s="4">
        <v>42799</v>
      </c>
      <c r="C796">
        <f t="shared" si="160"/>
        <v>2017</v>
      </c>
      <c r="D796">
        <f t="shared" si="156"/>
        <v>3</v>
      </c>
      <c r="E796" t="str">
        <f t="shared" si="161"/>
        <v>março</v>
      </c>
      <c r="F796">
        <f t="shared" si="157"/>
        <v>5</v>
      </c>
      <c r="G796">
        <f t="shared" si="158"/>
        <v>1</v>
      </c>
      <c r="H796" t="str">
        <f t="shared" si="162"/>
        <v>domingo</v>
      </c>
      <c r="I796" s="2">
        <f t="shared" si="163"/>
        <v>1</v>
      </c>
      <c r="J796">
        <f>COUNTIF(Feriados!$A$2:$A$155,B796)</f>
        <v>0</v>
      </c>
      <c r="K796">
        <f t="shared" si="164"/>
        <v>0</v>
      </c>
      <c r="L796">
        <f t="shared" si="165"/>
        <v>0</v>
      </c>
      <c r="M796">
        <f t="shared" si="166"/>
        <v>0</v>
      </c>
      <c r="N796" t="str">
        <f>IF(K796=0,"NULL",Q796)</f>
        <v>NULL</v>
      </c>
      <c r="O796" s="4">
        <f t="shared" si="168"/>
        <v>42798</v>
      </c>
      <c r="Q796">
        <f>IF(L796=1,0,Q795)+K796</f>
        <v>3</v>
      </c>
      <c r="R796" t="str">
        <f t="shared" si="167"/>
        <v>(42799, '2017-03-05', 2017, 3, 'março', 5, 1, 'domingo', 1, 0, 0, 0, 0, NULL, '2017-03-04'),</v>
      </c>
    </row>
    <row r="797" spans="1:18" x14ac:dyDescent="0.25">
      <c r="A797" s="2">
        <f t="shared" si="159"/>
        <v>42800</v>
      </c>
      <c r="B797" s="4">
        <v>42800</v>
      </c>
      <c r="C797">
        <f t="shared" si="160"/>
        <v>2017</v>
      </c>
      <c r="D797">
        <f t="shared" si="156"/>
        <v>3</v>
      </c>
      <c r="E797" t="str">
        <f t="shared" si="161"/>
        <v>março</v>
      </c>
      <c r="F797">
        <f t="shared" si="157"/>
        <v>6</v>
      </c>
      <c r="G797">
        <f t="shared" si="158"/>
        <v>2</v>
      </c>
      <c r="H797" t="str">
        <f t="shared" si="162"/>
        <v>segunda-feira</v>
      </c>
      <c r="I797" s="2">
        <f t="shared" si="163"/>
        <v>0</v>
      </c>
      <c r="J797">
        <f>COUNTIF(Feriados!$A$2:$A$155,B797)</f>
        <v>0</v>
      </c>
      <c r="K797">
        <f t="shared" si="164"/>
        <v>1</v>
      </c>
      <c r="L797">
        <f t="shared" si="165"/>
        <v>0</v>
      </c>
      <c r="M797">
        <f t="shared" si="166"/>
        <v>0</v>
      </c>
      <c r="N797">
        <f>IF(K797=0,"NULL",Q797)</f>
        <v>4</v>
      </c>
      <c r="O797" s="4">
        <f t="shared" si="168"/>
        <v>42798</v>
      </c>
      <c r="Q797">
        <f>IF(L797=1,0,Q796)+K797</f>
        <v>4</v>
      </c>
      <c r="R797" t="str">
        <f t="shared" si="167"/>
        <v>(42800, '2017-03-06', 2017, 3, 'março', 6, 2, 'segunda-feira', 0, 0, 1, 0, 0, 4, '2017-03-04'),</v>
      </c>
    </row>
    <row r="798" spans="1:18" x14ac:dyDescent="0.25">
      <c r="A798" s="2">
        <f t="shared" si="159"/>
        <v>42801</v>
      </c>
      <c r="B798" s="4">
        <v>42801</v>
      </c>
      <c r="C798">
        <f t="shared" si="160"/>
        <v>2017</v>
      </c>
      <c r="D798">
        <f t="shared" si="156"/>
        <v>3</v>
      </c>
      <c r="E798" t="str">
        <f t="shared" si="161"/>
        <v>março</v>
      </c>
      <c r="F798">
        <f t="shared" si="157"/>
        <v>7</v>
      </c>
      <c r="G798">
        <f t="shared" si="158"/>
        <v>3</v>
      </c>
      <c r="H798" t="str">
        <f t="shared" si="162"/>
        <v>terça-feira</v>
      </c>
      <c r="I798" s="2">
        <f t="shared" si="163"/>
        <v>0</v>
      </c>
      <c r="J798">
        <f>COUNTIF(Feriados!$A$2:$A$155,B798)</f>
        <v>0</v>
      </c>
      <c r="K798">
        <f t="shared" si="164"/>
        <v>1</v>
      </c>
      <c r="L798">
        <f t="shared" si="165"/>
        <v>0</v>
      </c>
      <c r="M798">
        <f t="shared" si="166"/>
        <v>0</v>
      </c>
      <c r="N798">
        <f>IF(K798=0,"NULL",Q798)</f>
        <v>5</v>
      </c>
      <c r="O798" s="4">
        <f t="shared" si="168"/>
        <v>42801</v>
      </c>
      <c r="Q798">
        <f>IF(L798=1,0,Q797)+K798</f>
        <v>5</v>
      </c>
      <c r="R798" t="str">
        <f t="shared" si="167"/>
        <v>(42801, '2017-03-07', 2017, 3, 'março', 7, 3, 'terça-feira', 0, 0, 1, 0, 0, 5, '2017-03-07'),</v>
      </c>
    </row>
    <row r="799" spans="1:18" x14ac:dyDescent="0.25">
      <c r="A799" s="2">
        <f t="shared" si="159"/>
        <v>42802</v>
      </c>
      <c r="B799" s="4">
        <v>42802</v>
      </c>
      <c r="C799">
        <f t="shared" si="160"/>
        <v>2017</v>
      </c>
      <c r="D799">
        <f t="shared" si="156"/>
        <v>3</v>
      </c>
      <c r="E799" t="str">
        <f t="shared" si="161"/>
        <v>março</v>
      </c>
      <c r="F799">
        <f t="shared" si="157"/>
        <v>8</v>
      </c>
      <c r="G799">
        <f t="shared" si="158"/>
        <v>4</v>
      </c>
      <c r="H799" t="str">
        <f t="shared" si="162"/>
        <v>quarta-feira</v>
      </c>
      <c r="I799" s="2">
        <f t="shared" si="163"/>
        <v>0</v>
      </c>
      <c r="J799">
        <f>COUNTIF(Feriados!$A$2:$A$155,B799)</f>
        <v>0</v>
      </c>
      <c r="K799">
        <f t="shared" si="164"/>
        <v>1</v>
      </c>
      <c r="L799">
        <f t="shared" si="165"/>
        <v>0</v>
      </c>
      <c r="M799">
        <f t="shared" si="166"/>
        <v>0</v>
      </c>
      <c r="N799">
        <f>IF(K799=0,"NULL",Q799)</f>
        <v>6</v>
      </c>
      <c r="O799" s="4">
        <f t="shared" si="168"/>
        <v>42802</v>
      </c>
      <c r="Q799">
        <f>IF(L799=1,0,Q798)+K799</f>
        <v>6</v>
      </c>
      <c r="R799" t="str">
        <f t="shared" si="167"/>
        <v>(42802, '2017-03-08', 2017, 3, 'março', 8, 4, 'quarta-feira', 0, 0, 1, 0, 0, 6, '2017-03-08'),</v>
      </c>
    </row>
    <row r="800" spans="1:18" x14ac:dyDescent="0.25">
      <c r="A800" s="2">
        <f t="shared" si="159"/>
        <v>42803</v>
      </c>
      <c r="B800" s="4">
        <v>42803</v>
      </c>
      <c r="C800">
        <f t="shared" si="160"/>
        <v>2017</v>
      </c>
      <c r="D800">
        <f t="shared" si="156"/>
        <v>3</v>
      </c>
      <c r="E800" t="str">
        <f t="shared" si="161"/>
        <v>março</v>
      </c>
      <c r="F800">
        <f t="shared" si="157"/>
        <v>9</v>
      </c>
      <c r="G800">
        <f t="shared" si="158"/>
        <v>5</v>
      </c>
      <c r="H800" t="str">
        <f t="shared" si="162"/>
        <v>quinta-feira</v>
      </c>
      <c r="I800" s="2">
        <f t="shared" si="163"/>
        <v>0</v>
      </c>
      <c r="J800">
        <f>COUNTIF(Feriados!$A$2:$A$155,B800)</f>
        <v>0</v>
      </c>
      <c r="K800">
        <f t="shared" si="164"/>
        <v>1</v>
      </c>
      <c r="L800">
        <f t="shared" si="165"/>
        <v>0</v>
      </c>
      <c r="M800">
        <f t="shared" si="166"/>
        <v>0</v>
      </c>
      <c r="N800">
        <f>IF(K800=0,"NULL",Q800)</f>
        <v>7</v>
      </c>
      <c r="O800" s="4">
        <f t="shared" si="168"/>
        <v>42803</v>
      </c>
      <c r="Q800">
        <f>IF(L800=1,0,Q799)+K800</f>
        <v>7</v>
      </c>
      <c r="R800" t="str">
        <f t="shared" si="167"/>
        <v>(42803, '2017-03-09', 2017, 3, 'março', 9, 5, 'quinta-feira', 0, 0, 1, 0, 0, 7, '2017-03-09'),</v>
      </c>
    </row>
    <row r="801" spans="1:18" x14ac:dyDescent="0.25">
      <c r="A801" s="2">
        <f t="shared" si="159"/>
        <v>42804</v>
      </c>
      <c r="B801" s="4">
        <v>42804</v>
      </c>
      <c r="C801">
        <f t="shared" si="160"/>
        <v>2017</v>
      </c>
      <c r="D801">
        <f t="shared" si="156"/>
        <v>3</v>
      </c>
      <c r="E801" t="str">
        <f t="shared" si="161"/>
        <v>março</v>
      </c>
      <c r="F801">
        <f t="shared" si="157"/>
        <v>10</v>
      </c>
      <c r="G801">
        <f t="shared" si="158"/>
        <v>6</v>
      </c>
      <c r="H801" t="str">
        <f t="shared" si="162"/>
        <v>sexta-feira</v>
      </c>
      <c r="I801" s="2">
        <f t="shared" si="163"/>
        <v>0</v>
      </c>
      <c r="J801">
        <f>COUNTIF(Feriados!$A$2:$A$155,B801)</f>
        <v>0</v>
      </c>
      <c r="K801">
        <f t="shared" si="164"/>
        <v>1</v>
      </c>
      <c r="L801">
        <f t="shared" si="165"/>
        <v>0</v>
      </c>
      <c r="M801">
        <f t="shared" si="166"/>
        <v>0</v>
      </c>
      <c r="N801">
        <f>IF(K801=0,"NULL",Q801)</f>
        <v>8</v>
      </c>
      <c r="O801" s="4">
        <f t="shared" si="168"/>
        <v>42804</v>
      </c>
      <c r="Q801">
        <f>IF(L801=1,0,Q800)+K801</f>
        <v>8</v>
      </c>
      <c r="R801" t="str">
        <f t="shared" si="167"/>
        <v>(42804, '2017-03-10', 2017, 3, 'março', 10, 6, 'sexta-feira', 0, 0, 1, 0, 0, 8, '2017-03-10'),</v>
      </c>
    </row>
    <row r="802" spans="1:18" x14ac:dyDescent="0.25">
      <c r="A802" s="2">
        <f t="shared" si="159"/>
        <v>42805</v>
      </c>
      <c r="B802" s="4">
        <v>42805</v>
      </c>
      <c r="C802">
        <f t="shared" si="160"/>
        <v>2017</v>
      </c>
      <c r="D802">
        <f t="shared" si="156"/>
        <v>3</v>
      </c>
      <c r="E802" t="str">
        <f t="shared" si="161"/>
        <v>março</v>
      </c>
      <c r="F802">
        <f t="shared" si="157"/>
        <v>11</v>
      </c>
      <c r="G802">
        <f t="shared" si="158"/>
        <v>7</v>
      </c>
      <c r="H802" t="str">
        <f t="shared" si="162"/>
        <v>sábado</v>
      </c>
      <c r="I802" s="2">
        <f t="shared" si="163"/>
        <v>1</v>
      </c>
      <c r="J802">
        <f>COUNTIF(Feriados!$A$2:$A$155,B802)</f>
        <v>0</v>
      </c>
      <c r="K802">
        <f t="shared" si="164"/>
        <v>0</v>
      </c>
      <c r="L802">
        <f t="shared" si="165"/>
        <v>0</v>
      </c>
      <c r="M802">
        <f t="shared" si="166"/>
        <v>0</v>
      </c>
      <c r="N802" t="str">
        <f>IF(K802=0,"NULL",Q802)</f>
        <v>NULL</v>
      </c>
      <c r="O802" s="4">
        <f t="shared" si="168"/>
        <v>42805</v>
      </c>
      <c r="Q802">
        <f>IF(L802=1,0,Q801)+K802</f>
        <v>8</v>
      </c>
      <c r="R802" t="str">
        <f t="shared" si="167"/>
        <v>(42805, '2017-03-11', 2017, 3, 'março', 11, 7, 'sábado', 1, 0, 0, 0, 0, NULL, '2017-03-11'),</v>
      </c>
    </row>
    <row r="803" spans="1:18" x14ac:dyDescent="0.25">
      <c r="A803" s="2">
        <f t="shared" si="159"/>
        <v>42806</v>
      </c>
      <c r="B803" s="4">
        <v>42806</v>
      </c>
      <c r="C803">
        <f t="shared" si="160"/>
        <v>2017</v>
      </c>
      <c r="D803">
        <f t="shared" si="156"/>
        <v>3</v>
      </c>
      <c r="E803" t="str">
        <f t="shared" si="161"/>
        <v>março</v>
      </c>
      <c r="F803">
        <f t="shared" si="157"/>
        <v>12</v>
      </c>
      <c r="G803">
        <f t="shared" si="158"/>
        <v>1</v>
      </c>
      <c r="H803" t="str">
        <f t="shared" si="162"/>
        <v>domingo</v>
      </c>
      <c r="I803" s="2">
        <f t="shared" si="163"/>
        <v>1</v>
      </c>
      <c r="J803">
        <f>COUNTIF(Feriados!$A$2:$A$155,B803)</f>
        <v>0</v>
      </c>
      <c r="K803">
        <f t="shared" si="164"/>
        <v>0</v>
      </c>
      <c r="L803">
        <f t="shared" si="165"/>
        <v>0</v>
      </c>
      <c r="M803">
        <f t="shared" si="166"/>
        <v>0</v>
      </c>
      <c r="N803" t="str">
        <f>IF(K803=0,"NULL",Q803)</f>
        <v>NULL</v>
      </c>
      <c r="O803" s="4">
        <f t="shared" si="168"/>
        <v>42805</v>
      </c>
      <c r="Q803">
        <f>IF(L803=1,0,Q802)+K803</f>
        <v>8</v>
      </c>
      <c r="R803" t="str">
        <f t="shared" si="167"/>
        <v>(42806, '2017-03-12', 2017, 3, 'março', 12, 1, 'domingo', 1, 0, 0, 0, 0, NULL, '2017-03-11'),</v>
      </c>
    </row>
    <row r="804" spans="1:18" x14ac:dyDescent="0.25">
      <c r="A804" s="2">
        <f t="shared" si="159"/>
        <v>42807</v>
      </c>
      <c r="B804" s="4">
        <v>42807</v>
      </c>
      <c r="C804">
        <f t="shared" si="160"/>
        <v>2017</v>
      </c>
      <c r="D804">
        <f t="shared" si="156"/>
        <v>3</v>
      </c>
      <c r="E804" t="str">
        <f t="shared" si="161"/>
        <v>março</v>
      </c>
      <c r="F804">
        <f t="shared" si="157"/>
        <v>13</v>
      </c>
      <c r="G804">
        <f t="shared" si="158"/>
        <v>2</v>
      </c>
      <c r="H804" t="str">
        <f t="shared" si="162"/>
        <v>segunda-feira</v>
      </c>
      <c r="I804" s="2">
        <f t="shared" si="163"/>
        <v>0</v>
      </c>
      <c r="J804">
        <f>COUNTIF(Feriados!$A$2:$A$155,B804)</f>
        <v>0</v>
      </c>
      <c r="K804">
        <f t="shared" si="164"/>
        <v>1</v>
      </c>
      <c r="L804">
        <f t="shared" si="165"/>
        <v>0</v>
      </c>
      <c r="M804">
        <f t="shared" si="166"/>
        <v>0</v>
      </c>
      <c r="N804">
        <f>IF(K804=0,"NULL",Q804)</f>
        <v>9</v>
      </c>
      <c r="O804" s="4">
        <f t="shared" si="168"/>
        <v>42805</v>
      </c>
      <c r="Q804">
        <f>IF(L804=1,0,Q803)+K804</f>
        <v>9</v>
      </c>
      <c r="R804" t="str">
        <f t="shared" si="167"/>
        <v>(42807, '2017-03-13', 2017, 3, 'março', 13, 2, 'segunda-feira', 0, 0, 1, 0, 0, 9, '2017-03-11'),</v>
      </c>
    </row>
    <row r="805" spans="1:18" x14ac:dyDescent="0.25">
      <c r="A805" s="2">
        <f t="shared" si="159"/>
        <v>42808</v>
      </c>
      <c r="B805" s="4">
        <v>42808</v>
      </c>
      <c r="C805">
        <f t="shared" si="160"/>
        <v>2017</v>
      </c>
      <c r="D805">
        <f t="shared" si="156"/>
        <v>3</v>
      </c>
      <c r="E805" t="str">
        <f t="shared" si="161"/>
        <v>março</v>
      </c>
      <c r="F805">
        <f t="shared" si="157"/>
        <v>14</v>
      </c>
      <c r="G805">
        <f t="shared" si="158"/>
        <v>3</v>
      </c>
      <c r="H805" t="str">
        <f t="shared" si="162"/>
        <v>terça-feira</v>
      </c>
      <c r="I805" s="2">
        <f t="shared" si="163"/>
        <v>0</v>
      </c>
      <c r="J805">
        <f>COUNTIF(Feriados!$A$2:$A$155,B805)</f>
        <v>0</v>
      </c>
      <c r="K805">
        <f t="shared" si="164"/>
        <v>1</v>
      </c>
      <c r="L805">
        <f t="shared" si="165"/>
        <v>0</v>
      </c>
      <c r="M805">
        <f t="shared" si="166"/>
        <v>0</v>
      </c>
      <c r="N805">
        <f>IF(K805=0,"NULL",Q805)</f>
        <v>10</v>
      </c>
      <c r="O805" s="4">
        <f t="shared" si="168"/>
        <v>42808</v>
      </c>
      <c r="Q805">
        <f>IF(L805=1,0,Q804)+K805</f>
        <v>10</v>
      </c>
      <c r="R805" t="str">
        <f t="shared" si="167"/>
        <v>(42808, '2017-03-14', 2017, 3, 'março', 14, 3, 'terça-feira', 0, 0, 1, 0, 0, 10, '2017-03-14'),</v>
      </c>
    </row>
    <row r="806" spans="1:18" x14ac:dyDescent="0.25">
      <c r="A806" s="2">
        <f t="shared" si="159"/>
        <v>42809</v>
      </c>
      <c r="B806" s="4">
        <v>42809</v>
      </c>
      <c r="C806">
        <f t="shared" si="160"/>
        <v>2017</v>
      </c>
      <c r="D806">
        <f t="shared" si="156"/>
        <v>3</v>
      </c>
      <c r="E806" t="str">
        <f t="shared" si="161"/>
        <v>março</v>
      </c>
      <c r="F806">
        <f t="shared" si="157"/>
        <v>15</v>
      </c>
      <c r="G806">
        <f t="shared" si="158"/>
        <v>4</v>
      </c>
      <c r="H806" t="str">
        <f t="shared" si="162"/>
        <v>quarta-feira</v>
      </c>
      <c r="I806" s="2">
        <f t="shared" si="163"/>
        <v>0</v>
      </c>
      <c r="J806">
        <f>COUNTIF(Feriados!$A$2:$A$155,B806)</f>
        <v>0</v>
      </c>
      <c r="K806">
        <f t="shared" si="164"/>
        <v>1</v>
      </c>
      <c r="L806">
        <f t="shared" si="165"/>
        <v>0</v>
      </c>
      <c r="M806">
        <f t="shared" si="166"/>
        <v>0</v>
      </c>
      <c r="N806">
        <f>IF(K806=0,"NULL",Q806)</f>
        <v>11</v>
      </c>
      <c r="O806" s="4">
        <f t="shared" si="168"/>
        <v>42809</v>
      </c>
      <c r="Q806">
        <f>IF(L806=1,0,Q805)+K806</f>
        <v>11</v>
      </c>
      <c r="R806" t="str">
        <f t="shared" si="167"/>
        <v>(42809, '2017-03-15', 2017, 3, 'março', 15, 4, 'quarta-feira', 0, 0, 1, 0, 0, 11, '2017-03-15'),</v>
      </c>
    </row>
    <row r="807" spans="1:18" x14ac:dyDescent="0.25">
      <c r="A807" s="2">
        <f t="shared" si="159"/>
        <v>42810</v>
      </c>
      <c r="B807" s="4">
        <v>42810</v>
      </c>
      <c r="C807">
        <f t="shared" si="160"/>
        <v>2017</v>
      </c>
      <c r="D807">
        <f t="shared" si="156"/>
        <v>3</v>
      </c>
      <c r="E807" t="str">
        <f t="shared" si="161"/>
        <v>março</v>
      </c>
      <c r="F807">
        <f t="shared" si="157"/>
        <v>16</v>
      </c>
      <c r="G807">
        <f t="shared" si="158"/>
        <v>5</v>
      </c>
      <c r="H807" t="str">
        <f t="shared" si="162"/>
        <v>quinta-feira</v>
      </c>
      <c r="I807" s="2">
        <f t="shared" si="163"/>
        <v>0</v>
      </c>
      <c r="J807">
        <f>COUNTIF(Feriados!$A$2:$A$155,B807)</f>
        <v>0</v>
      </c>
      <c r="K807">
        <f t="shared" si="164"/>
        <v>1</v>
      </c>
      <c r="L807">
        <f t="shared" si="165"/>
        <v>0</v>
      </c>
      <c r="M807">
        <f t="shared" si="166"/>
        <v>0</v>
      </c>
      <c r="N807">
        <f>IF(K807=0,"NULL",Q807)</f>
        <v>12</v>
      </c>
      <c r="O807" s="4">
        <f t="shared" si="168"/>
        <v>42810</v>
      </c>
      <c r="Q807">
        <f>IF(L807=1,0,Q806)+K807</f>
        <v>12</v>
      </c>
      <c r="R807" t="str">
        <f t="shared" si="167"/>
        <v>(42810, '2017-03-16', 2017, 3, 'março', 16, 5, 'quinta-feira', 0, 0, 1, 0, 0, 12, '2017-03-16'),</v>
      </c>
    </row>
    <row r="808" spans="1:18" x14ac:dyDescent="0.25">
      <c r="A808" s="2">
        <f t="shared" si="159"/>
        <v>42811</v>
      </c>
      <c r="B808" s="4">
        <v>42811</v>
      </c>
      <c r="C808">
        <f t="shared" si="160"/>
        <v>2017</v>
      </c>
      <c r="D808">
        <f t="shared" si="156"/>
        <v>3</v>
      </c>
      <c r="E808" t="str">
        <f t="shared" si="161"/>
        <v>março</v>
      </c>
      <c r="F808">
        <f t="shared" si="157"/>
        <v>17</v>
      </c>
      <c r="G808">
        <f t="shared" si="158"/>
        <v>6</v>
      </c>
      <c r="H808" t="str">
        <f t="shared" si="162"/>
        <v>sexta-feira</v>
      </c>
      <c r="I808" s="2">
        <f t="shared" si="163"/>
        <v>0</v>
      </c>
      <c r="J808">
        <f>COUNTIF(Feriados!$A$2:$A$155,B808)</f>
        <v>0</v>
      </c>
      <c r="K808">
        <f t="shared" si="164"/>
        <v>1</v>
      </c>
      <c r="L808">
        <f t="shared" si="165"/>
        <v>0</v>
      </c>
      <c r="M808">
        <f t="shared" si="166"/>
        <v>0</v>
      </c>
      <c r="N808">
        <f>IF(K808=0,"NULL",Q808)</f>
        <v>13</v>
      </c>
      <c r="O808" s="4">
        <f t="shared" si="168"/>
        <v>42811</v>
      </c>
      <c r="Q808">
        <f>IF(L808=1,0,Q807)+K808</f>
        <v>13</v>
      </c>
      <c r="R808" t="str">
        <f t="shared" si="167"/>
        <v>(42811, '2017-03-17', 2017, 3, 'março', 17, 6, 'sexta-feira', 0, 0, 1, 0, 0, 13, '2017-03-17'),</v>
      </c>
    </row>
    <row r="809" spans="1:18" x14ac:dyDescent="0.25">
      <c r="A809" s="2">
        <f t="shared" si="159"/>
        <v>42812</v>
      </c>
      <c r="B809" s="4">
        <v>42812</v>
      </c>
      <c r="C809">
        <f t="shared" si="160"/>
        <v>2017</v>
      </c>
      <c r="D809">
        <f t="shared" si="156"/>
        <v>3</v>
      </c>
      <c r="E809" t="str">
        <f t="shared" si="161"/>
        <v>março</v>
      </c>
      <c r="F809">
        <f t="shared" si="157"/>
        <v>18</v>
      </c>
      <c r="G809">
        <f t="shared" si="158"/>
        <v>7</v>
      </c>
      <c r="H809" t="str">
        <f t="shared" si="162"/>
        <v>sábado</v>
      </c>
      <c r="I809" s="2">
        <f t="shared" si="163"/>
        <v>1</v>
      </c>
      <c r="J809">
        <f>COUNTIF(Feriados!$A$2:$A$155,B809)</f>
        <v>0</v>
      </c>
      <c r="K809">
        <f t="shared" si="164"/>
        <v>0</v>
      </c>
      <c r="L809">
        <f t="shared" si="165"/>
        <v>0</v>
      </c>
      <c r="M809">
        <f t="shared" si="166"/>
        <v>0</v>
      </c>
      <c r="N809" t="str">
        <f>IF(K809=0,"NULL",Q809)</f>
        <v>NULL</v>
      </c>
      <c r="O809" s="4">
        <f t="shared" si="168"/>
        <v>42812</v>
      </c>
      <c r="Q809">
        <f>IF(L809=1,0,Q808)+K809</f>
        <v>13</v>
      </c>
      <c r="R809" t="str">
        <f t="shared" si="167"/>
        <v>(42812, '2017-03-18', 2017, 3, 'março', 18, 7, 'sábado', 1, 0, 0, 0, 0, NULL, '2017-03-18'),</v>
      </c>
    </row>
    <row r="810" spans="1:18" x14ac:dyDescent="0.25">
      <c r="A810" s="2">
        <f t="shared" si="159"/>
        <v>42813</v>
      </c>
      <c r="B810" s="4">
        <v>42813</v>
      </c>
      <c r="C810">
        <f t="shared" si="160"/>
        <v>2017</v>
      </c>
      <c r="D810">
        <f t="shared" si="156"/>
        <v>3</v>
      </c>
      <c r="E810" t="str">
        <f t="shared" si="161"/>
        <v>março</v>
      </c>
      <c r="F810">
        <f t="shared" si="157"/>
        <v>19</v>
      </c>
      <c r="G810">
        <f t="shared" si="158"/>
        <v>1</v>
      </c>
      <c r="H810" t="str">
        <f t="shared" si="162"/>
        <v>domingo</v>
      </c>
      <c r="I810" s="2">
        <f t="shared" si="163"/>
        <v>1</v>
      </c>
      <c r="J810">
        <f>COUNTIF(Feriados!$A$2:$A$155,B810)</f>
        <v>0</v>
      </c>
      <c r="K810">
        <f t="shared" si="164"/>
        <v>0</v>
      </c>
      <c r="L810">
        <f t="shared" si="165"/>
        <v>0</v>
      </c>
      <c r="M810">
        <f t="shared" si="166"/>
        <v>0</v>
      </c>
      <c r="N810" t="str">
        <f>IF(K810=0,"NULL",Q810)</f>
        <v>NULL</v>
      </c>
      <c r="O810" s="4">
        <f t="shared" si="168"/>
        <v>42812</v>
      </c>
      <c r="Q810">
        <f>IF(L810=1,0,Q809)+K810</f>
        <v>13</v>
      </c>
      <c r="R810" t="str">
        <f t="shared" si="167"/>
        <v>(42813, '2017-03-19', 2017, 3, 'março', 19, 1, 'domingo', 1, 0, 0, 0, 0, NULL, '2017-03-18'),</v>
      </c>
    </row>
    <row r="811" spans="1:18" x14ac:dyDescent="0.25">
      <c r="A811" s="2">
        <f t="shared" si="159"/>
        <v>42814</v>
      </c>
      <c r="B811" s="4">
        <v>42814</v>
      </c>
      <c r="C811">
        <f t="shared" si="160"/>
        <v>2017</v>
      </c>
      <c r="D811">
        <f t="shared" si="156"/>
        <v>3</v>
      </c>
      <c r="E811" t="str">
        <f t="shared" si="161"/>
        <v>março</v>
      </c>
      <c r="F811">
        <f t="shared" si="157"/>
        <v>20</v>
      </c>
      <c r="G811">
        <f t="shared" si="158"/>
        <v>2</v>
      </c>
      <c r="H811" t="str">
        <f t="shared" si="162"/>
        <v>segunda-feira</v>
      </c>
      <c r="I811" s="2">
        <f t="shared" si="163"/>
        <v>0</v>
      </c>
      <c r="J811">
        <f>COUNTIF(Feriados!$A$2:$A$155,B811)</f>
        <v>0</v>
      </c>
      <c r="K811">
        <f t="shared" si="164"/>
        <v>1</v>
      </c>
      <c r="L811">
        <f t="shared" si="165"/>
        <v>0</v>
      </c>
      <c r="M811">
        <f t="shared" si="166"/>
        <v>0</v>
      </c>
      <c r="N811">
        <f>IF(K811=0,"NULL",Q811)</f>
        <v>14</v>
      </c>
      <c r="O811" s="4">
        <f t="shared" si="168"/>
        <v>42812</v>
      </c>
      <c r="Q811">
        <f>IF(L811=1,0,Q810)+K811</f>
        <v>14</v>
      </c>
      <c r="R811" t="str">
        <f t="shared" si="167"/>
        <v>(42814, '2017-03-20', 2017, 3, 'março', 20, 2, 'segunda-feira', 0, 0, 1, 0, 0, 14, '2017-03-18'),</v>
      </c>
    </row>
    <row r="812" spans="1:18" x14ac:dyDescent="0.25">
      <c r="A812" s="2">
        <f t="shared" si="159"/>
        <v>42815</v>
      </c>
      <c r="B812" s="4">
        <v>42815</v>
      </c>
      <c r="C812">
        <f t="shared" si="160"/>
        <v>2017</v>
      </c>
      <c r="D812">
        <f t="shared" si="156"/>
        <v>3</v>
      </c>
      <c r="E812" t="str">
        <f t="shared" si="161"/>
        <v>março</v>
      </c>
      <c r="F812">
        <f t="shared" si="157"/>
        <v>21</v>
      </c>
      <c r="G812">
        <f t="shared" si="158"/>
        <v>3</v>
      </c>
      <c r="H812" t="str">
        <f t="shared" si="162"/>
        <v>terça-feira</v>
      </c>
      <c r="I812" s="2">
        <f t="shared" si="163"/>
        <v>0</v>
      </c>
      <c r="J812">
        <f>COUNTIF(Feriados!$A$2:$A$155,B812)</f>
        <v>0</v>
      </c>
      <c r="K812">
        <f t="shared" si="164"/>
        <v>1</v>
      </c>
      <c r="L812">
        <f t="shared" si="165"/>
        <v>0</v>
      </c>
      <c r="M812">
        <f t="shared" si="166"/>
        <v>0</v>
      </c>
      <c r="N812">
        <f>IF(K812=0,"NULL",Q812)</f>
        <v>15</v>
      </c>
      <c r="O812" s="4">
        <f t="shared" si="168"/>
        <v>42815</v>
      </c>
      <c r="Q812">
        <f>IF(L812=1,0,Q811)+K812</f>
        <v>15</v>
      </c>
      <c r="R812" t="str">
        <f t="shared" si="167"/>
        <v>(42815, '2017-03-21', 2017, 3, 'março', 21, 3, 'terça-feira', 0, 0, 1, 0, 0, 15, '2017-03-21'),</v>
      </c>
    </row>
    <row r="813" spans="1:18" x14ac:dyDescent="0.25">
      <c r="A813" s="2">
        <f t="shared" si="159"/>
        <v>42816</v>
      </c>
      <c r="B813" s="4">
        <v>42816</v>
      </c>
      <c r="C813">
        <f t="shared" si="160"/>
        <v>2017</v>
      </c>
      <c r="D813">
        <f t="shared" si="156"/>
        <v>3</v>
      </c>
      <c r="E813" t="str">
        <f t="shared" si="161"/>
        <v>março</v>
      </c>
      <c r="F813">
        <f t="shared" si="157"/>
        <v>22</v>
      </c>
      <c r="G813">
        <f t="shared" si="158"/>
        <v>4</v>
      </c>
      <c r="H813" t="str">
        <f t="shared" si="162"/>
        <v>quarta-feira</v>
      </c>
      <c r="I813" s="2">
        <f t="shared" si="163"/>
        <v>0</v>
      </c>
      <c r="J813">
        <f>COUNTIF(Feriados!$A$2:$A$155,B813)</f>
        <v>0</v>
      </c>
      <c r="K813">
        <f t="shared" si="164"/>
        <v>1</v>
      </c>
      <c r="L813">
        <f t="shared" si="165"/>
        <v>0</v>
      </c>
      <c r="M813">
        <f t="shared" si="166"/>
        <v>0</v>
      </c>
      <c r="N813">
        <f>IF(K813=0,"NULL",Q813)</f>
        <v>16</v>
      </c>
      <c r="O813" s="4">
        <f t="shared" si="168"/>
        <v>42816</v>
      </c>
      <c r="Q813">
        <f>IF(L813=1,0,Q812)+K813</f>
        <v>16</v>
      </c>
      <c r="R813" t="str">
        <f t="shared" si="167"/>
        <v>(42816, '2017-03-22', 2017, 3, 'março', 22, 4, 'quarta-feira', 0, 0, 1, 0, 0, 16, '2017-03-22'),</v>
      </c>
    </row>
    <row r="814" spans="1:18" x14ac:dyDescent="0.25">
      <c r="A814" s="2">
        <f t="shared" si="159"/>
        <v>42817</v>
      </c>
      <c r="B814" s="4">
        <v>42817</v>
      </c>
      <c r="C814">
        <f t="shared" si="160"/>
        <v>2017</v>
      </c>
      <c r="D814">
        <f t="shared" ref="D814:D877" si="169">MONTH(B814)</f>
        <v>3</v>
      </c>
      <c r="E814" t="str">
        <f t="shared" si="161"/>
        <v>março</v>
      </c>
      <c r="F814">
        <f t="shared" ref="F814:F877" si="170">DAY(B814)</f>
        <v>23</v>
      </c>
      <c r="G814">
        <f t="shared" ref="G814:G877" si="171">WEEKDAY(B814)</f>
        <v>5</v>
      </c>
      <c r="H814" t="str">
        <f t="shared" si="162"/>
        <v>quinta-feira</v>
      </c>
      <c r="I814" s="2">
        <f t="shared" si="163"/>
        <v>0</v>
      </c>
      <c r="J814">
        <f>COUNTIF(Feriados!$A$2:$A$155,B814)</f>
        <v>0</v>
      </c>
      <c r="K814">
        <f t="shared" si="164"/>
        <v>1</v>
      </c>
      <c r="L814">
        <f t="shared" si="165"/>
        <v>0</v>
      </c>
      <c r="M814">
        <f t="shared" si="166"/>
        <v>0</v>
      </c>
      <c r="N814">
        <f>IF(K814=0,"NULL",Q814)</f>
        <v>17</v>
      </c>
      <c r="O814" s="4">
        <f t="shared" si="168"/>
        <v>42817</v>
      </c>
      <c r="Q814">
        <f>IF(L814=1,0,Q813)+K814</f>
        <v>17</v>
      </c>
      <c r="R814" t="str">
        <f t="shared" si="167"/>
        <v>(42817, '2017-03-23', 2017, 3, 'março', 23, 5, 'quinta-feira', 0, 0, 1, 0, 0, 17, '2017-03-23'),</v>
      </c>
    </row>
    <row r="815" spans="1:18" x14ac:dyDescent="0.25">
      <c r="A815" s="2">
        <f t="shared" si="159"/>
        <v>42818</v>
      </c>
      <c r="B815" s="4">
        <v>42818</v>
      </c>
      <c r="C815">
        <f t="shared" si="160"/>
        <v>2017</v>
      </c>
      <c r="D815">
        <f t="shared" si="169"/>
        <v>3</v>
      </c>
      <c r="E815" t="str">
        <f t="shared" si="161"/>
        <v>março</v>
      </c>
      <c r="F815">
        <f t="shared" si="170"/>
        <v>24</v>
      </c>
      <c r="G815">
        <f t="shared" si="171"/>
        <v>6</v>
      </c>
      <c r="H815" t="str">
        <f t="shared" si="162"/>
        <v>sexta-feira</v>
      </c>
      <c r="I815" s="2">
        <f t="shared" si="163"/>
        <v>0</v>
      </c>
      <c r="J815">
        <f>COUNTIF(Feriados!$A$2:$A$155,B815)</f>
        <v>0</v>
      </c>
      <c r="K815">
        <f t="shared" si="164"/>
        <v>1</v>
      </c>
      <c r="L815">
        <f t="shared" si="165"/>
        <v>0</v>
      </c>
      <c r="M815">
        <f t="shared" si="166"/>
        <v>0</v>
      </c>
      <c r="N815">
        <f>IF(K815=0,"NULL",Q815)</f>
        <v>18</v>
      </c>
      <c r="O815" s="4">
        <f t="shared" si="168"/>
        <v>42818</v>
      </c>
      <c r="Q815">
        <f>IF(L815=1,0,Q814)+K815</f>
        <v>18</v>
      </c>
      <c r="R815" t="str">
        <f t="shared" si="167"/>
        <v>(42818, '2017-03-24', 2017, 3, 'março', 24, 6, 'sexta-feira', 0, 0, 1, 0, 0, 18, '2017-03-24'),</v>
      </c>
    </row>
    <row r="816" spans="1:18" x14ac:dyDescent="0.25">
      <c r="A816" s="2">
        <f t="shared" si="159"/>
        <v>42819</v>
      </c>
      <c r="B816" s="4">
        <v>42819</v>
      </c>
      <c r="C816">
        <f t="shared" si="160"/>
        <v>2017</v>
      </c>
      <c r="D816">
        <f t="shared" si="169"/>
        <v>3</v>
      </c>
      <c r="E816" t="str">
        <f t="shared" si="161"/>
        <v>março</v>
      </c>
      <c r="F816">
        <f t="shared" si="170"/>
        <v>25</v>
      </c>
      <c r="G816">
        <f t="shared" si="171"/>
        <v>7</v>
      </c>
      <c r="H816" t="str">
        <f t="shared" si="162"/>
        <v>sábado</v>
      </c>
      <c r="I816" s="2">
        <f t="shared" si="163"/>
        <v>1</v>
      </c>
      <c r="J816">
        <f>COUNTIF(Feriados!$A$2:$A$155,B816)</f>
        <v>0</v>
      </c>
      <c r="K816">
        <f t="shared" si="164"/>
        <v>0</v>
      </c>
      <c r="L816">
        <f t="shared" si="165"/>
        <v>0</v>
      </c>
      <c r="M816">
        <f t="shared" si="166"/>
        <v>0</v>
      </c>
      <c r="N816" t="str">
        <f>IF(K816=0,"NULL",Q816)</f>
        <v>NULL</v>
      </c>
      <c r="O816" s="4">
        <f t="shared" si="168"/>
        <v>42819</v>
      </c>
      <c r="Q816">
        <f>IF(L816=1,0,Q815)+K816</f>
        <v>18</v>
      </c>
      <c r="R816" t="str">
        <f t="shared" si="167"/>
        <v>(42819, '2017-03-25', 2017, 3, 'março', 25, 7, 'sábado', 1, 0, 0, 0, 0, NULL, '2017-03-25'),</v>
      </c>
    </row>
    <row r="817" spans="1:18" x14ac:dyDescent="0.25">
      <c r="A817" s="2">
        <f t="shared" si="159"/>
        <v>42820</v>
      </c>
      <c r="B817" s="4">
        <v>42820</v>
      </c>
      <c r="C817">
        <f t="shared" si="160"/>
        <v>2017</v>
      </c>
      <c r="D817">
        <f t="shared" si="169"/>
        <v>3</v>
      </c>
      <c r="E817" t="str">
        <f t="shared" si="161"/>
        <v>março</v>
      </c>
      <c r="F817">
        <f t="shared" si="170"/>
        <v>26</v>
      </c>
      <c r="G817">
        <f t="shared" si="171"/>
        <v>1</v>
      </c>
      <c r="H817" t="str">
        <f t="shared" si="162"/>
        <v>domingo</v>
      </c>
      <c r="I817" s="2">
        <f t="shared" si="163"/>
        <v>1</v>
      </c>
      <c r="J817">
        <f>COUNTIF(Feriados!$A$2:$A$155,B817)</f>
        <v>0</v>
      </c>
      <c r="K817">
        <f t="shared" si="164"/>
        <v>0</v>
      </c>
      <c r="L817">
        <f t="shared" si="165"/>
        <v>0</v>
      </c>
      <c r="M817">
        <f t="shared" si="166"/>
        <v>0</v>
      </c>
      <c r="N817" t="str">
        <f>IF(K817=0,"NULL",Q817)</f>
        <v>NULL</v>
      </c>
      <c r="O817" s="4">
        <f t="shared" si="168"/>
        <v>42819</v>
      </c>
      <c r="Q817">
        <f>IF(L817=1,0,Q816)+K817</f>
        <v>18</v>
      </c>
      <c r="R817" t="str">
        <f t="shared" si="167"/>
        <v>(42820, '2017-03-26', 2017, 3, 'março', 26, 1, 'domingo', 1, 0, 0, 0, 0, NULL, '2017-03-25'),</v>
      </c>
    </row>
    <row r="818" spans="1:18" x14ac:dyDescent="0.25">
      <c r="A818" s="2">
        <f t="shared" si="159"/>
        <v>42821</v>
      </c>
      <c r="B818" s="4">
        <v>42821</v>
      </c>
      <c r="C818">
        <f t="shared" si="160"/>
        <v>2017</v>
      </c>
      <c r="D818">
        <f t="shared" si="169"/>
        <v>3</v>
      </c>
      <c r="E818" t="str">
        <f t="shared" si="161"/>
        <v>março</v>
      </c>
      <c r="F818">
        <f t="shared" si="170"/>
        <v>27</v>
      </c>
      <c r="G818">
        <f t="shared" si="171"/>
        <v>2</v>
      </c>
      <c r="H818" t="str">
        <f t="shared" si="162"/>
        <v>segunda-feira</v>
      </c>
      <c r="I818" s="2">
        <f t="shared" si="163"/>
        <v>0</v>
      </c>
      <c r="J818">
        <f>COUNTIF(Feriados!$A$2:$A$155,B818)</f>
        <v>0</v>
      </c>
      <c r="K818">
        <f t="shared" si="164"/>
        <v>1</v>
      </c>
      <c r="L818">
        <f t="shared" si="165"/>
        <v>0</v>
      </c>
      <c r="M818">
        <f t="shared" si="166"/>
        <v>0</v>
      </c>
      <c r="N818">
        <f>IF(K818=0,"NULL",Q818)</f>
        <v>19</v>
      </c>
      <c r="O818" s="4">
        <f t="shared" si="168"/>
        <v>42819</v>
      </c>
      <c r="Q818">
        <f>IF(L818=1,0,Q817)+K818</f>
        <v>19</v>
      </c>
      <c r="R818" t="str">
        <f t="shared" si="167"/>
        <v>(42821, '2017-03-27', 2017, 3, 'março', 27, 2, 'segunda-feira', 0, 0, 1, 0, 0, 19, '2017-03-25'),</v>
      </c>
    </row>
    <row r="819" spans="1:18" x14ac:dyDescent="0.25">
      <c r="A819" s="2">
        <f t="shared" si="159"/>
        <v>42822</v>
      </c>
      <c r="B819" s="4">
        <v>42822</v>
      </c>
      <c r="C819">
        <f t="shared" si="160"/>
        <v>2017</v>
      </c>
      <c r="D819">
        <f t="shared" si="169"/>
        <v>3</v>
      </c>
      <c r="E819" t="str">
        <f t="shared" si="161"/>
        <v>março</v>
      </c>
      <c r="F819">
        <f t="shared" si="170"/>
        <v>28</v>
      </c>
      <c r="G819">
        <f t="shared" si="171"/>
        <v>3</v>
      </c>
      <c r="H819" t="str">
        <f t="shared" si="162"/>
        <v>terça-feira</v>
      </c>
      <c r="I819" s="2">
        <f t="shared" si="163"/>
        <v>0</v>
      </c>
      <c r="J819">
        <f>COUNTIF(Feriados!$A$2:$A$155,B819)</f>
        <v>0</v>
      </c>
      <c r="K819">
        <f t="shared" si="164"/>
        <v>1</v>
      </c>
      <c r="L819">
        <f t="shared" si="165"/>
        <v>0</v>
      </c>
      <c r="M819">
        <f t="shared" si="166"/>
        <v>0</v>
      </c>
      <c r="N819">
        <f>IF(K819=0,"NULL",Q819)</f>
        <v>20</v>
      </c>
      <c r="O819" s="4">
        <f t="shared" si="168"/>
        <v>42822</v>
      </c>
      <c r="Q819">
        <f>IF(L819=1,0,Q818)+K819</f>
        <v>20</v>
      </c>
      <c r="R819" t="str">
        <f t="shared" si="167"/>
        <v>(42822, '2017-03-28', 2017, 3, 'março', 28, 3, 'terça-feira', 0, 0, 1, 0, 0, 20, '2017-03-28'),</v>
      </c>
    </row>
    <row r="820" spans="1:18" x14ac:dyDescent="0.25">
      <c r="A820" s="2">
        <f t="shared" si="159"/>
        <v>42823</v>
      </c>
      <c r="B820" s="4">
        <v>42823</v>
      </c>
      <c r="C820">
        <f t="shared" si="160"/>
        <v>2017</v>
      </c>
      <c r="D820">
        <f t="shared" si="169"/>
        <v>3</v>
      </c>
      <c r="E820" t="str">
        <f t="shared" si="161"/>
        <v>março</v>
      </c>
      <c r="F820">
        <f t="shared" si="170"/>
        <v>29</v>
      </c>
      <c r="G820">
        <f t="shared" si="171"/>
        <v>4</v>
      </c>
      <c r="H820" t="str">
        <f t="shared" si="162"/>
        <v>quarta-feira</v>
      </c>
      <c r="I820" s="2">
        <f t="shared" si="163"/>
        <v>0</v>
      </c>
      <c r="J820">
        <f>COUNTIF(Feriados!$A$2:$A$155,B820)</f>
        <v>0</v>
      </c>
      <c r="K820">
        <f t="shared" si="164"/>
        <v>1</v>
      </c>
      <c r="L820">
        <f t="shared" si="165"/>
        <v>0</v>
      </c>
      <c r="M820">
        <f t="shared" si="166"/>
        <v>0</v>
      </c>
      <c r="N820">
        <f>IF(K820=0,"NULL",Q820)</f>
        <v>21</v>
      </c>
      <c r="O820" s="4">
        <f t="shared" si="168"/>
        <v>42823</v>
      </c>
      <c r="Q820">
        <f>IF(L820=1,0,Q819)+K820</f>
        <v>21</v>
      </c>
      <c r="R820" t="str">
        <f t="shared" si="167"/>
        <v>(42823, '2017-03-29', 2017, 3, 'março', 29, 4, 'quarta-feira', 0, 0, 1, 0, 0, 21, '2017-03-29'),</v>
      </c>
    </row>
    <row r="821" spans="1:18" x14ac:dyDescent="0.25">
      <c r="A821" s="2">
        <f t="shared" si="159"/>
        <v>42824</v>
      </c>
      <c r="B821" s="4">
        <v>42824</v>
      </c>
      <c r="C821">
        <f t="shared" si="160"/>
        <v>2017</v>
      </c>
      <c r="D821">
        <f t="shared" si="169"/>
        <v>3</v>
      </c>
      <c r="E821" t="str">
        <f t="shared" si="161"/>
        <v>março</v>
      </c>
      <c r="F821">
        <f t="shared" si="170"/>
        <v>30</v>
      </c>
      <c r="G821">
        <f t="shared" si="171"/>
        <v>5</v>
      </c>
      <c r="H821" t="str">
        <f t="shared" si="162"/>
        <v>quinta-feira</v>
      </c>
      <c r="I821" s="2">
        <f t="shared" si="163"/>
        <v>0</v>
      </c>
      <c r="J821">
        <f>COUNTIF(Feriados!$A$2:$A$155,B821)</f>
        <v>0</v>
      </c>
      <c r="K821">
        <f t="shared" si="164"/>
        <v>1</v>
      </c>
      <c r="L821">
        <f t="shared" si="165"/>
        <v>0</v>
      </c>
      <c r="M821">
        <f t="shared" si="166"/>
        <v>0</v>
      </c>
      <c r="N821">
        <f>IF(K821=0,"NULL",Q821)</f>
        <v>22</v>
      </c>
      <c r="O821" s="4">
        <f t="shared" si="168"/>
        <v>42824</v>
      </c>
      <c r="Q821">
        <f>IF(L821=1,0,Q820)+K821</f>
        <v>22</v>
      </c>
      <c r="R821" t="str">
        <f t="shared" si="167"/>
        <v>(42824, '2017-03-30', 2017, 3, 'março', 30, 5, 'quinta-feira', 0, 0, 1, 0, 0, 22, '2017-03-30'),</v>
      </c>
    </row>
    <row r="822" spans="1:18" x14ac:dyDescent="0.25">
      <c r="A822" s="2">
        <f t="shared" si="159"/>
        <v>42825</v>
      </c>
      <c r="B822" s="4">
        <v>42825</v>
      </c>
      <c r="C822">
        <f t="shared" si="160"/>
        <v>2017</v>
      </c>
      <c r="D822">
        <f t="shared" si="169"/>
        <v>3</v>
      </c>
      <c r="E822" t="str">
        <f t="shared" si="161"/>
        <v>março</v>
      </c>
      <c r="F822">
        <f t="shared" si="170"/>
        <v>31</v>
      </c>
      <c r="G822">
        <f t="shared" si="171"/>
        <v>6</v>
      </c>
      <c r="H822" t="str">
        <f t="shared" si="162"/>
        <v>sexta-feira</v>
      </c>
      <c r="I822" s="2">
        <f t="shared" si="163"/>
        <v>0</v>
      </c>
      <c r="J822">
        <f>COUNTIF(Feriados!$A$2:$A$155,B822)</f>
        <v>0</v>
      </c>
      <c r="K822">
        <f t="shared" si="164"/>
        <v>1</v>
      </c>
      <c r="L822">
        <f t="shared" si="165"/>
        <v>0</v>
      </c>
      <c r="M822">
        <f t="shared" si="166"/>
        <v>1</v>
      </c>
      <c r="N822">
        <f>IF(K822=0,"NULL",Q822)</f>
        <v>23</v>
      </c>
      <c r="O822" s="4">
        <f t="shared" si="168"/>
        <v>42825</v>
      </c>
      <c r="Q822">
        <f>IF(L822=1,0,Q821)+K822</f>
        <v>23</v>
      </c>
      <c r="R822" t="str">
        <f t="shared" si="167"/>
        <v>(42825, '2017-03-31', 2017, 3, 'março', 31, 6, 'sexta-feira', 0, 0, 1, 0, 1, 23, '2017-03-31'),</v>
      </c>
    </row>
    <row r="823" spans="1:18" x14ac:dyDescent="0.25">
      <c r="A823" s="2">
        <f t="shared" si="159"/>
        <v>42826</v>
      </c>
      <c r="B823" s="4">
        <v>42826</v>
      </c>
      <c r="C823">
        <f t="shared" si="160"/>
        <v>2017</v>
      </c>
      <c r="D823">
        <f t="shared" si="169"/>
        <v>4</v>
      </c>
      <c r="E823" t="str">
        <f t="shared" si="161"/>
        <v>abril</v>
      </c>
      <c r="F823">
        <f t="shared" si="170"/>
        <v>1</v>
      </c>
      <c r="G823">
        <f t="shared" si="171"/>
        <v>7</v>
      </c>
      <c r="H823" t="str">
        <f t="shared" si="162"/>
        <v>sábado</v>
      </c>
      <c r="I823" s="2">
        <f t="shared" si="163"/>
        <v>1</v>
      </c>
      <c r="J823">
        <f>COUNTIF(Feriados!$A$2:$A$155,B823)</f>
        <v>0</v>
      </c>
      <c r="K823">
        <f t="shared" si="164"/>
        <v>0</v>
      </c>
      <c r="L823">
        <f t="shared" si="165"/>
        <v>1</v>
      </c>
      <c r="M823">
        <f t="shared" si="166"/>
        <v>0</v>
      </c>
      <c r="N823" t="str">
        <f>IF(K823=0,"NULL",Q823)</f>
        <v>NULL</v>
      </c>
      <c r="O823" s="4">
        <f t="shared" si="168"/>
        <v>42826</v>
      </c>
      <c r="Q823">
        <f>IF(L823=1,0,Q822)+K823</f>
        <v>0</v>
      </c>
      <c r="R823" t="str">
        <f t="shared" si="167"/>
        <v>(42826, '2017-04-01', 2017, 4, 'abril', 1, 7, 'sábado', 1, 0, 0, 1, 0, NULL, '2017-04-01'),</v>
      </c>
    </row>
    <row r="824" spans="1:18" x14ac:dyDescent="0.25">
      <c r="A824" s="2">
        <f t="shared" si="159"/>
        <v>42827</v>
      </c>
      <c r="B824" s="4">
        <v>42827</v>
      </c>
      <c r="C824">
        <f t="shared" si="160"/>
        <v>2017</v>
      </c>
      <c r="D824">
        <f t="shared" si="169"/>
        <v>4</v>
      </c>
      <c r="E824" t="str">
        <f t="shared" si="161"/>
        <v>abril</v>
      </c>
      <c r="F824">
        <f t="shared" si="170"/>
        <v>2</v>
      </c>
      <c r="G824">
        <f t="shared" si="171"/>
        <v>1</v>
      </c>
      <c r="H824" t="str">
        <f t="shared" si="162"/>
        <v>domingo</v>
      </c>
      <c r="I824" s="2">
        <f t="shared" si="163"/>
        <v>1</v>
      </c>
      <c r="J824">
        <f>COUNTIF(Feriados!$A$2:$A$155,B824)</f>
        <v>0</v>
      </c>
      <c r="K824">
        <f t="shared" si="164"/>
        <v>0</v>
      </c>
      <c r="L824">
        <f t="shared" si="165"/>
        <v>0</v>
      </c>
      <c r="M824">
        <f t="shared" si="166"/>
        <v>0</v>
      </c>
      <c r="N824" t="str">
        <f>IF(K824=0,"NULL",Q824)</f>
        <v>NULL</v>
      </c>
      <c r="O824" s="4">
        <f t="shared" si="168"/>
        <v>42826</v>
      </c>
      <c r="Q824">
        <f>IF(L824=1,0,Q823)+K824</f>
        <v>0</v>
      </c>
      <c r="R824" t="str">
        <f t="shared" si="167"/>
        <v>(42827, '2017-04-02', 2017, 4, 'abril', 2, 1, 'domingo', 1, 0, 0, 0, 0, NULL, '2017-04-01'),</v>
      </c>
    </row>
    <row r="825" spans="1:18" x14ac:dyDescent="0.25">
      <c r="A825" s="2">
        <f t="shared" si="159"/>
        <v>42828</v>
      </c>
      <c r="B825" s="4">
        <v>42828</v>
      </c>
      <c r="C825">
        <f t="shared" si="160"/>
        <v>2017</v>
      </c>
      <c r="D825">
        <f t="shared" si="169"/>
        <v>4</v>
      </c>
      <c r="E825" t="str">
        <f t="shared" si="161"/>
        <v>abril</v>
      </c>
      <c r="F825">
        <f t="shared" si="170"/>
        <v>3</v>
      </c>
      <c r="G825">
        <f t="shared" si="171"/>
        <v>2</v>
      </c>
      <c r="H825" t="str">
        <f t="shared" si="162"/>
        <v>segunda-feira</v>
      </c>
      <c r="I825" s="2">
        <f t="shared" si="163"/>
        <v>0</v>
      </c>
      <c r="J825">
        <f>COUNTIF(Feriados!$A$2:$A$155,B825)</f>
        <v>0</v>
      </c>
      <c r="K825">
        <f t="shared" si="164"/>
        <v>1</v>
      </c>
      <c r="L825">
        <f t="shared" si="165"/>
        <v>0</v>
      </c>
      <c r="M825">
        <f t="shared" si="166"/>
        <v>0</v>
      </c>
      <c r="N825">
        <f>IF(K825=0,"NULL",Q825)</f>
        <v>1</v>
      </c>
      <c r="O825" s="4">
        <f t="shared" si="168"/>
        <v>42826</v>
      </c>
      <c r="Q825">
        <f>IF(L825=1,0,Q824)+K825</f>
        <v>1</v>
      </c>
      <c r="R825" t="str">
        <f t="shared" si="167"/>
        <v>(42828, '2017-04-03', 2017, 4, 'abril', 3, 2, 'segunda-feira', 0, 0, 1, 0, 0, 1, '2017-04-01'),</v>
      </c>
    </row>
    <row r="826" spans="1:18" x14ac:dyDescent="0.25">
      <c r="A826" s="2">
        <f t="shared" si="159"/>
        <v>42829</v>
      </c>
      <c r="B826" s="4">
        <v>42829</v>
      </c>
      <c r="C826">
        <f t="shared" si="160"/>
        <v>2017</v>
      </c>
      <c r="D826">
        <f t="shared" si="169"/>
        <v>4</v>
      </c>
      <c r="E826" t="str">
        <f t="shared" si="161"/>
        <v>abril</v>
      </c>
      <c r="F826">
        <f t="shared" si="170"/>
        <v>4</v>
      </c>
      <c r="G826">
        <f t="shared" si="171"/>
        <v>3</v>
      </c>
      <c r="H826" t="str">
        <f t="shared" si="162"/>
        <v>terça-feira</v>
      </c>
      <c r="I826" s="2">
        <f t="shared" si="163"/>
        <v>0</v>
      </c>
      <c r="J826">
        <f>COUNTIF(Feriados!$A$2:$A$155,B826)</f>
        <v>0</v>
      </c>
      <c r="K826">
        <f t="shared" si="164"/>
        <v>1</v>
      </c>
      <c r="L826">
        <f t="shared" si="165"/>
        <v>0</v>
      </c>
      <c r="M826">
        <f t="shared" si="166"/>
        <v>0</v>
      </c>
      <c r="N826">
        <f>IF(K826=0,"NULL",Q826)</f>
        <v>2</v>
      </c>
      <c r="O826" s="4">
        <f t="shared" si="168"/>
        <v>42829</v>
      </c>
      <c r="Q826">
        <f>IF(L826=1,0,Q825)+K826</f>
        <v>2</v>
      </c>
      <c r="R826" t="str">
        <f t="shared" si="167"/>
        <v>(42829, '2017-04-04', 2017, 4, 'abril', 4, 3, 'terça-feira', 0, 0, 1, 0, 0, 2, '2017-04-04'),</v>
      </c>
    </row>
    <row r="827" spans="1:18" x14ac:dyDescent="0.25">
      <c r="A827" s="2">
        <f t="shared" si="159"/>
        <v>42830</v>
      </c>
      <c r="B827" s="4">
        <v>42830</v>
      </c>
      <c r="C827">
        <f t="shared" si="160"/>
        <v>2017</v>
      </c>
      <c r="D827">
        <f t="shared" si="169"/>
        <v>4</v>
      </c>
      <c r="E827" t="str">
        <f t="shared" si="161"/>
        <v>abril</v>
      </c>
      <c r="F827">
        <f t="shared" si="170"/>
        <v>5</v>
      </c>
      <c r="G827">
        <f t="shared" si="171"/>
        <v>4</v>
      </c>
      <c r="H827" t="str">
        <f t="shared" si="162"/>
        <v>quarta-feira</v>
      </c>
      <c r="I827" s="2">
        <f t="shared" si="163"/>
        <v>0</v>
      </c>
      <c r="J827">
        <f>COUNTIF(Feriados!$A$2:$A$155,B827)</f>
        <v>0</v>
      </c>
      <c r="K827">
        <f t="shared" si="164"/>
        <v>1</v>
      </c>
      <c r="L827">
        <f t="shared" si="165"/>
        <v>0</v>
      </c>
      <c r="M827">
        <f t="shared" si="166"/>
        <v>0</v>
      </c>
      <c r="N827">
        <f>IF(K827=0,"NULL",Q827)</f>
        <v>3</v>
      </c>
      <c r="O827" s="4">
        <f t="shared" si="168"/>
        <v>42830</v>
      </c>
      <c r="Q827">
        <f>IF(L827=1,0,Q826)+K827</f>
        <v>3</v>
      </c>
      <c r="R827" t="str">
        <f t="shared" si="167"/>
        <v>(42830, '2017-04-05', 2017, 4, 'abril', 5, 4, 'quarta-feira', 0, 0, 1, 0, 0, 3, '2017-04-05'),</v>
      </c>
    </row>
    <row r="828" spans="1:18" x14ac:dyDescent="0.25">
      <c r="A828" s="2">
        <f t="shared" si="159"/>
        <v>42831</v>
      </c>
      <c r="B828" s="4">
        <v>42831</v>
      </c>
      <c r="C828">
        <f t="shared" si="160"/>
        <v>2017</v>
      </c>
      <c r="D828">
        <f t="shared" si="169"/>
        <v>4</v>
      </c>
      <c r="E828" t="str">
        <f t="shared" si="161"/>
        <v>abril</v>
      </c>
      <c r="F828">
        <f t="shared" si="170"/>
        <v>6</v>
      </c>
      <c r="G828">
        <f t="shared" si="171"/>
        <v>5</v>
      </c>
      <c r="H828" t="str">
        <f t="shared" si="162"/>
        <v>quinta-feira</v>
      </c>
      <c r="I828" s="2">
        <f t="shared" si="163"/>
        <v>0</v>
      </c>
      <c r="J828">
        <f>COUNTIF(Feriados!$A$2:$A$155,B828)</f>
        <v>0</v>
      </c>
      <c r="K828">
        <f t="shared" si="164"/>
        <v>1</v>
      </c>
      <c r="L828">
        <f t="shared" si="165"/>
        <v>0</v>
      </c>
      <c r="M828">
        <f t="shared" si="166"/>
        <v>0</v>
      </c>
      <c r="N828">
        <f>IF(K828=0,"NULL",Q828)</f>
        <v>4</v>
      </c>
      <c r="O828" s="4">
        <f t="shared" si="168"/>
        <v>42831</v>
      </c>
      <c r="Q828">
        <f>IF(L828=1,0,Q827)+K828</f>
        <v>4</v>
      </c>
      <c r="R828" t="str">
        <f t="shared" si="167"/>
        <v>(42831, '2017-04-06', 2017, 4, 'abril', 6, 5, 'quinta-feira', 0, 0, 1, 0, 0, 4, '2017-04-06'),</v>
      </c>
    </row>
    <row r="829" spans="1:18" x14ac:dyDescent="0.25">
      <c r="A829" s="2">
        <f t="shared" si="159"/>
        <v>42832</v>
      </c>
      <c r="B829" s="4">
        <v>42832</v>
      </c>
      <c r="C829">
        <f t="shared" si="160"/>
        <v>2017</v>
      </c>
      <c r="D829">
        <f t="shared" si="169"/>
        <v>4</v>
      </c>
      <c r="E829" t="str">
        <f t="shared" si="161"/>
        <v>abril</v>
      </c>
      <c r="F829">
        <f t="shared" si="170"/>
        <v>7</v>
      </c>
      <c r="G829">
        <f t="shared" si="171"/>
        <v>6</v>
      </c>
      <c r="H829" t="str">
        <f t="shared" si="162"/>
        <v>sexta-feira</v>
      </c>
      <c r="I829" s="2">
        <f t="shared" si="163"/>
        <v>0</v>
      </c>
      <c r="J829">
        <f>COUNTIF(Feriados!$A$2:$A$155,B829)</f>
        <v>0</v>
      </c>
      <c r="K829">
        <f t="shared" si="164"/>
        <v>1</v>
      </c>
      <c r="L829">
        <f t="shared" si="165"/>
        <v>0</v>
      </c>
      <c r="M829">
        <f t="shared" si="166"/>
        <v>0</v>
      </c>
      <c r="N829">
        <f>IF(K829=0,"NULL",Q829)</f>
        <v>5</v>
      </c>
      <c r="O829" s="4">
        <f t="shared" si="168"/>
        <v>42832</v>
      </c>
      <c r="Q829">
        <f>IF(L829=1,0,Q828)+K829</f>
        <v>5</v>
      </c>
      <c r="R829" t="str">
        <f t="shared" si="167"/>
        <v>(42832, '2017-04-07', 2017, 4, 'abril', 7, 6, 'sexta-feira', 0, 0, 1, 0, 0, 5, '2017-04-07'),</v>
      </c>
    </row>
    <row r="830" spans="1:18" x14ac:dyDescent="0.25">
      <c r="A830" s="2">
        <f t="shared" si="159"/>
        <v>42833</v>
      </c>
      <c r="B830" s="4">
        <v>42833</v>
      </c>
      <c r="C830">
        <f t="shared" si="160"/>
        <v>2017</v>
      </c>
      <c r="D830">
        <f t="shared" si="169"/>
        <v>4</v>
      </c>
      <c r="E830" t="str">
        <f t="shared" si="161"/>
        <v>abril</v>
      </c>
      <c r="F830">
        <f t="shared" si="170"/>
        <v>8</v>
      </c>
      <c r="G830">
        <f t="shared" si="171"/>
        <v>7</v>
      </c>
      <c r="H830" t="str">
        <f t="shared" si="162"/>
        <v>sábado</v>
      </c>
      <c r="I830" s="2">
        <f t="shared" si="163"/>
        <v>1</v>
      </c>
      <c r="J830">
        <f>COUNTIF(Feriados!$A$2:$A$155,B830)</f>
        <v>0</v>
      </c>
      <c r="K830">
        <f t="shared" si="164"/>
        <v>0</v>
      </c>
      <c r="L830">
        <f t="shared" si="165"/>
        <v>0</v>
      </c>
      <c r="M830">
        <f t="shared" si="166"/>
        <v>0</v>
      </c>
      <c r="N830" t="str">
        <f>IF(K830=0,"NULL",Q830)</f>
        <v>NULL</v>
      </c>
      <c r="O830" s="4">
        <f t="shared" si="168"/>
        <v>42833</v>
      </c>
      <c r="Q830">
        <f>IF(L830=1,0,Q829)+K830</f>
        <v>5</v>
      </c>
      <c r="R830" t="str">
        <f t="shared" si="167"/>
        <v>(42833, '2017-04-08', 2017, 4, 'abril', 8, 7, 'sábado', 1, 0, 0, 0, 0, NULL, '2017-04-08'),</v>
      </c>
    </row>
    <row r="831" spans="1:18" x14ac:dyDescent="0.25">
      <c r="A831" s="2">
        <f t="shared" si="159"/>
        <v>42834</v>
      </c>
      <c r="B831" s="4">
        <v>42834</v>
      </c>
      <c r="C831">
        <f t="shared" si="160"/>
        <v>2017</v>
      </c>
      <c r="D831">
        <f t="shared" si="169"/>
        <v>4</v>
      </c>
      <c r="E831" t="str">
        <f t="shared" si="161"/>
        <v>abril</v>
      </c>
      <c r="F831">
        <f t="shared" si="170"/>
        <v>9</v>
      </c>
      <c r="G831">
        <f t="shared" si="171"/>
        <v>1</v>
      </c>
      <c r="H831" t="str">
        <f t="shared" si="162"/>
        <v>domingo</v>
      </c>
      <c r="I831" s="2">
        <f t="shared" si="163"/>
        <v>1</v>
      </c>
      <c r="J831">
        <f>COUNTIF(Feriados!$A$2:$A$155,B831)</f>
        <v>0</v>
      </c>
      <c r="K831">
        <f t="shared" si="164"/>
        <v>0</v>
      </c>
      <c r="L831">
        <f t="shared" si="165"/>
        <v>0</v>
      </c>
      <c r="M831">
        <f t="shared" si="166"/>
        <v>0</v>
      </c>
      <c r="N831" t="str">
        <f>IF(K831=0,"NULL",Q831)</f>
        <v>NULL</v>
      </c>
      <c r="O831" s="4">
        <f t="shared" si="168"/>
        <v>42833</v>
      </c>
      <c r="Q831">
        <f>IF(L831=1,0,Q830)+K831</f>
        <v>5</v>
      </c>
      <c r="R831" t="str">
        <f t="shared" si="167"/>
        <v>(42834, '2017-04-09', 2017, 4, 'abril', 9, 1, 'domingo', 1, 0, 0, 0, 0, NULL, '2017-04-08'),</v>
      </c>
    </row>
    <row r="832" spans="1:18" x14ac:dyDescent="0.25">
      <c r="A832" s="2">
        <f t="shared" si="159"/>
        <v>42835</v>
      </c>
      <c r="B832" s="4">
        <v>42835</v>
      </c>
      <c r="C832">
        <f t="shared" si="160"/>
        <v>2017</v>
      </c>
      <c r="D832">
        <f t="shared" si="169"/>
        <v>4</v>
      </c>
      <c r="E832" t="str">
        <f t="shared" si="161"/>
        <v>abril</v>
      </c>
      <c r="F832">
        <f t="shared" si="170"/>
        <v>10</v>
      </c>
      <c r="G832">
        <f t="shared" si="171"/>
        <v>2</v>
      </c>
      <c r="H832" t="str">
        <f t="shared" si="162"/>
        <v>segunda-feira</v>
      </c>
      <c r="I832" s="2">
        <f t="shared" si="163"/>
        <v>0</v>
      </c>
      <c r="J832">
        <f>COUNTIF(Feriados!$A$2:$A$155,B832)</f>
        <v>0</v>
      </c>
      <c r="K832">
        <f t="shared" si="164"/>
        <v>1</v>
      </c>
      <c r="L832">
        <f t="shared" si="165"/>
        <v>0</v>
      </c>
      <c r="M832">
        <f t="shared" si="166"/>
        <v>0</v>
      </c>
      <c r="N832">
        <f>IF(K832=0,"NULL",Q832)</f>
        <v>6</v>
      </c>
      <c r="O832" s="4">
        <f t="shared" si="168"/>
        <v>42833</v>
      </c>
      <c r="Q832">
        <f>IF(L832=1,0,Q831)+K832</f>
        <v>6</v>
      </c>
      <c r="R832" t="str">
        <f t="shared" si="167"/>
        <v>(42835, '2017-04-10', 2017, 4, 'abril', 10, 2, 'segunda-feira', 0, 0, 1, 0, 0, 6, '2017-04-08'),</v>
      </c>
    </row>
    <row r="833" spans="1:18" x14ac:dyDescent="0.25">
      <c r="A833" s="2">
        <f t="shared" si="159"/>
        <v>42836</v>
      </c>
      <c r="B833" s="4">
        <v>42836</v>
      </c>
      <c r="C833">
        <f t="shared" si="160"/>
        <v>2017</v>
      </c>
      <c r="D833">
        <f t="shared" si="169"/>
        <v>4</v>
      </c>
      <c r="E833" t="str">
        <f t="shared" si="161"/>
        <v>abril</v>
      </c>
      <c r="F833">
        <f t="shared" si="170"/>
        <v>11</v>
      </c>
      <c r="G833">
        <f t="shared" si="171"/>
        <v>3</v>
      </c>
      <c r="H833" t="str">
        <f t="shared" si="162"/>
        <v>terça-feira</v>
      </c>
      <c r="I833" s="2">
        <f t="shared" si="163"/>
        <v>0</v>
      </c>
      <c r="J833">
        <f>COUNTIF(Feriados!$A$2:$A$155,B833)</f>
        <v>0</v>
      </c>
      <c r="K833">
        <f t="shared" si="164"/>
        <v>1</v>
      </c>
      <c r="L833">
        <f t="shared" si="165"/>
        <v>0</v>
      </c>
      <c r="M833">
        <f t="shared" si="166"/>
        <v>0</v>
      </c>
      <c r="N833">
        <f>IF(K833=0,"NULL",Q833)</f>
        <v>7</v>
      </c>
      <c r="O833" s="4">
        <f t="shared" si="168"/>
        <v>42836</v>
      </c>
      <c r="Q833">
        <f>IF(L833=1,0,Q832)+K833</f>
        <v>7</v>
      </c>
      <c r="R833" t="str">
        <f t="shared" si="167"/>
        <v>(42836, '2017-04-11', 2017, 4, 'abril', 11, 3, 'terça-feira', 0, 0, 1, 0, 0, 7, '2017-04-11'),</v>
      </c>
    </row>
    <row r="834" spans="1:18" x14ac:dyDescent="0.25">
      <c r="A834" s="2">
        <f t="shared" si="159"/>
        <v>42837</v>
      </c>
      <c r="B834" s="4">
        <v>42837</v>
      </c>
      <c r="C834">
        <f t="shared" si="160"/>
        <v>2017</v>
      </c>
      <c r="D834">
        <f t="shared" si="169"/>
        <v>4</v>
      </c>
      <c r="E834" t="str">
        <f t="shared" si="161"/>
        <v>abril</v>
      </c>
      <c r="F834">
        <f t="shared" si="170"/>
        <v>12</v>
      </c>
      <c r="G834">
        <f t="shared" si="171"/>
        <v>4</v>
      </c>
      <c r="H834" t="str">
        <f t="shared" si="162"/>
        <v>quarta-feira</v>
      </c>
      <c r="I834" s="2">
        <f t="shared" si="163"/>
        <v>0</v>
      </c>
      <c r="J834">
        <f>COUNTIF(Feriados!$A$2:$A$155,B834)</f>
        <v>0</v>
      </c>
      <c r="K834">
        <f t="shared" si="164"/>
        <v>1</v>
      </c>
      <c r="L834">
        <f t="shared" si="165"/>
        <v>0</v>
      </c>
      <c r="M834">
        <f t="shared" si="166"/>
        <v>0</v>
      </c>
      <c r="N834">
        <f>IF(K834=0,"NULL",Q834)</f>
        <v>8</v>
      </c>
      <c r="O834" s="4">
        <f t="shared" si="168"/>
        <v>42837</v>
      </c>
      <c r="Q834">
        <f>IF(L834=1,0,Q833)+K834</f>
        <v>8</v>
      </c>
      <c r="R834" t="str">
        <f t="shared" si="167"/>
        <v>(42837, '2017-04-12', 2017, 4, 'abril', 12, 4, 'quarta-feira', 0, 0, 1, 0, 0, 8, '2017-04-12'),</v>
      </c>
    </row>
    <row r="835" spans="1:18" x14ac:dyDescent="0.25">
      <c r="A835" s="2">
        <f t="shared" ref="A835:A898" si="172">B835</f>
        <v>42838</v>
      </c>
      <c r="B835" s="4">
        <v>42838</v>
      </c>
      <c r="C835">
        <f t="shared" ref="C835:C898" si="173">YEAR(B835)</f>
        <v>2017</v>
      </c>
      <c r="D835">
        <f t="shared" si="169"/>
        <v>4</v>
      </c>
      <c r="E835" t="str">
        <f t="shared" ref="E835:E898" si="174">TEXT(B835,"mmmm")</f>
        <v>abril</v>
      </c>
      <c r="F835">
        <f t="shared" si="170"/>
        <v>13</v>
      </c>
      <c r="G835">
        <f t="shared" si="171"/>
        <v>5</v>
      </c>
      <c r="H835" t="str">
        <f t="shared" ref="H835:H898" si="175">TEXT(B835,"dddd")</f>
        <v>quinta-feira</v>
      </c>
      <c r="I835" s="2">
        <f t="shared" ref="I835:I898" si="176">IF(OR(G835=1,G835=7),1,0)</f>
        <v>0</v>
      </c>
      <c r="J835">
        <f>COUNTIF(Feriados!$A$2:$A$155,B835)</f>
        <v>0</v>
      </c>
      <c r="K835">
        <f t="shared" ref="K835:K898" si="177">IF(OR(I835=1,J835=1),0,1)</f>
        <v>1</v>
      </c>
      <c r="L835">
        <f t="shared" ref="L835:L898" si="178">IF(F835=1,1,0)</f>
        <v>0</v>
      </c>
      <c r="M835">
        <f t="shared" ref="M835:M898" si="179">IF(OR(L836=1,L836=""),1,0)</f>
        <v>0</v>
      </c>
      <c r="N835">
        <f>IF(K835=0,"NULL",Q835)</f>
        <v>9</v>
      </c>
      <c r="O835" s="4">
        <f t="shared" si="168"/>
        <v>42838</v>
      </c>
      <c r="Q835">
        <f>IF(L835=1,0,Q834)+K835</f>
        <v>9</v>
      </c>
      <c r="R835" t="str">
        <f t="shared" ref="R835:R898" si="180">"("&amp;A835&amp;", '"&amp;TEXT(B835,"aaaa-mm-dd")&amp;"', "&amp;C835&amp;", "&amp;D835&amp;", '"&amp;E835&amp;"', "&amp;F835&amp;", "&amp;G835&amp;", '"&amp;H835&amp;"', "&amp;I835&amp;", "&amp;J835&amp;", "&amp;K835&amp;", "&amp;L835&amp;", "&amp;M835&amp;", "&amp;N835&amp;", '"&amp;TEXT(O835,"aaaa-mm-dd")&amp;"'),"</f>
        <v>(42838, '2017-04-13', 2017, 4, 'abril', 13, 5, 'quinta-feira', 0, 0, 1, 0, 0, 9, '2017-04-13'),</v>
      </c>
    </row>
    <row r="836" spans="1:18" x14ac:dyDescent="0.25">
      <c r="A836" s="2">
        <f t="shared" si="172"/>
        <v>42839</v>
      </c>
      <c r="B836" s="4">
        <v>42839</v>
      </c>
      <c r="C836">
        <f t="shared" si="173"/>
        <v>2017</v>
      </c>
      <c r="D836">
        <f t="shared" si="169"/>
        <v>4</v>
      </c>
      <c r="E836" t="str">
        <f t="shared" si="174"/>
        <v>abril</v>
      </c>
      <c r="F836">
        <f t="shared" si="170"/>
        <v>14</v>
      </c>
      <c r="G836">
        <f t="shared" si="171"/>
        <v>6</v>
      </c>
      <c r="H836" t="str">
        <f t="shared" si="175"/>
        <v>sexta-feira</v>
      </c>
      <c r="I836" s="2">
        <f t="shared" si="176"/>
        <v>0</v>
      </c>
      <c r="J836">
        <f>COUNTIF(Feriados!$A$2:$A$155,B836)</f>
        <v>0</v>
      </c>
      <c r="K836">
        <f t="shared" si="177"/>
        <v>1</v>
      </c>
      <c r="L836">
        <f t="shared" si="178"/>
        <v>0</v>
      </c>
      <c r="M836">
        <f t="shared" si="179"/>
        <v>0</v>
      </c>
      <c r="N836">
        <f>IF(K836=0,"NULL",Q836)</f>
        <v>10</v>
      </c>
      <c r="O836" s="4">
        <f t="shared" ref="O836:O899" si="181">IF(K835=0,O835,B836)</f>
        <v>42839</v>
      </c>
      <c r="Q836">
        <f>IF(L836=1,0,Q835)+K836</f>
        <v>10</v>
      </c>
      <c r="R836" t="str">
        <f t="shared" si="180"/>
        <v>(42839, '2017-04-14', 2017, 4, 'abril', 14, 6, 'sexta-feira', 0, 0, 1, 0, 0, 10, '2017-04-14'),</v>
      </c>
    </row>
    <row r="837" spans="1:18" x14ac:dyDescent="0.25">
      <c r="A837" s="2">
        <f t="shared" si="172"/>
        <v>42840</v>
      </c>
      <c r="B837" s="4">
        <v>42840</v>
      </c>
      <c r="C837">
        <f t="shared" si="173"/>
        <v>2017</v>
      </c>
      <c r="D837">
        <f t="shared" si="169"/>
        <v>4</v>
      </c>
      <c r="E837" t="str">
        <f t="shared" si="174"/>
        <v>abril</v>
      </c>
      <c r="F837">
        <f t="shared" si="170"/>
        <v>15</v>
      </c>
      <c r="G837">
        <f t="shared" si="171"/>
        <v>7</v>
      </c>
      <c r="H837" t="str">
        <f t="shared" si="175"/>
        <v>sábado</v>
      </c>
      <c r="I837" s="2">
        <f t="shared" si="176"/>
        <v>1</v>
      </c>
      <c r="J837">
        <f>COUNTIF(Feriados!$A$2:$A$155,B837)</f>
        <v>0</v>
      </c>
      <c r="K837">
        <f t="shared" si="177"/>
        <v>0</v>
      </c>
      <c r="L837">
        <f t="shared" si="178"/>
        <v>0</v>
      </c>
      <c r="M837">
        <f t="shared" si="179"/>
        <v>0</v>
      </c>
      <c r="N837" t="str">
        <f>IF(K837=0,"NULL",Q837)</f>
        <v>NULL</v>
      </c>
      <c r="O837" s="4">
        <f t="shared" si="181"/>
        <v>42840</v>
      </c>
      <c r="Q837">
        <f>IF(L837=1,0,Q836)+K837</f>
        <v>10</v>
      </c>
      <c r="R837" t="str">
        <f t="shared" si="180"/>
        <v>(42840, '2017-04-15', 2017, 4, 'abril', 15, 7, 'sábado', 1, 0, 0, 0, 0, NULL, '2017-04-15'),</v>
      </c>
    </row>
    <row r="838" spans="1:18" x14ac:dyDescent="0.25">
      <c r="A838" s="2">
        <f t="shared" si="172"/>
        <v>42841</v>
      </c>
      <c r="B838" s="4">
        <v>42841</v>
      </c>
      <c r="C838">
        <f t="shared" si="173"/>
        <v>2017</v>
      </c>
      <c r="D838">
        <f t="shared" si="169"/>
        <v>4</v>
      </c>
      <c r="E838" t="str">
        <f t="shared" si="174"/>
        <v>abril</v>
      </c>
      <c r="F838">
        <f t="shared" si="170"/>
        <v>16</v>
      </c>
      <c r="G838">
        <f t="shared" si="171"/>
        <v>1</v>
      </c>
      <c r="H838" t="str">
        <f t="shared" si="175"/>
        <v>domingo</v>
      </c>
      <c r="I838" s="2">
        <f t="shared" si="176"/>
        <v>1</v>
      </c>
      <c r="J838">
        <f>COUNTIF(Feriados!$A$2:$A$155,B838)</f>
        <v>0</v>
      </c>
      <c r="K838">
        <f t="shared" si="177"/>
        <v>0</v>
      </c>
      <c r="L838">
        <f t="shared" si="178"/>
        <v>0</v>
      </c>
      <c r="M838">
        <f t="shared" si="179"/>
        <v>0</v>
      </c>
      <c r="N838" t="str">
        <f>IF(K838=0,"NULL",Q838)</f>
        <v>NULL</v>
      </c>
      <c r="O838" s="4">
        <f t="shared" si="181"/>
        <v>42840</v>
      </c>
      <c r="Q838">
        <f>IF(L838=1,0,Q837)+K838</f>
        <v>10</v>
      </c>
      <c r="R838" t="str">
        <f t="shared" si="180"/>
        <v>(42841, '2017-04-16', 2017, 4, 'abril', 16, 1, 'domingo', 1, 0, 0, 0, 0, NULL, '2017-04-15'),</v>
      </c>
    </row>
    <row r="839" spans="1:18" x14ac:dyDescent="0.25">
      <c r="A839" s="2">
        <f t="shared" si="172"/>
        <v>42842</v>
      </c>
      <c r="B839" s="4">
        <v>42842</v>
      </c>
      <c r="C839">
        <f t="shared" si="173"/>
        <v>2017</v>
      </c>
      <c r="D839">
        <f t="shared" si="169"/>
        <v>4</v>
      </c>
      <c r="E839" t="str">
        <f t="shared" si="174"/>
        <v>abril</v>
      </c>
      <c r="F839">
        <f t="shared" si="170"/>
        <v>17</v>
      </c>
      <c r="G839">
        <f t="shared" si="171"/>
        <v>2</v>
      </c>
      <c r="H839" t="str">
        <f t="shared" si="175"/>
        <v>segunda-feira</v>
      </c>
      <c r="I839" s="2">
        <f t="shared" si="176"/>
        <v>0</v>
      </c>
      <c r="J839">
        <f>COUNTIF(Feriados!$A$2:$A$155,B839)</f>
        <v>0</v>
      </c>
      <c r="K839">
        <f t="shared" si="177"/>
        <v>1</v>
      </c>
      <c r="L839">
        <f t="shared" si="178"/>
        <v>0</v>
      </c>
      <c r="M839">
        <f t="shared" si="179"/>
        <v>0</v>
      </c>
      <c r="N839">
        <f>IF(K839=0,"NULL",Q839)</f>
        <v>11</v>
      </c>
      <c r="O839" s="4">
        <f t="shared" si="181"/>
        <v>42840</v>
      </c>
      <c r="Q839">
        <f>IF(L839=1,0,Q838)+K839</f>
        <v>11</v>
      </c>
      <c r="R839" t="str">
        <f t="shared" si="180"/>
        <v>(42842, '2017-04-17', 2017, 4, 'abril', 17, 2, 'segunda-feira', 0, 0, 1, 0, 0, 11, '2017-04-15'),</v>
      </c>
    </row>
    <row r="840" spans="1:18" x14ac:dyDescent="0.25">
      <c r="A840" s="2">
        <f t="shared" si="172"/>
        <v>42843</v>
      </c>
      <c r="B840" s="4">
        <v>42843</v>
      </c>
      <c r="C840">
        <f t="shared" si="173"/>
        <v>2017</v>
      </c>
      <c r="D840">
        <f t="shared" si="169"/>
        <v>4</v>
      </c>
      <c r="E840" t="str">
        <f t="shared" si="174"/>
        <v>abril</v>
      </c>
      <c r="F840">
        <f t="shared" si="170"/>
        <v>18</v>
      </c>
      <c r="G840">
        <f t="shared" si="171"/>
        <v>3</v>
      </c>
      <c r="H840" t="str">
        <f t="shared" si="175"/>
        <v>terça-feira</v>
      </c>
      <c r="I840" s="2">
        <f t="shared" si="176"/>
        <v>0</v>
      </c>
      <c r="J840">
        <f>COUNTIF(Feriados!$A$2:$A$155,B840)</f>
        <v>0</v>
      </c>
      <c r="K840">
        <f t="shared" si="177"/>
        <v>1</v>
      </c>
      <c r="L840">
        <f t="shared" si="178"/>
        <v>0</v>
      </c>
      <c r="M840">
        <f t="shared" si="179"/>
        <v>0</v>
      </c>
      <c r="N840">
        <f>IF(K840=0,"NULL",Q840)</f>
        <v>12</v>
      </c>
      <c r="O840" s="4">
        <f t="shared" si="181"/>
        <v>42843</v>
      </c>
      <c r="Q840">
        <f>IF(L840=1,0,Q839)+K840</f>
        <v>12</v>
      </c>
      <c r="R840" t="str">
        <f t="shared" si="180"/>
        <v>(42843, '2017-04-18', 2017, 4, 'abril', 18, 3, 'terça-feira', 0, 0, 1, 0, 0, 12, '2017-04-18'),</v>
      </c>
    </row>
    <row r="841" spans="1:18" x14ac:dyDescent="0.25">
      <c r="A841" s="2">
        <f t="shared" si="172"/>
        <v>42844</v>
      </c>
      <c r="B841" s="4">
        <v>42844</v>
      </c>
      <c r="C841">
        <f t="shared" si="173"/>
        <v>2017</v>
      </c>
      <c r="D841">
        <f t="shared" si="169"/>
        <v>4</v>
      </c>
      <c r="E841" t="str">
        <f t="shared" si="174"/>
        <v>abril</v>
      </c>
      <c r="F841">
        <f t="shared" si="170"/>
        <v>19</v>
      </c>
      <c r="G841">
        <f t="shared" si="171"/>
        <v>4</v>
      </c>
      <c r="H841" t="str">
        <f t="shared" si="175"/>
        <v>quarta-feira</v>
      </c>
      <c r="I841" s="2">
        <f t="shared" si="176"/>
        <v>0</v>
      </c>
      <c r="J841">
        <f>COUNTIF(Feriados!$A$2:$A$155,B841)</f>
        <v>0</v>
      </c>
      <c r="K841">
        <f t="shared" si="177"/>
        <v>1</v>
      </c>
      <c r="L841">
        <f t="shared" si="178"/>
        <v>0</v>
      </c>
      <c r="M841">
        <f t="shared" si="179"/>
        <v>0</v>
      </c>
      <c r="N841">
        <f>IF(K841=0,"NULL",Q841)</f>
        <v>13</v>
      </c>
      <c r="O841" s="4">
        <f t="shared" si="181"/>
        <v>42844</v>
      </c>
      <c r="Q841">
        <f>IF(L841=1,0,Q840)+K841</f>
        <v>13</v>
      </c>
      <c r="R841" t="str">
        <f t="shared" si="180"/>
        <v>(42844, '2017-04-19', 2017, 4, 'abril', 19, 4, 'quarta-feira', 0, 0, 1, 0, 0, 13, '2017-04-19'),</v>
      </c>
    </row>
    <row r="842" spans="1:18" x14ac:dyDescent="0.25">
      <c r="A842" s="2">
        <f t="shared" si="172"/>
        <v>42845</v>
      </c>
      <c r="B842" s="4">
        <v>42845</v>
      </c>
      <c r="C842">
        <f t="shared" si="173"/>
        <v>2017</v>
      </c>
      <c r="D842">
        <f t="shared" si="169"/>
        <v>4</v>
      </c>
      <c r="E842" t="str">
        <f t="shared" si="174"/>
        <v>abril</v>
      </c>
      <c r="F842">
        <f t="shared" si="170"/>
        <v>20</v>
      </c>
      <c r="G842">
        <f t="shared" si="171"/>
        <v>5</v>
      </c>
      <c r="H842" t="str">
        <f t="shared" si="175"/>
        <v>quinta-feira</v>
      </c>
      <c r="I842" s="2">
        <f t="shared" si="176"/>
        <v>0</v>
      </c>
      <c r="J842">
        <f>COUNTIF(Feriados!$A$2:$A$155,B842)</f>
        <v>0</v>
      </c>
      <c r="K842">
        <f t="shared" si="177"/>
        <v>1</v>
      </c>
      <c r="L842">
        <f t="shared" si="178"/>
        <v>0</v>
      </c>
      <c r="M842">
        <f t="shared" si="179"/>
        <v>0</v>
      </c>
      <c r="N842">
        <f>IF(K842=0,"NULL",Q842)</f>
        <v>14</v>
      </c>
      <c r="O842" s="4">
        <f t="shared" si="181"/>
        <v>42845</v>
      </c>
      <c r="Q842">
        <f>IF(L842=1,0,Q841)+K842</f>
        <v>14</v>
      </c>
      <c r="R842" t="str">
        <f t="shared" si="180"/>
        <v>(42845, '2017-04-20', 2017, 4, 'abril', 20, 5, 'quinta-feira', 0, 0, 1, 0, 0, 14, '2017-04-20'),</v>
      </c>
    </row>
    <row r="843" spans="1:18" x14ac:dyDescent="0.25">
      <c r="A843" s="2">
        <f t="shared" si="172"/>
        <v>42846</v>
      </c>
      <c r="B843" s="4">
        <v>42846</v>
      </c>
      <c r="C843">
        <f t="shared" si="173"/>
        <v>2017</v>
      </c>
      <c r="D843">
        <f t="shared" si="169"/>
        <v>4</v>
      </c>
      <c r="E843" t="str">
        <f t="shared" si="174"/>
        <v>abril</v>
      </c>
      <c r="F843">
        <f t="shared" si="170"/>
        <v>21</v>
      </c>
      <c r="G843">
        <f t="shared" si="171"/>
        <v>6</v>
      </c>
      <c r="H843" t="str">
        <f t="shared" si="175"/>
        <v>sexta-feira</v>
      </c>
      <c r="I843" s="2">
        <f t="shared" si="176"/>
        <v>0</v>
      </c>
      <c r="J843">
        <f>COUNTIF(Feriados!$A$2:$A$155,B843)</f>
        <v>1</v>
      </c>
      <c r="K843">
        <f t="shared" si="177"/>
        <v>0</v>
      </c>
      <c r="L843">
        <f t="shared" si="178"/>
        <v>0</v>
      </c>
      <c r="M843">
        <f t="shared" si="179"/>
        <v>0</v>
      </c>
      <c r="N843" t="str">
        <f>IF(K843=0,"NULL",Q843)</f>
        <v>NULL</v>
      </c>
      <c r="O843" s="4">
        <f t="shared" si="181"/>
        <v>42846</v>
      </c>
      <c r="Q843">
        <f>IF(L843=1,0,Q842)+K843</f>
        <v>14</v>
      </c>
      <c r="R843" t="str">
        <f t="shared" si="180"/>
        <v>(42846, '2017-04-21', 2017, 4, 'abril', 21, 6, 'sexta-feira', 0, 1, 0, 0, 0, NULL, '2017-04-21'),</v>
      </c>
    </row>
    <row r="844" spans="1:18" x14ac:dyDescent="0.25">
      <c r="A844" s="2">
        <f t="shared" si="172"/>
        <v>42847</v>
      </c>
      <c r="B844" s="4">
        <v>42847</v>
      </c>
      <c r="C844">
        <f t="shared" si="173"/>
        <v>2017</v>
      </c>
      <c r="D844">
        <f t="shared" si="169"/>
        <v>4</v>
      </c>
      <c r="E844" t="str">
        <f t="shared" si="174"/>
        <v>abril</v>
      </c>
      <c r="F844">
        <f t="shared" si="170"/>
        <v>22</v>
      </c>
      <c r="G844">
        <f t="shared" si="171"/>
        <v>7</v>
      </c>
      <c r="H844" t="str">
        <f t="shared" si="175"/>
        <v>sábado</v>
      </c>
      <c r="I844" s="2">
        <f t="shared" si="176"/>
        <v>1</v>
      </c>
      <c r="J844">
        <f>COUNTIF(Feriados!$A$2:$A$155,B844)</f>
        <v>1</v>
      </c>
      <c r="K844">
        <f t="shared" si="177"/>
        <v>0</v>
      </c>
      <c r="L844">
        <f t="shared" si="178"/>
        <v>0</v>
      </c>
      <c r="M844">
        <f t="shared" si="179"/>
        <v>0</v>
      </c>
      <c r="N844" t="str">
        <f>IF(K844=0,"NULL",Q844)</f>
        <v>NULL</v>
      </c>
      <c r="O844" s="4">
        <f t="shared" si="181"/>
        <v>42846</v>
      </c>
      <c r="Q844">
        <f>IF(L844=1,0,Q843)+K844</f>
        <v>14</v>
      </c>
      <c r="R844" t="str">
        <f t="shared" si="180"/>
        <v>(42847, '2017-04-22', 2017, 4, 'abril', 22, 7, 'sábado', 1, 1, 0, 0, 0, NULL, '2017-04-21'),</v>
      </c>
    </row>
    <row r="845" spans="1:18" x14ac:dyDescent="0.25">
      <c r="A845" s="2">
        <f t="shared" si="172"/>
        <v>42848</v>
      </c>
      <c r="B845" s="4">
        <v>42848</v>
      </c>
      <c r="C845">
        <f t="shared" si="173"/>
        <v>2017</v>
      </c>
      <c r="D845">
        <f t="shared" si="169"/>
        <v>4</v>
      </c>
      <c r="E845" t="str">
        <f t="shared" si="174"/>
        <v>abril</v>
      </c>
      <c r="F845">
        <f t="shared" si="170"/>
        <v>23</v>
      </c>
      <c r="G845">
        <f t="shared" si="171"/>
        <v>1</v>
      </c>
      <c r="H845" t="str">
        <f t="shared" si="175"/>
        <v>domingo</v>
      </c>
      <c r="I845" s="2">
        <f t="shared" si="176"/>
        <v>1</v>
      </c>
      <c r="J845">
        <f>COUNTIF(Feriados!$A$2:$A$155,B845)</f>
        <v>0</v>
      </c>
      <c r="K845">
        <f t="shared" si="177"/>
        <v>0</v>
      </c>
      <c r="L845">
        <f t="shared" si="178"/>
        <v>0</v>
      </c>
      <c r="M845">
        <f t="shared" si="179"/>
        <v>0</v>
      </c>
      <c r="N845" t="str">
        <f>IF(K845=0,"NULL",Q845)</f>
        <v>NULL</v>
      </c>
      <c r="O845" s="4">
        <f t="shared" si="181"/>
        <v>42846</v>
      </c>
      <c r="Q845">
        <f>IF(L845=1,0,Q844)+K845</f>
        <v>14</v>
      </c>
      <c r="R845" t="str">
        <f t="shared" si="180"/>
        <v>(42848, '2017-04-23', 2017, 4, 'abril', 23, 1, 'domingo', 1, 0, 0, 0, 0, NULL, '2017-04-21'),</v>
      </c>
    </row>
    <row r="846" spans="1:18" x14ac:dyDescent="0.25">
      <c r="A846" s="2">
        <f t="shared" si="172"/>
        <v>42849</v>
      </c>
      <c r="B846" s="4">
        <v>42849</v>
      </c>
      <c r="C846">
        <f t="shared" si="173"/>
        <v>2017</v>
      </c>
      <c r="D846">
        <f t="shared" si="169"/>
        <v>4</v>
      </c>
      <c r="E846" t="str">
        <f t="shared" si="174"/>
        <v>abril</v>
      </c>
      <c r="F846">
        <f t="shared" si="170"/>
        <v>24</v>
      </c>
      <c r="G846">
        <f t="shared" si="171"/>
        <v>2</v>
      </c>
      <c r="H846" t="str">
        <f t="shared" si="175"/>
        <v>segunda-feira</v>
      </c>
      <c r="I846" s="2">
        <f t="shared" si="176"/>
        <v>0</v>
      </c>
      <c r="J846">
        <f>COUNTIF(Feriados!$A$2:$A$155,B846)</f>
        <v>0</v>
      </c>
      <c r="K846">
        <f t="shared" si="177"/>
        <v>1</v>
      </c>
      <c r="L846">
        <f t="shared" si="178"/>
        <v>0</v>
      </c>
      <c r="M846">
        <f t="shared" si="179"/>
        <v>0</v>
      </c>
      <c r="N846">
        <f>IF(K846=0,"NULL",Q846)</f>
        <v>15</v>
      </c>
      <c r="O846" s="4">
        <f t="shared" si="181"/>
        <v>42846</v>
      </c>
      <c r="Q846">
        <f>IF(L846=1,0,Q845)+K846</f>
        <v>15</v>
      </c>
      <c r="R846" t="str">
        <f t="shared" si="180"/>
        <v>(42849, '2017-04-24', 2017, 4, 'abril', 24, 2, 'segunda-feira', 0, 0, 1, 0, 0, 15, '2017-04-21'),</v>
      </c>
    </row>
    <row r="847" spans="1:18" x14ac:dyDescent="0.25">
      <c r="A847" s="2">
        <f t="shared" si="172"/>
        <v>42850</v>
      </c>
      <c r="B847" s="4">
        <v>42850</v>
      </c>
      <c r="C847">
        <f t="shared" si="173"/>
        <v>2017</v>
      </c>
      <c r="D847">
        <f t="shared" si="169"/>
        <v>4</v>
      </c>
      <c r="E847" t="str">
        <f t="shared" si="174"/>
        <v>abril</v>
      </c>
      <c r="F847">
        <f t="shared" si="170"/>
        <v>25</v>
      </c>
      <c r="G847">
        <f t="shared" si="171"/>
        <v>3</v>
      </c>
      <c r="H847" t="str">
        <f t="shared" si="175"/>
        <v>terça-feira</v>
      </c>
      <c r="I847" s="2">
        <f t="shared" si="176"/>
        <v>0</v>
      </c>
      <c r="J847">
        <f>COUNTIF(Feriados!$A$2:$A$155,B847)</f>
        <v>0</v>
      </c>
      <c r="K847">
        <f t="shared" si="177"/>
        <v>1</v>
      </c>
      <c r="L847">
        <f t="shared" si="178"/>
        <v>0</v>
      </c>
      <c r="M847">
        <f t="shared" si="179"/>
        <v>0</v>
      </c>
      <c r="N847">
        <f>IF(K847=0,"NULL",Q847)</f>
        <v>16</v>
      </c>
      <c r="O847" s="4">
        <f t="shared" si="181"/>
        <v>42850</v>
      </c>
      <c r="Q847">
        <f>IF(L847=1,0,Q846)+K847</f>
        <v>16</v>
      </c>
      <c r="R847" t="str">
        <f t="shared" si="180"/>
        <v>(42850, '2017-04-25', 2017, 4, 'abril', 25, 3, 'terça-feira', 0, 0, 1, 0, 0, 16, '2017-04-25'),</v>
      </c>
    </row>
    <row r="848" spans="1:18" x14ac:dyDescent="0.25">
      <c r="A848" s="2">
        <f t="shared" si="172"/>
        <v>42851</v>
      </c>
      <c r="B848" s="4">
        <v>42851</v>
      </c>
      <c r="C848">
        <f t="shared" si="173"/>
        <v>2017</v>
      </c>
      <c r="D848">
        <f t="shared" si="169"/>
        <v>4</v>
      </c>
      <c r="E848" t="str">
        <f t="shared" si="174"/>
        <v>abril</v>
      </c>
      <c r="F848">
        <f t="shared" si="170"/>
        <v>26</v>
      </c>
      <c r="G848">
        <f t="shared" si="171"/>
        <v>4</v>
      </c>
      <c r="H848" t="str">
        <f t="shared" si="175"/>
        <v>quarta-feira</v>
      </c>
      <c r="I848" s="2">
        <f t="shared" si="176"/>
        <v>0</v>
      </c>
      <c r="J848">
        <f>COUNTIF(Feriados!$A$2:$A$155,B848)</f>
        <v>0</v>
      </c>
      <c r="K848">
        <f t="shared" si="177"/>
        <v>1</v>
      </c>
      <c r="L848">
        <f t="shared" si="178"/>
        <v>0</v>
      </c>
      <c r="M848">
        <f t="shared" si="179"/>
        <v>0</v>
      </c>
      <c r="N848">
        <f>IF(K848=0,"NULL",Q848)</f>
        <v>17</v>
      </c>
      <c r="O848" s="4">
        <f t="shared" si="181"/>
        <v>42851</v>
      </c>
      <c r="Q848">
        <f>IF(L848=1,0,Q847)+K848</f>
        <v>17</v>
      </c>
      <c r="R848" t="str">
        <f t="shared" si="180"/>
        <v>(42851, '2017-04-26', 2017, 4, 'abril', 26, 4, 'quarta-feira', 0, 0, 1, 0, 0, 17, '2017-04-26'),</v>
      </c>
    </row>
    <row r="849" spans="1:18" x14ac:dyDescent="0.25">
      <c r="A849" s="2">
        <f t="shared" si="172"/>
        <v>42852</v>
      </c>
      <c r="B849" s="4">
        <v>42852</v>
      </c>
      <c r="C849">
        <f t="shared" si="173"/>
        <v>2017</v>
      </c>
      <c r="D849">
        <f t="shared" si="169"/>
        <v>4</v>
      </c>
      <c r="E849" t="str">
        <f t="shared" si="174"/>
        <v>abril</v>
      </c>
      <c r="F849">
        <f t="shared" si="170"/>
        <v>27</v>
      </c>
      <c r="G849">
        <f t="shared" si="171"/>
        <v>5</v>
      </c>
      <c r="H849" t="str">
        <f t="shared" si="175"/>
        <v>quinta-feira</v>
      </c>
      <c r="I849" s="2">
        <f t="shared" si="176"/>
        <v>0</v>
      </c>
      <c r="J849">
        <f>COUNTIF(Feriados!$A$2:$A$155,B849)</f>
        <v>0</v>
      </c>
      <c r="K849">
        <f t="shared" si="177"/>
        <v>1</v>
      </c>
      <c r="L849">
        <f t="shared" si="178"/>
        <v>0</v>
      </c>
      <c r="M849">
        <f t="shared" si="179"/>
        <v>0</v>
      </c>
      <c r="N849">
        <f>IF(K849=0,"NULL",Q849)</f>
        <v>18</v>
      </c>
      <c r="O849" s="4">
        <f t="shared" si="181"/>
        <v>42852</v>
      </c>
      <c r="Q849">
        <f>IF(L849=1,0,Q848)+K849</f>
        <v>18</v>
      </c>
      <c r="R849" t="str">
        <f t="shared" si="180"/>
        <v>(42852, '2017-04-27', 2017, 4, 'abril', 27, 5, 'quinta-feira', 0, 0, 1, 0, 0, 18, '2017-04-27'),</v>
      </c>
    </row>
    <row r="850" spans="1:18" x14ac:dyDescent="0.25">
      <c r="A850" s="2">
        <f t="shared" si="172"/>
        <v>42853</v>
      </c>
      <c r="B850" s="4">
        <v>42853</v>
      </c>
      <c r="C850">
        <f t="shared" si="173"/>
        <v>2017</v>
      </c>
      <c r="D850">
        <f t="shared" si="169"/>
        <v>4</v>
      </c>
      <c r="E850" t="str">
        <f t="shared" si="174"/>
        <v>abril</v>
      </c>
      <c r="F850">
        <f t="shared" si="170"/>
        <v>28</v>
      </c>
      <c r="G850">
        <f t="shared" si="171"/>
        <v>6</v>
      </c>
      <c r="H850" t="str">
        <f t="shared" si="175"/>
        <v>sexta-feira</v>
      </c>
      <c r="I850" s="2">
        <f t="shared" si="176"/>
        <v>0</v>
      </c>
      <c r="J850">
        <f>COUNTIF(Feriados!$A$2:$A$155,B850)</f>
        <v>0</v>
      </c>
      <c r="K850">
        <f t="shared" si="177"/>
        <v>1</v>
      </c>
      <c r="L850">
        <f t="shared" si="178"/>
        <v>0</v>
      </c>
      <c r="M850">
        <f t="shared" si="179"/>
        <v>0</v>
      </c>
      <c r="N850">
        <f>IF(K850=0,"NULL",Q850)</f>
        <v>19</v>
      </c>
      <c r="O850" s="4">
        <f t="shared" si="181"/>
        <v>42853</v>
      </c>
      <c r="Q850">
        <f>IF(L850=1,0,Q849)+K850</f>
        <v>19</v>
      </c>
      <c r="R850" t="str">
        <f t="shared" si="180"/>
        <v>(42853, '2017-04-28', 2017, 4, 'abril', 28, 6, 'sexta-feira', 0, 0, 1, 0, 0, 19, '2017-04-28'),</v>
      </c>
    </row>
    <row r="851" spans="1:18" x14ac:dyDescent="0.25">
      <c r="A851" s="2">
        <f t="shared" si="172"/>
        <v>42854</v>
      </c>
      <c r="B851" s="4">
        <v>42854</v>
      </c>
      <c r="C851">
        <f t="shared" si="173"/>
        <v>2017</v>
      </c>
      <c r="D851">
        <f t="shared" si="169"/>
        <v>4</v>
      </c>
      <c r="E851" t="str">
        <f t="shared" si="174"/>
        <v>abril</v>
      </c>
      <c r="F851">
        <f t="shared" si="170"/>
        <v>29</v>
      </c>
      <c r="G851">
        <f t="shared" si="171"/>
        <v>7</v>
      </c>
      <c r="H851" t="str">
        <f t="shared" si="175"/>
        <v>sábado</v>
      </c>
      <c r="I851" s="2">
        <f t="shared" si="176"/>
        <v>1</v>
      </c>
      <c r="J851">
        <f>COUNTIF(Feriados!$A$2:$A$155,B851)</f>
        <v>0</v>
      </c>
      <c r="K851">
        <f t="shared" si="177"/>
        <v>0</v>
      </c>
      <c r="L851">
        <f t="shared" si="178"/>
        <v>0</v>
      </c>
      <c r="M851">
        <f t="shared" si="179"/>
        <v>0</v>
      </c>
      <c r="N851" t="str">
        <f>IF(K851=0,"NULL",Q851)</f>
        <v>NULL</v>
      </c>
      <c r="O851" s="4">
        <f t="shared" si="181"/>
        <v>42854</v>
      </c>
      <c r="Q851">
        <f>IF(L851=1,0,Q850)+K851</f>
        <v>19</v>
      </c>
      <c r="R851" t="str">
        <f t="shared" si="180"/>
        <v>(42854, '2017-04-29', 2017, 4, 'abril', 29, 7, 'sábado', 1, 0, 0, 0, 0, NULL, '2017-04-29'),</v>
      </c>
    </row>
    <row r="852" spans="1:18" x14ac:dyDescent="0.25">
      <c r="A852" s="2">
        <f t="shared" si="172"/>
        <v>42855</v>
      </c>
      <c r="B852" s="4">
        <v>42855</v>
      </c>
      <c r="C852">
        <f t="shared" si="173"/>
        <v>2017</v>
      </c>
      <c r="D852">
        <f t="shared" si="169"/>
        <v>4</v>
      </c>
      <c r="E852" t="str">
        <f t="shared" si="174"/>
        <v>abril</v>
      </c>
      <c r="F852">
        <f t="shared" si="170"/>
        <v>30</v>
      </c>
      <c r="G852">
        <f t="shared" si="171"/>
        <v>1</v>
      </c>
      <c r="H852" t="str">
        <f t="shared" si="175"/>
        <v>domingo</v>
      </c>
      <c r="I852" s="2">
        <f t="shared" si="176"/>
        <v>1</v>
      </c>
      <c r="J852">
        <f>COUNTIF(Feriados!$A$2:$A$155,B852)</f>
        <v>0</v>
      </c>
      <c r="K852">
        <f t="shared" si="177"/>
        <v>0</v>
      </c>
      <c r="L852">
        <f t="shared" si="178"/>
        <v>0</v>
      </c>
      <c r="M852">
        <f t="shared" si="179"/>
        <v>1</v>
      </c>
      <c r="N852" t="str">
        <f>IF(K852=0,"NULL",Q852)</f>
        <v>NULL</v>
      </c>
      <c r="O852" s="4">
        <f t="shared" si="181"/>
        <v>42854</v>
      </c>
      <c r="Q852">
        <f>IF(L852=1,0,Q851)+K852</f>
        <v>19</v>
      </c>
      <c r="R852" t="str">
        <f t="shared" si="180"/>
        <v>(42855, '2017-04-30', 2017, 4, 'abril', 30, 1, 'domingo', 1, 0, 0, 0, 1, NULL, '2017-04-29'),</v>
      </c>
    </row>
    <row r="853" spans="1:18" x14ac:dyDescent="0.25">
      <c r="A853" s="2">
        <f t="shared" si="172"/>
        <v>42856</v>
      </c>
      <c r="B853" s="4">
        <v>42856</v>
      </c>
      <c r="C853">
        <f t="shared" si="173"/>
        <v>2017</v>
      </c>
      <c r="D853">
        <f t="shared" si="169"/>
        <v>5</v>
      </c>
      <c r="E853" t="str">
        <f t="shared" si="174"/>
        <v>maio</v>
      </c>
      <c r="F853">
        <f t="shared" si="170"/>
        <v>1</v>
      </c>
      <c r="G853">
        <f t="shared" si="171"/>
        <v>2</v>
      </c>
      <c r="H853" t="str">
        <f t="shared" si="175"/>
        <v>segunda-feira</v>
      </c>
      <c r="I853" s="2">
        <f t="shared" si="176"/>
        <v>0</v>
      </c>
      <c r="J853">
        <f>COUNTIF(Feriados!$A$2:$A$155,B853)</f>
        <v>1</v>
      </c>
      <c r="K853">
        <f t="shared" si="177"/>
        <v>0</v>
      </c>
      <c r="L853">
        <f t="shared" si="178"/>
        <v>1</v>
      </c>
      <c r="M853">
        <f t="shared" si="179"/>
        <v>0</v>
      </c>
      <c r="N853" t="str">
        <f>IF(K853=0,"NULL",Q853)</f>
        <v>NULL</v>
      </c>
      <c r="O853" s="4">
        <f t="shared" si="181"/>
        <v>42854</v>
      </c>
      <c r="Q853">
        <f>IF(L853=1,0,Q852)+K853</f>
        <v>0</v>
      </c>
      <c r="R853" t="str">
        <f t="shared" si="180"/>
        <v>(42856, '2017-05-01', 2017, 5, 'maio', 1, 2, 'segunda-feira', 0, 1, 0, 1, 0, NULL, '2017-04-29'),</v>
      </c>
    </row>
    <row r="854" spans="1:18" x14ac:dyDescent="0.25">
      <c r="A854" s="2">
        <f t="shared" si="172"/>
        <v>42857</v>
      </c>
      <c r="B854" s="4">
        <v>42857</v>
      </c>
      <c r="C854">
        <f t="shared" si="173"/>
        <v>2017</v>
      </c>
      <c r="D854">
        <f t="shared" si="169"/>
        <v>5</v>
      </c>
      <c r="E854" t="str">
        <f t="shared" si="174"/>
        <v>maio</v>
      </c>
      <c r="F854">
        <f t="shared" si="170"/>
        <v>2</v>
      </c>
      <c r="G854">
        <f t="shared" si="171"/>
        <v>3</v>
      </c>
      <c r="H854" t="str">
        <f t="shared" si="175"/>
        <v>terça-feira</v>
      </c>
      <c r="I854" s="2">
        <f t="shared" si="176"/>
        <v>0</v>
      </c>
      <c r="J854">
        <f>COUNTIF(Feriados!$A$2:$A$155,B854)</f>
        <v>0</v>
      </c>
      <c r="K854">
        <f t="shared" si="177"/>
        <v>1</v>
      </c>
      <c r="L854">
        <f t="shared" si="178"/>
        <v>0</v>
      </c>
      <c r="M854">
        <f t="shared" si="179"/>
        <v>0</v>
      </c>
      <c r="N854">
        <f>IF(K854=0,"NULL",Q854)</f>
        <v>1</v>
      </c>
      <c r="O854" s="4">
        <f t="shared" si="181"/>
        <v>42854</v>
      </c>
      <c r="Q854">
        <f>IF(L854=1,0,Q853)+K854</f>
        <v>1</v>
      </c>
      <c r="R854" t="str">
        <f t="shared" si="180"/>
        <v>(42857, '2017-05-02', 2017, 5, 'maio', 2, 3, 'terça-feira', 0, 0, 1, 0, 0, 1, '2017-04-29'),</v>
      </c>
    </row>
    <row r="855" spans="1:18" x14ac:dyDescent="0.25">
      <c r="A855" s="2">
        <f t="shared" si="172"/>
        <v>42858</v>
      </c>
      <c r="B855" s="4">
        <v>42858</v>
      </c>
      <c r="C855">
        <f t="shared" si="173"/>
        <v>2017</v>
      </c>
      <c r="D855">
        <f t="shared" si="169"/>
        <v>5</v>
      </c>
      <c r="E855" t="str">
        <f t="shared" si="174"/>
        <v>maio</v>
      </c>
      <c r="F855">
        <f t="shared" si="170"/>
        <v>3</v>
      </c>
      <c r="G855">
        <f t="shared" si="171"/>
        <v>4</v>
      </c>
      <c r="H855" t="str">
        <f t="shared" si="175"/>
        <v>quarta-feira</v>
      </c>
      <c r="I855" s="2">
        <f t="shared" si="176"/>
        <v>0</v>
      </c>
      <c r="J855">
        <f>COUNTIF(Feriados!$A$2:$A$155,B855)</f>
        <v>0</v>
      </c>
      <c r="K855">
        <f t="shared" si="177"/>
        <v>1</v>
      </c>
      <c r="L855">
        <f t="shared" si="178"/>
        <v>0</v>
      </c>
      <c r="M855">
        <f t="shared" si="179"/>
        <v>0</v>
      </c>
      <c r="N855">
        <f>IF(K855=0,"NULL",Q855)</f>
        <v>2</v>
      </c>
      <c r="O855" s="4">
        <f t="shared" si="181"/>
        <v>42858</v>
      </c>
      <c r="Q855">
        <f>IF(L855=1,0,Q854)+K855</f>
        <v>2</v>
      </c>
      <c r="R855" t="str">
        <f t="shared" si="180"/>
        <v>(42858, '2017-05-03', 2017, 5, 'maio', 3, 4, 'quarta-feira', 0, 0, 1, 0, 0, 2, '2017-05-03'),</v>
      </c>
    </row>
    <row r="856" spans="1:18" x14ac:dyDescent="0.25">
      <c r="A856" s="2">
        <f t="shared" si="172"/>
        <v>42859</v>
      </c>
      <c r="B856" s="4">
        <v>42859</v>
      </c>
      <c r="C856">
        <f t="shared" si="173"/>
        <v>2017</v>
      </c>
      <c r="D856">
        <f t="shared" si="169"/>
        <v>5</v>
      </c>
      <c r="E856" t="str">
        <f t="shared" si="174"/>
        <v>maio</v>
      </c>
      <c r="F856">
        <f t="shared" si="170"/>
        <v>4</v>
      </c>
      <c r="G856">
        <f t="shared" si="171"/>
        <v>5</v>
      </c>
      <c r="H856" t="str">
        <f t="shared" si="175"/>
        <v>quinta-feira</v>
      </c>
      <c r="I856" s="2">
        <f t="shared" si="176"/>
        <v>0</v>
      </c>
      <c r="J856">
        <f>COUNTIF(Feriados!$A$2:$A$155,B856)</f>
        <v>0</v>
      </c>
      <c r="K856">
        <f t="shared" si="177"/>
        <v>1</v>
      </c>
      <c r="L856">
        <f t="shared" si="178"/>
        <v>0</v>
      </c>
      <c r="M856">
        <f t="shared" si="179"/>
        <v>0</v>
      </c>
      <c r="N856">
        <f>IF(K856=0,"NULL",Q856)</f>
        <v>3</v>
      </c>
      <c r="O856" s="4">
        <f t="shared" si="181"/>
        <v>42859</v>
      </c>
      <c r="Q856">
        <f>IF(L856=1,0,Q855)+K856</f>
        <v>3</v>
      </c>
      <c r="R856" t="str">
        <f t="shared" si="180"/>
        <v>(42859, '2017-05-04', 2017, 5, 'maio', 4, 5, 'quinta-feira', 0, 0, 1, 0, 0, 3, '2017-05-04'),</v>
      </c>
    </row>
    <row r="857" spans="1:18" x14ac:dyDescent="0.25">
      <c r="A857" s="2">
        <f t="shared" si="172"/>
        <v>42860</v>
      </c>
      <c r="B857" s="4">
        <v>42860</v>
      </c>
      <c r="C857">
        <f t="shared" si="173"/>
        <v>2017</v>
      </c>
      <c r="D857">
        <f t="shared" si="169"/>
        <v>5</v>
      </c>
      <c r="E857" t="str">
        <f t="shared" si="174"/>
        <v>maio</v>
      </c>
      <c r="F857">
        <f t="shared" si="170"/>
        <v>5</v>
      </c>
      <c r="G857">
        <f t="shared" si="171"/>
        <v>6</v>
      </c>
      <c r="H857" t="str">
        <f t="shared" si="175"/>
        <v>sexta-feira</v>
      </c>
      <c r="I857" s="2">
        <f t="shared" si="176"/>
        <v>0</v>
      </c>
      <c r="J857">
        <f>COUNTIF(Feriados!$A$2:$A$155,B857)</f>
        <v>0</v>
      </c>
      <c r="K857">
        <f t="shared" si="177"/>
        <v>1</v>
      </c>
      <c r="L857">
        <f t="shared" si="178"/>
        <v>0</v>
      </c>
      <c r="M857">
        <f t="shared" si="179"/>
        <v>0</v>
      </c>
      <c r="N857">
        <f>IF(K857=0,"NULL",Q857)</f>
        <v>4</v>
      </c>
      <c r="O857" s="4">
        <f t="shared" si="181"/>
        <v>42860</v>
      </c>
      <c r="Q857">
        <f>IF(L857=1,0,Q856)+K857</f>
        <v>4</v>
      </c>
      <c r="R857" t="str">
        <f t="shared" si="180"/>
        <v>(42860, '2017-05-05', 2017, 5, 'maio', 5, 6, 'sexta-feira', 0, 0, 1, 0, 0, 4, '2017-05-05'),</v>
      </c>
    </row>
    <row r="858" spans="1:18" x14ac:dyDescent="0.25">
      <c r="A858" s="2">
        <f t="shared" si="172"/>
        <v>42861</v>
      </c>
      <c r="B858" s="4">
        <v>42861</v>
      </c>
      <c r="C858">
        <f t="shared" si="173"/>
        <v>2017</v>
      </c>
      <c r="D858">
        <f t="shared" si="169"/>
        <v>5</v>
      </c>
      <c r="E858" t="str">
        <f t="shared" si="174"/>
        <v>maio</v>
      </c>
      <c r="F858">
        <f t="shared" si="170"/>
        <v>6</v>
      </c>
      <c r="G858">
        <f t="shared" si="171"/>
        <v>7</v>
      </c>
      <c r="H858" t="str">
        <f t="shared" si="175"/>
        <v>sábado</v>
      </c>
      <c r="I858" s="2">
        <f t="shared" si="176"/>
        <v>1</v>
      </c>
      <c r="J858">
        <f>COUNTIF(Feriados!$A$2:$A$155,B858)</f>
        <v>0</v>
      </c>
      <c r="K858">
        <f t="shared" si="177"/>
        <v>0</v>
      </c>
      <c r="L858">
        <f t="shared" si="178"/>
        <v>0</v>
      </c>
      <c r="M858">
        <f t="shared" si="179"/>
        <v>0</v>
      </c>
      <c r="N858" t="str">
        <f>IF(K858=0,"NULL",Q858)</f>
        <v>NULL</v>
      </c>
      <c r="O858" s="4">
        <f t="shared" si="181"/>
        <v>42861</v>
      </c>
      <c r="Q858">
        <f>IF(L858=1,0,Q857)+K858</f>
        <v>4</v>
      </c>
      <c r="R858" t="str">
        <f t="shared" si="180"/>
        <v>(42861, '2017-05-06', 2017, 5, 'maio', 6, 7, 'sábado', 1, 0, 0, 0, 0, NULL, '2017-05-06'),</v>
      </c>
    </row>
    <row r="859" spans="1:18" x14ac:dyDescent="0.25">
      <c r="A859" s="2">
        <f t="shared" si="172"/>
        <v>42862</v>
      </c>
      <c r="B859" s="4">
        <v>42862</v>
      </c>
      <c r="C859">
        <f t="shared" si="173"/>
        <v>2017</v>
      </c>
      <c r="D859">
        <f t="shared" si="169"/>
        <v>5</v>
      </c>
      <c r="E859" t="str">
        <f t="shared" si="174"/>
        <v>maio</v>
      </c>
      <c r="F859">
        <f t="shared" si="170"/>
        <v>7</v>
      </c>
      <c r="G859">
        <f t="shared" si="171"/>
        <v>1</v>
      </c>
      <c r="H859" t="str">
        <f t="shared" si="175"/>
        <v>domingo</v>
      </c>
      <c r="I859" s="2">
        <f t="shared" si="176"/>
        <v>1</v>
      </c>
      <c r="J859">
        <f>COUNTIF(Feriados!$A$2:$A$155,B859)</f>
        <v>0</v>
      </c>
      <c r="K859">
        <f t="shared" si="177"/>
        <v>0</v>
      </c>
      <c r="L859">
        <f t="shared" si="178"/>
        <v>0</v>
      </c>
      <c r="M859">
        <f t="shared" si="179"/>
        <v>0</v>
      </c>
      <c r="N859" t="str">
        <f>IF(K859=0,"NULL",Q859)</f>
        <v>NULL</v>
      </c>
      <c r="O859" s="4">
        <f t="shared" si="181"/>
        <v>42861</v>
      </c>
      <c r="Q859">
        <f>IF(L859=1,0,Q858)+K859</f>
        <v>4</v>
      </c>
      <c r="R859" t="str">
        <f t="shared" si="180"/>
        <v>(42862, '2017-05-07', 2017, 5, 'maio', 7, 1, 'domingo', 1, 0, 0, 0, 0, NULL, '2017-05-06'),</v>
      </c>
    </row>
    <row r="860" spans="1:18" x14ac:dyDescent="0.25">
      <c r="A860" s="2">
        <f t="shared" si="172"/>
        <v>42863</v>
      </c>
      <c r="B860" s="4">
        <v>42863</v>
      </c>
      <c r="C860">
        <f t="shared" si="173"/>
        <v>2017</v>
      </c>
      <c r="D860">
        <f t="shared" si="169"/>
        <v>5</v>
      </c>
      <c r="E860" t="str">
        <f t="shared" si="174"/>
        <v>maio</v>
      </c>
      <c r="F860">
        <f t="shared" si="170"/>
        <v>8</v>
      </c>
      <c r="G860">
        <f t="shared" si="171"/>
        <v>2</v>
      </c>
      <c r="H860" t="str">
        <f t="shared" si="175"/>
        <v>segunda-feira</v>
      </c>
      <c r="I860" s="2">
        <f t="shared" si="176"/>
        <v>0</v>
      </c>
      <c r="J860">
        <f>COUNTIF(Feriados!$A$2:$A$155,B860)</f>
        <v>0</v>
      </c>
      <c r="K860">
        <f t="shared" si="177"/>
        <v>1</v>
      </c>
      <c r="L860">
        <f t="shared" si="178"/>
        <v>0</v>
      </c>
      <c r="M860">
        <f t="shared" si="179"/>
        <v>0</v>
      </c>
      <c r="N860">
        <f>IF(K860=0,"NULL",Q860)</f>
        <v>5</v>
      </c>
      <c r="O860" s="4">
        <f t="shared" si="181"/>
        <v>42861</v>
      </c>
      <c r="Q860">
        <f>IF(L860=1,0,Q859)+K860</f>
        <v>5</v>
      </c>
      <c r="R860" t="str">
        <f t="shared" si="180"/>
        <v>(42863, '2017-05-08', 2017, 5, 'maio', 8, 2, 'segunda-feira', 0, 0, 1, 0, 0, 5, '2017-05-06'),</v>
      </c>
    </row>
    <row r="861" spans="1:18" x14ac:dyDescent="0.25">
      <c r="A861" s="2">
        <f t="shared" si="172"/>
        <v>42864</v>
      </c>
      <c r="B861" s="4">
        <v>42864</v>
      </c>
      <c r="C861">
        <f t="shared" si="173"/>
        <v>2017</v>
      </c>
      <c r="D861">
        <f t="shared" si="169"/>
        <v>5</v>
      </c>
      <c r="E861" t="str">
        <f t="shared" si="174"/>
        <v>maio</v>
      </c>
      <c r="F861">
        <f t="shared" si="170"/>
        <v>9</v>
      </c>
      <c r="G861">
        <f t="shared" si="171"/>
        <v>3</v>
      </c>
      <c r="H861" t="str">
        <f t="shared" si="175"/>
        <v>terça-feira</v>
      </c>
      <c r="I861" s="2">
        <f t="shared" si="176"/>
        <v>0</v>
      </c>
      <c r="J861">
        <f>COUNTIF(Feriados!$A$2:$A$155,B861)</f>
        <v>0</v>
      </c>
      <c r="K861">
        <f t="shared" si="177"/>
        <v>1</v>
      </c>
      <c r="L861">
        <f t="shared" si="178"/>
        <v>0</v>
      </c>
      <c r="M861">
        <f t="shared" si="179"/>
        <v>0</v>
      </c>
      <c r="N861">
        <f>IF(K861=0,"NULL",Q861)</f>
        <v>6</v>
      </c>
      <c r="O861" s="4">
        <f t="shared" si="181"/>
        <v>42864</v>
      </c>
      <c r="Q861">
        <f>IF(L861=1,0,Q860)+K861</f>
        <v>6</v>
      </c>
      <c r="R861" t="str">
        <f t="shared" si="180"/>
        <v>(42864, '2017-05-09', 2017, 5, 'maio', 9, 3, 'terça-feira', 0, 0, 1, 0, 0, 6, '2017-05-09'),</v>
      </c>
    </row>
    <row r="862" spans="1:18" x14ac:dyDescent="0.25">
      <c r="A862" s="2">
        <f t="shared" si="172"/>
        <v>42865</v>
      </c>
      <c r="B862" s="4">
        <v>42865</v>
      </c>
      <c r="C862">
        <f t="shared" si="173"/>
        <v>2017</v>
      </c>
      <c r="D862">
        <f t="shared" si="169"/>
        <v>5</v>
      </c>
      <c r="E862" t="str">
        <f t="shared" si="174"/>
        <v>maio</v>
      </c>
      <c r="F862">
        <f t="shared" si="170"/>
        <v>10</v>
      </c>
      <c r="G862">
        <f t="shared" si="171"/>
        <v>4</v>
      </c>
      <c r="H862" t="str">
        <f t="shared" si="175"/>
        <v>quarta-feira</v>
      </c>
      <c r="I862" s="2">
        <f t="shared" si="176"/>
        <v>0</v>
      </c>
      <c r="J862">
        <f>COUNTIF(Feriados!$A$2:$A$155,B862)</f>
        <v>0</v>
      </c>
      <c r="K862">
        <f t="shared" si="177"/>
        <v>1</v>
      </c>
      <c r="L862">
        <f t="shared" si="178"/>
        <v>0</v>
      </c>
      <c r="M862">
        <f t="shared" si="179"/>
        <v>0</v>
      </c>
      <c r="N862">
        <f>IF(K862=0,"NULL",Q862)</f>
        <v>7</v>
      </c>
      <c r="O862" s="4">
        <f t="shared" si="181"/>
        <v>42865</v>
      </c>
      <c r="Q862">
        <f>IF(L862=1,0,Q861)+K862</f>
        <v>7</v>
      </c>
      <c r="R862" t="str">
        <f t="shared" si="180"/>
        <v>(42865, '2017-05-10', 2017, 5, 'maio', 10, 4, 'quarta-feira', 0, 0, 1, 0, 0, 7, '2017-05-10'),</v>
      </c>
    </row>
    <row r="863" spans="1:18" x14ac:dyDescent="0.25">
      <c r="A863" s="2">
        <f t="shared" si="172"/>
        <v>42866</v>
      </c>
      <c r="B863" s="4">
        <v>42866</v>
      </c>
      <c r="C863">
        <f t="shared" si="173"/>
        <v>2017</v>
      </c>
      <c r="D863">
        <f t="shared" si="169"/>
        <v>5</v>
      </c>
      <c r="E863" t="str">
        <f t="shared" si="174"/>
        <v>maio</v>
      </c>
      <c r="F863">
        <f t="shared" si="170"/>
        <v>11</v>
      </c>
      <c r="G863">
        <f t="shared" si="171"/>
        <v>5</v>
      </c>
      <c r="H863" t="str">
        <f t="shared" si="175"/>
        <v>quinta-feira</v>
      </c>
      <c r="I863" s="2">
        <f t="shared" si="176"/>
        <v>0</v>
      </c>
      <c r="J863">
        <f>COUNTIF(Feriados!$A$2:$A$155,B863)</f>
        <v>0</v>
      </c>
      <c r="K863">
        <f t="shared" si="177"/>
        <v>1</v>
      </c>
      <c r="L863">
        <f t="shared" si="178"/>
        <v>0</v>
      </c>
      <c r="M863">
        <f t="shared" si="179"/>
        <v>0</v>
      </c>
      <c r="N863">
        <f>IF(K863=0,"NULL",Q863)</f>
        <v>8</v>
      </c>
      <c r="O863" s="4">
        <f t="shared" si="181"/>
        <v>42866</v>
      </c>
      <c r="Q863">
        <f>IF(L863=1,0,Q862)+K863</f>
        <v>8</v>
      </c>
      <c r="R863" t="str">
        <f t="shared" si="180"/>
        <v>(42866, '2017-05-11', 2017, 5, 'maio', 11, 5, 'quinta-feira', 0, 0, 1, 0, 0, 8, '2017-05-11'),</v>
      </c>
    </row>
    <row r="864" spans="1:18" x14ac:dyDescent="0.25">
      <c r="A864" s="2">
        <f t="shared" si="172"/>
        <v>42867</v>
      </c>
      <c r="B864" s="4">
        <v>42867</v>
      </c>
      <c r="C864">
        <f t="shared" si="173"/>
        <v>2017</v>
      </c>
      <c r="D864">
        <f t="shared" si="169"/>
        <v>5</v>
      </c>
      <c r="E864" t="str">
        <f t="shared" si="174"/>
        <v>maio</v>
      </c>
      <c r="F864">
        <f t="shared" si="170"/>
        <v>12</v>
      </c>
      <c r="G864">
        <f t="shared" si="171"/>
        <v>6</v>
      </c>
      <c r="H864" t="str">
        <f t="shared" si="175"/>
        <v>sexta-feira</v>
      </c>
      <c r="I864" s="2">
        <f t="shared" si="176"/>
        <v>0</v>
      </c>
      <c r="J864">
        <f>COUNTIF(Feriados!$A$2:$A$155,B864)</f>
        <v>0</v>
      </c>
      <c r="K864">
        <f t="shared" si="177"/>
        <v>1</v>
      </c>
      <c r="L864">
        <f t="shared" si="178"/>
        <v>0</v>
      </c>
      <c r="M864">
        <f t="shared" si="179"/>
        <v>0</v>
      </c>
      <c r="N864">
        <f>IF(K864=0,"NULL",Q864)</f>
        <v>9</v>
      </c>
      <c r="O864" s="4">
        <f t="shared" si="181"/>
        <v>42867</v>
      </c>
      <c r="Q864">
        <f>IF(L864=1,0,Q863)+K864</f>
        <v>9</v>
      </c>
      <c r="R864" t="str">
        <f t="shared" si="180"/>
        <v>(42867, '2017-05-12', 2017, 5, 'maio', 12, 6, 'sexta-feira', 0, 0, 1, 0, 0, 9, '2017-05-12'),</v>
      </c>
    </row>
    <row r="865" spans="1:18" x14ac:dyDescent="0.25">
      <c r="A865" s="2">
        <f t="shared" si="172"/>
        <v>42868</v>
      </c>
      <c r="B865" s="4">
        <v>42868</v>
      </c>
      <c r="C865">
        <f t="shared" si="173"/>
        <v>2017</v>
      </c>
      <c r="D865">
        <f t="shared" si="169"/>
        <v>5</v>
      </c>
      <c r="E865" t="str">
        <f t="shared" si="174"/>
        <v>maio</v>
      </c>
      <c r="F865">
        <f t="shared" si="170"/>
        <v>13</v>
      </c>
      <c r="G865">
        <f t="shared" si="171"/>
        <v>7</v>
      </c>
      <c r="H865" t="str">
        <f t="shared" si="175"/>
        <v>sábado</v>
      </c>
      <c r="I865" s="2">
        <f t="shared" si="176"/>
        <v>1</v>
      </c>
      <c r="J865">
        <f>COUNTIF(Feriados!$A$2:$A$155,B865)</f>
        <v>0</v>
      </c>
      <c r="K865">
        <f t="shared" si="177"/>
        <v>0</v>
      </c>
      <c r="L865">
        <f t="shared" si="178"/>
        <v>0</v>
      </c>
      <c r="M865">
        <f t="shared" si="179"/>
        <v>0</v>
      </c>
      <c r="N865" t="str">
        <f>IF(K865=0,"NULL",Q865)</f>
        <v>NULL</v>
      </c>
      <c r="O865" s="4">
        <f t="shared" si="181"/>
        <v>42868</v>
      </c>
      <c r="Q865">
        <f>IF(L865=1,0,Q864)+K865</f>
        <v>9</v>
      </c>
      <c r="R865" t="str">
        <f t="shared" si="180"/>
        <v>(42868, '2017-05-13', 2017, 5, 'maio', 13, 7, 'sábado', 1, 0, 0, 0, 0, NULL, '2017-05-13'),</v>
      </c>
    </row>
    <row r="866" spans="1:18" x14ac:dyDescent="0.25">
      <c r="A866" s="2">
        <f t="shared" si="172"/>
        <v>42869</v>
      </c>
      <c r="B866" s="4">
        <v>42869</v>
      </c>
      <c r="C866">
        <f t="shared" si="173"/>
        <v>2017</v>
      </c>
      <c r="D866">
        <f t="shared" si="169"/>
        <v>5</v>
      </c>
      <c r="E866" t="str">
        <f t="shared" si="174"/>
        <v>maio</v>
      </c>
      <c r="F866">
        <f t="shared" si="170"/>
        <v>14</v>
      </c>
      <c r="G866">
        <f t="shared" si="171"/>
        <v>1</v>
      </c>
      <c r="H866" t="str">
        <f t="shared" si="175"/>
        <v>domingo</v>
      </c>
      <c r="I866" s="2">
        <f t="shared" si="176"/>
        <v>1</v>
      </c>
      <c r="J866">
        <f>COUNTIF(Feriados!$A$2:$A$155,B866)</f>
        <v>0</v>
      </c>
      <c r="K866">
        <f t="shared" si="177"/>
        <v>0</v>
      </c>
      <c r="L866">
        <f t="shared" si="178"/>
        <v>0</v>
      </c>
      <c r="M866">
        <f t="shared" si="179"/>
        <v>0</v>
      </c>
      <c r="N866" t="str">
        <f>IF(K866=0,"NULL",Q866)</f>
        <v>NULL</v>
      </c>
      <c r="O866" s="4">
        <f t="shared" si="181"/>
        <v>42868</v>
      </c>
      <c r="Q866">
        <f>IF(L866=1,0,Q865)+K866</f>
        <v>9</v>
      </c>
      <c r="R866" t="str">
        <f t="shared" si="180"/>
        <v>(42869, '2017-05-14', 2017, 5, 'maio', 14, 1, 'domingo', 1, 0, 0, 0, 0, NULL, '2017-05-13'),</v>
      </c>
    </row>
    <row r="867" spans="1:18" x14ac:dyDescent="0.25">
      <c r="A867" s="2">
        <f t="shared" si="172"/>
        <v>42870</v>
      </c>
      <c r="B867" s="4">
        <v>42870</v>
      </c>
      <c r="C867">
        <f t="shared" si="173"/>
        <v>2017</v>
      </c>
      <c r="D867">
        <f t="shared" si="169"/>
        <v>5</v>
      </c>
      <c r="E867" t="str">
        <f t="shared" si="174"/>
        <v>maio</v>
      </c>
      <c r="F867">
        <f t="shared" si="170"/>
        <v>15</v>
      </c>
      <c r="G867">
        <f t="shared" si="171"/>
        <v>2</v>
      </c>
      <c r="H867" t="str">
        <f t="shared" si="175"/>
        <v>segunda-feira</v>
      </c>
      <c r="I867" s="2">
        <f t="shared" si="176"/>
        <v>0</v>
      </c>
      <c r="J867">
        <f>COUNTIF(Feriados!$A$2:$A$155,B867)</f>
        <v>0</v>
      </c>
      <c r="K867">
        <f t="shared" si="177"/>
        <v>1</v>
      </c>
      <c r="L867">
        <f t="shared" si="178"/>
        <v>0</v>
      </c>
      <c r="M867">
        <f t="shared" si="179"/>
        <v>0</v>
      </c>
      <c r="N867">
        <f>IF(K867=0,"NULL",Q867)</f>
        <v>10</v>
      </c>
      <c r="O867" s="4">
        <f t="shared" si="181"/>
        <v>42868</v>
      </c>
      <c r="Q867">
        <f>IF(L867=1,0,Q866)+K867</f>
        <v>10</v>
      </c>
      <c r="R867" t="str">
        <f t="shared" si="180"/>
        <v>(42870, '2017-05-15', 2017, 5, 'maio', 15, 2, 'segunda-feira', 0, 0, 1, 0, 0, 10, '2017-05-13'),</v>
      </c>
    </row>
    <row r="868" spans="1:18" x14ac:dyDescent="0.25">
      <c r="A868" s="2">
        <f t="shared" si="172"/>
        <v>42871</v>
      </c>
      <c r="B868" s="4">
        <v>42871</v>
      </c>
      <c r="C868">
        <f t="shared" si="173"/>
        <v>2017</v>
      </c>
      <c r="D868">
        <f t="shared" si="169"/>
        <v>5</v>
      </c>
      <c r="E868" t="str">
        <f t="shared" si="174"/>
        <v>maio</v>
      </c>
      <c r="F868">
        <f t="shared" si="170"/>
        <v>16</v>
      </c>
      <c r="G868">
        <f t="shared" si="171"/>
        <v>3</v>
      </c>
      <c r="H868" t="str">
        <f t="shared" si="175"/>
        <v>terça-feira</v>
      </c>
      <c r="I868" s="2">
        <f t="shared" si="176"/>
        <v>0</v>
      </c>
      <c r="J868">
        <f>COUNTIF(Feriados!$A$2:$A$155,B868)</f>
        <v>0</v>
      </c>
      <c r="K868">
        <f t="shared" si="177"/>
        <v>1</v>
      </c>
      <c r="L868">
        <f t="shared" si="178"/>
        <v>0</v>
      </c>
      <c r="M868">
        <f t="shared" si="179"/>
        <v>0</v>
      </c>
      <c r="N868">
        <f>IF(K868=0,"NULL",Q868)</f>
        <v>11</v>
      </c>
      <c r="O868" s="4">
        <f t="shared" si="181"/>
        <v>42871</v>
      </c>
      <c r="Q868">
        <f>IF(L868=1,0,Q867)+K868</f>
        <v>11</v>
      </c>
      <c r="R868" t="str">
        <f t="shared" si="180"/>
        <v>(42871, '2017-05-16', 2017, 5, 'maio', 16, 3, 'terça-feira', 0, 0, 1, 0, 0, 11, '2017-05-16'),</v>
      </c>
    </row>
    <row r="869" spans="1:18" x14ac:dyDescent="0.25">
      <c r="A869" s="2">
        <f t="shared" si="172"/>
        <v>42872</v>
      </c>
      <c r="B869" s="4">
        <v>42872</v>
      </c>
      <c r="C869">
        <f t="shared" si="173"/>
        <v>2017</v>
      </c>
      <c r="D869">
        <f t="shared" si="169"/>
        <v>5</v>
      </c>
      <c r="E869" t="str">
        <f t="shared" si="174"/>
        <v>maio</v>
      </c>
      <c r="F869">
        <f t="shared" si="170"/>
        <v>17</v>
      </c>
      <c r="G869">
        <f t="shared" si="171"/>
        <v>4</v>
      </c>
      <c r="H869" t="str">
        <f t="shared" si="175"/>
        <v>quarta-feira</v>
      </c>
      <c r="I869" s="2">
        <f t="shared" si="176"/>
        <v>0</v>
      </c>
      <c r="J869">
        <f>COUNTIF(Feriados!$A$2:$A$155,B869)</f>
        <v>0</v>
      </c>
      <c r="K869">
        <f t="shared" si="177"/>
        <v>1</v>
      </c>
      <c r="L869">
        <f t="shared" si="178"/>
        <v>0</v>
      </c>
      <c r="M869">
        <f t="shared" si="179"/>
        <v>0</v>
      </c>
      <c r="N869">
        <f>IF(K869=0,"NULL",Q869)</f>
        <v>12</v>
      </c>
      <c r="O869" s="4">
        <f t="shared" si="181"/>
        <v>42872</v>
      </c>
      <c r="Q869">
        <f>IF(L869=1,0,Q868)+K869</f>
        <v>12</v>
      </c>
      <c r="R869" t="str">
        <f t="shared" si="180"/>
        <v>(42872, '2017-05-17', 2017, 5, 'maio', 17, 4, 'quarta-feira', 0, 0, 1, 0, 0, 12, '2017-05-17'),</v>
      </c>
    </row>
    <row r="870" spans="1:18" x14ac:dyDescent="0.25">
      <c r="A870" s="2">
        <f t="shared" si="172"/>
        <v>42873</v>
      </c>
      <c r="B870" s="4">
        <v>42873</v>
      </c>
      <c r="C870">
        <f t="shared" si="173"/>
        <v>2017</v>
      </c>
      <c r="D870">
        <f t="shared" si="169"/>
        <v>5</v>
      </c>
      <c r="E870" t="str">
        <f t="shared" si="174"/>
        <v>maio</v>
      </c>
      <c r="F870">
        <f t="shared" si="170"/>
        <v>18</v>
      </c>
      <c r="G870">
        <f t="shared" si="171"/>
        <v>5</v>
      </c>
      <c r="H870" t="str">
        <f t="shared" si="175"/>
        <v>quinta-feira</v>
      </c>
      <c r="I870" s="2">
        <f t="shared" si="176"/>
        <v>0</v>
      </c>
      <c r="J870">
        <f>COUNTIF(Feriados!$A$2:$A$155,B870)</f>
        <v>0</v>
      </c>
      <c r="K870">
        <f t="shared" si="177"/>
        <v>1</v>
      </c>
      <c r="L870">
        <f t="shared" si="178"/>
        <v>0</v>
      </c>
      <c r="M870">
        <f t="shared" si="179"/>
        <v>0</v>
      </c>
      <c r="N870">
        <f>IF(K870=0,"NULL",Q870)</f>
        <v>13</v>
      </c>
      <c r="O870" s="4">
        <f t="shared" si="181"/>
        <v>42873</v>
      </c>
      <c r="Q870">
        <f>IF(L870=1,0,Q869)+K870</f>
        <v>13</v>
      </c>
      <c r="R870" t="str">
        <f t="shared" si="180"/>
        <v>(42873, '2017-05-18', 2017, 5, 'maio', 18, 5, 'quinta-feira', 0, 0, 1, 0, 0, 13, '2017-05-18'),</v>
      </c>
    </row>
    <row r="871" spans="1:18" x14ac:dyDescent="0.25">
      <c r="A871" s="2">
        <f t="shared" si="172"/>
        <v>42874</v>
      </c>
      <c r="B871" s="4">
        <v>42874</v>
      </c>
      <c r="C871">
        <f t="shared" si="173"/>
        <v>2017</v>
      </c>
      <c r="D871">
        <f t="shared" si="169"/>
        <v>5</v>
      </c>
      <c r="E871" t="str">
        <f t="shared" si="174"/>
        <v>maio</v>
      </c>
      <c r="F871">
        <f t="shared" si="170"/>
        <v>19</v>
      </c>
      <c r="G871">
        <f t="shared" si="171"/>
        <v>6</v>
      </c>
      <c r="H871" t="str">
        <f t="shared" si="175"/>
        <v>sexta-feira</v>
      </c>
      <c r="I871" s="2">
        <f t="shared" si="176"/>
        <v>0</v>
      </c>
      <c r="J871">
        <f>COUNTIF(Feriados!$A$2:$A$155,B871)</f>
        <v>0</v>
      </c>
      <c r="K871">
        <f t="shared" si="177"/>
        <v>1</v>
      </c>
      <c r="L871">
        <f t="shared" si="178"/>
        <v>0</v>
      </c>
      <c r="M871">
        <f t="shared" si="179"/>
        <v>0</v>
      </c>
      <c r="N871">
        <f>IF(K871=0,"NULL",Q871)</f>
        <v>14</v>
      </c>
      <c r="O871" s="4">
        <f t="shared" si="181"/>
        <v>42874</v>
      </c>
      <c r="Q871">
        <f>IF(L871=1,0,Q870)+K871</f>
        <v>14</v>
      </c>
      <c r="R871" t="str">
        <f t="shared" si="180"/>
        <v>(42874, '2017-05-19', 2017, 5, 'maio', 19, 6, 'sexta-feira', 0, 0, 1, 0, 0, 14, '2017-05-19'),</v>
      </c>
    </row>
    <row r="872" spans="1:18" x14ac:dyDescent="0.25">
      <c r="A872" s="2">
        <f t="shared" si="172"/>
        <v>42875</v>
      </c>
      <c r="B872" s="4">
        <v>42875</v>
      </c>
      <c r="C872">
        <f t="shared" si="173"/>
        <v>2017</v>
      </c>
      <c r="D872">
        <f t="shared" si="169"/>
        <v>5</v>
      </c>
      <c r="E872" t="str">
        <f t="shared" si="174"/>
        <v>maio</v>
      </c>
      <c r="F872">
        <f t="shared" si="170"/>
        <v>20</v>
      </c>
      <c r="G872">
        <f t="shared" si="171"/>
        <v>7</v>
      </c>
      <c r="H872" t="str">
        <f t="shared" si="175"/>
        <v>sábado</v>
      </c>
      <c r="I872" s="2">
        <f t="shared" si="176"/>
        <v>1</v>
      </c>
      <c r="J872">
        <f>COUNTIF(Feriados!$A$2:$A$155,B872)</f>
        <v>0</v>
      </c>
      <c r="K872">
        <f t="shared" si="177"/>
        <v>0</v>
      </c>
      <c r="L872">
        <f t="shared" si="178"/>
        <v>0</v>
      </c>
      <c r="M872">
        <f t="shared" si="179"/>
        <v>0</v>
      </c>
      <c r="N872" t="str">
        <f>IF(K872=0,"NULL",Q872)</f>
        <v>NULL</v>
      </c>
      <c r="O872" s="4">
        <f t="shared" si="181"/>
        <v>42875</v>
      </c>
      <c r="Q872">
        <f>IF(L872=1,0,Q871)+K872</f>
        <v>14</v>
      </c>
      <c r="R872" t="str">
        <f t="shared" si="180"/>
        <v>(42875, '2017-05-20', 2017, 5, 'maio', 20, 7, 'sábado', 1, 0, 0, 0, 0, NULL, '2017-05-20'),</v>
      </c>
    </row>
    <row r="873" spans="1:18" x14ac:dyDescent="0.25">
      <c r="A873" s="2">
        <f t="shared" si="172"/>
        <v>42876</v>
      </c>
      <c r="B873" s="4">
        <v>42876</v>
      </c>
      <c r="C873">
        <f t="shared" si="173"/>
        <v>2017</v>
      </c>
      <c r="D873">
        <f t="shared" si="169"/>
        <v>5</v>
      </c>
      <c r="E873" t="str">
        <f t="shared" si="174"/>
        <v>maio</v>
      </c>
      <c r="F873">
        <f t="shared" si="170"/>
        <v>21</v>
      </c>
      <c r="G873">
        <f t="shared" si="171"/>
        <v>1</v>
      </c>
      <c r="H873" t="str">
        <f t="shared" si="175"/>
        <v>domingo</v>
      </c>
      <c r="I873" s="2">
        <f t="shared" si="176"/>
        <v>1</v>
      </c>
      <c r="J873">
        <f>COUNTIF(Feriados!$A$2:$A$155,B873)</f>
        <v>0</v>
      </c>
      <c r="K873">
        <f t="shared" si="177"/>
        <v>0</v>
      </c>
      <c r="L873">
        <f t="shared" si="178"/>
        <v>0</v>
      </c>
      <c r="M873">
        <f t="shared" si="179"/>
        <v>0</v>
      </c>
      <c r="N873" t="str">
        <f>IF(K873=0,"NULL",Q873)</f>
        <v>NULL</v>
      </c>
      <c r="O873" s="4">
        <f t="shared" si="181"/>
        <v>42875</v>
      </c>
      <c r="Q873">
        <f>IF(L873=1,0,Q872)+K873</f>
        <v>14</v>
      </c>
      <c r="R873" t="str">
        <f t="shared" si="180"/>
        <v>(42876, '2017-05-21', 2017, 5, 'maio', 21, 1, 'domingo', 1, 0, 0, 0, 0, NULL, '2017-05-20'),</v>
      </c>
    </row>
    <row r="874" spans="1:18" x14ac:dyDescent="0.25">
      <c r="A874" s="2">
        <f t="shared" si="172"/>
        <v>42877</v>
      </c>
      <c r="B874" s="4">
        <v>42877</v>
      </c>
      <c r="C874">
        <f t="shared" si="173"/>
        <v>2017</v>
      </c>
      <c r="D874">
        <f t="shared" si="169"/>
        <v>5</v>
      </c>
      <c r="E874" t="str">
        <f t="shared" si="174"/>
        <v>maio</v>
      </c>
      <c r="F874">
        <f t="shared" si="170"/>
        <v>22</v>
      </c>
      <c r="G874">
        <f t="shared" si="171"/>
        <v>2</v>
      </c>
      <c r="H874" t="str">
        <f t="shared" si="175"/>
        <v>segunda-feira</v>
      </c>
      <c r="I874" s="2">
        <f t="shared" si="176"/>
        <v>0</v>
      </c>
      <c r="J874">
        <f>COUNTIF(Feriados!$A$2:$A$155,B874)</f>
        <v>0</v>
      </c>
      <c r="K874">
        <f t="shared" si="177"/>
        <v>1</v>
      </c>
      <c r="L874">
        <f t="shared" si="178"/>
        <v>0</v>
      </c>
      <c r="M874">
        <f t="shared" si="179"/>
        <v>0</v>
      </c>
      <c r="N874">
        <f>IF(K874=0,"NULL",Q874)</f>
        <v>15</v>
      </c>
      <c r="O874" s="4">
        <f t="shared" si="181"/>
        <v>42875</v>
      </c>
      <c r="Q874">
        <f>IF(L874=1,0,Q873)+K874</f>
        <v>15</v>
      </c>
      <c r="R874" t="str">
        <f t="shared" si="180"/>
        <v>(42877, '2017-05-22', 2017, 5, 'maio', 22, 2, 'segunda-feira', 0, 0, 1, 0, 0, 15, '2017-05-20'),</v>
      </c>
    </row>
    <row r="875" spans="1:18" x14ac:dyDescent="0.25">
      <c r="A875" s="2">
        <f t="shared" si="172"/>
        <v>42878</v>
      </c>
      <c r="B875" s="4">
        <v>42878</v>
      </c>
      <c r="C875">
        <f t="shared" si="173"/>
        <v>2017</v>
      </c>
      <c r="D875">
        <f t="shared" si="169"/>
        <v>5</v>
      </c>
      <c r="E875" t="str">
        <f t="shared" si="174"/>
        <v>maio</v>
      </c>
      <c r="F875">
        <f t="shared" si="170"/>
        <v>23</v>
      </c>
      <c r="G875">
        <f t="shared" si="171"/>
        <v>3</v>
      </c>
      <c r="H875" t="str">
        <f t="shared" si="175"/>
        <v>terça-feira</v>
      </c>
      <c r="I875" s="2">
        <f t="shared" si="176"/>
        <v>0</v>
      </c>
      <c r="J875">
        <f>COUNTIF(Feriados!$A$2:$A$155,B875)</f>
        <v>0</v>
      </c>
      <c r="K875">
        <f t="shared" si="177"/>
        <v>1</v>
      </c>
      <c r="L875">
        <f t="shared" si="178"/>
        <v>0</v>
      </c>
      <c r="M875">
        <f t="shared" si="179"/>
        <v>0</v>
      </c>
      <c r="N875">
        <f>IF(K875=0,"NULL",Q875)</f>
        <v>16</v>
      </c>
      <c r="O875" s="4">
        <f t="shared" si="181"/>
        <v>42878</v>
      </c>
      <c r="Q875">
        <f>IF(L875=1,0,Q874)+K875</f>
        <v>16</v>
      </c>
      <c r="R875" t="str">
        <f t="shared" si="180"/>
        <v>(42878, '2017-05-23', 2017, 5, 'maio', 23, 3, 'terça-feira', 0, 0, 1, 0, 0, 16, '2017-05-23'),</v>
      </c>
    </row>
    <row r="876" spans="1:18" x14ac:dyDescent="0.25">
      <c r="A876" s="2">
        <f t="shared" si="172"/>
        <v>42879</v>
      </c>
      <c r="B876" s="4">
        <v>42879</v>
      </c>
      <c r="C876">
        <f t="shared" si="173"/>
        <v>2017</v>
      </c>
      <c r="D876">
        <f t="shared" si="169"/>
        <v>5</v>
      </c>
      <c r="E876" t="str">
        <f t="shared" si="174"/>
        <v>maio</v>
      </c>
      <c r="F876">
        <f t="shared" si="170"/>
        <v>24</v>
      </c>
      <c r="G876">
        <f t="shared" si="171"/>
        <v>4</v>
      </c>
      <c r="H876" t="str">
        <f t="shared" si="175"/>
        <v>quarta-feira</v>
      </c>
      <c r="I876" s="2">
        <f t="shared" si="176"/>
        <v>0</v>
      </c>
      <c r="J876">
        <f>COUNTIF(Feriados!$A$2:$A$155,B876)</f>
        <v>0</v>
      </c>
      <c r="K876">
        <f t="shared" si="177"/>
        <v>1</v>
      </c>
      <c r="L876">
        <f t="shared" si="178"/>
        <v>0</v>
      </c>
      <c r="M876">
        <f t="shared" si="179"/>
        <v>0</v>
      </c>
      <c r="N876">
        <f>IF(K876=0,"NULL",Q876)</f>
        <v>17</v>
      </c>
      <c r="O876" s="4">
        <f t="shared" si="181"/>
        <v>42879</v>
      </c>
      <c r="Q876">
        <f>IF(L876=1,0,Q875)+K876</f>
        <v>17</v>
      </c>
      <c r="R876" t="str">
        <f t="shared" si="180"/>
        <v>(42879, '2017-05-24', 2017, 5, 'maio', 24, 4, 'quarta-feira', 0, 0, 1, 0, 0, 17, '2017-05-24'),</v>
      </c>
    </row>
    <row r="877" spans="1:18" x14ac:dyDescent="0.25">
      <c r="A877" s="2">
        <f t="shared" si="172"/>
        <v>42880</v>
      </c>
      <c r="B877" s="4">
        <v>42880</v>
      </c>
      <c r="C877">
        <f t="shared" si="173"/>
        <v>2017</v>
      </c>
      <c r="D877">
        <f t="shared" si="169"/>
        <v>5</v>
      </c>
      <c r="E877" t="str">
        <f t="shared" si="174"/>
        <v>maio</v>
      </c>
      <c r="F877">
        <f t="shared" si="170"/>
        <v>25</v>
      </c>
      <c r="G877">
        <f t="shared" si="171"/>
        <v>5</v>
      </c>
      <c r="H877" t="str">
        <f t="shared" si="175"/>
        <v>quinta-feira</v>
      </c>
      <c r="I877" s="2">
        <f t="shared" si="176"/>
        <v>0</v>
      </c>
      <c r="J877">
        <f>COUNTIF(Feriados!$A$2:$A$155,B877)</f>
        <v>0</v>
      </c>
      <c r="K877">
        <f t="shared" si="177"/>
        <v>1</v>
      </c>
      <c r="L877">
        <f t="shared" si="178"/>
        <v>0</v>
      </c>
      <c r="M877">
        <f t="shared" si="179"/>
        <v>0</v>
      </c>
      <c r="N877">
        <f>IF(K877=0,"NULL",Q877)</f>
        <v>18</v>
      </c>
      <c r="O877" s="4">
        <f t="shared" si="181"/>
        <v>42880</v>
      </c>
      <c r="Q877">
        <f>IF(L877=1,0,Q876)+K877</f>
        <v>18</v>
      </c>
      <c r="R877" t="str">
        <f t="shared" si="180"/>
        <v>(42880, '2017-05-25', 2017, 5, 'maio', 25, 5, 'quinta-feira', 0, 0, 1, 0, 0, 18, '2017-05-25'),</v>
      </c>
    </row>
    <row r="878" spans="1:18" x14ac:dyDescent="0.25">
      <c r="A878" s="2">
        <f t="shared" si="172"/>
        <v>42881</v>
      </c>
      <c r="B878" s="4">
        <v>42881</v>
      </c>
      <c r="C878">
        <f t="shared" si="173"/>
        <v>2017</v>
      </c>
      <c r="D878">
        <f t="shared" ref="D878:D941" si="182">MONTH(B878)</f>
        <v>5</v>
      </c>
      <c r="E878" t="str">
        <f t="shared" si="174"/>
        <v>maio</v>
      </c>
      <c r="F878">
        <f t="shared" ref="F878:F941" si="183">DAY(B878)</f>
        <v>26</v>
      </c>
      <c r="G878">
        <f t="shared" ref="G878:G941" si="184">WEEKDAY(B878)</f>
        <v>6</v>
      </c>
      <c r="H878" t="str">
        <f t="shared" si="175"/>
        <v>sexta-feira</v>
      </c>
      <c r="I878" s="2">
        <f t="shared" si="176"/>
        <v>0</v>
      </c>
      <c r="J878">
        <f>COUNTIF(Feriados!$A$2:$A$155,B878)</f>
        <v>0</v>
      </c>
      <c r="K878">
        <f t="shared" si="177"/>
        <v>1</v>
      </c>
      <c r="L878">
        <f t="shared" si="178"/>
        <v>0</v>
      </c>
      <c r="M878">
        <f t="shared" si="179"/>
        <v>0</v>
      </c>
      <c r="N878">
        <f>IF(K878=0,"NULL",Q878)</f>
        <v>19</v>
      </c>
      <c r="O878" s="4">
        <f t="shared" si="181"/>
        <v>42881</v>
      </c>
      <c r="Q878">
        <f>IF(L878=1,0,Q877)+K878</f>
        <v>19</v>
      </c>
      <c r="R878" t="str">
        <f t="shared" si="180"/>
        <v>(42881, '2017-05-26', 2017, 5, 'maio', 26, 6, 'sexta-feira', 0, 0, 1, 0, 0, 19, '2017-05-26'),</v>
      </c>
    </row>
    <row r="879" spans="1:18" x14ac:dyDescent="0.25">
      <c r="A879" s="2">
        <f t="shared" si="172"/>
        <v>42882</v>
      </c>
      <c r="B879" s="4">
        <v>42882</v>
      </c>
      <c r="C879">
        <f t="shared" si="173"/>
        <v>2017</v>
      </c>
      <c r="D879">
        <f t="shared" si="182"/>
        <v>5</v>
      </c>
      <c r="E879" t="str">
        <f t="shared" si="174"/>
        <v>maio</v>
      </c>
      <c r="F879">
        <f t="shared" si="183"/>
        <v>27</v>
      </c>
      <c r="G879">
        <f t="shared" si="184"/>
        <v>7</v>
      </c>
      <c r="H879" t="str">
        <f t="shared" si="175"/>
        <v>sábado</v>
      </c>
      <c r="I879" s="2">
        <f t="shared" si="176"/>
        <v>1</v>
      </c>
      <c r="J879">
        <f>COUNTIF(Feriados!$A$2:$A$155,B879)</f>
        <v>0</v>
      </c>
      <c r="K879">
        <f t="shared" si="177"/>
        <v>0</v>
      </c>
      <c r="L879">
        <f t="shared" si="178"/>
        <v>0</v>
      </c>
      <c r="M879">
        <f t="shared" si="179"/>
        <v>0</v>
      </c>
      <c r="N879" t="str">
        <f>IF(K879=0,"NULL",Q879)</f>
        <v>NULL</v>
      </c>
      <c r="O879" s="4">
        <f t="shared" si="181"/>
        <v>42882</v>
      </c>
      <c r="Q879">
        <f>IF(L879=1,0,Q878)+K879</f>
        <v>19</v>
      </c>
      <c r="R879" t="str">
        <f t="shared" si="180"/>
        <v>(42882, '2017-05-27', 2017, 5, 'maio', 27, 7, 'sábado', 1, 0, 0, 0, 0, NULL, '2017-05-27'),</v>
      </c>
    </row>
    <row r="880" spans="1:18" x14ac:dyDescent="0.25">
      <c r="A880" s="2">
        <f t="shared" si="172"/>
        <v>42883</v>
      </c>
      <c r="B880" s="4">
        <v>42883</v>
      </c>
      <c r="C880">
        <f t="shared" si="173"/>
        <v>2017</v>
      </c>
      <c r="D880">
        <f t="shared" si="182"/>
        <v>5</v>
      </c>
      <c r="E880" t="str">
        <f t="shared" si="174"/>
        <v>maio</v>
      </c>
      <c r="F880">
        <f t="shared" si="183"/>
        <v>28</v>
      </c>
      <c r="G880">
        <f t="shared" si="184"/>
        <v>1</v>
      </c>
      <c r="H880" t="str">
        <f t="shared" si="175"/>
        <v>domingo</v>
      </c>
      <c r="I880" s="2">
        <f t="shared" si="176"/>
        <v>1</v>
      </c>
      <c r="J880">
        <f>COUNTIF(Feriados!$A$2:$A$155,B880)</f>
        <v>0</v>
      </c>
      <c r="K880">
        <f t="shared" si="177"/>
        <v>0</v>
      </c>
      <c r="L880">
        <f t="shared" si="178"/>
        <v>0</v>
      </c>
      <c r="M880">
        <f t="shared" si="179"/>
        <v>0</v>
      </c>
      <c r="N880" t="str">
        <f>IF(K880=0,"NULL",Q880)</f>
        <v>NULL</v>
      </c>
      <c r="O880" s="4">
        <f t="shared" si="181"/>
        <v>42882</v>
      </c>
      <c r="Q880">
        <f>IF(L880=1,0,Q879)+K880</f>
        <v>19</v>
      </c>
      <c r="R880" t="str">
        <f t="shared" si="180"/>
        <v>(42883, '2017-05-28', 2017, 5, 'maio', 28, 1, 'domingo', 1, 0, 0, 0, 0, NULL, '2017-05-27'),</v>
      </c>
    </row>
    <row r="881" spans="1:18" x14ac:dyDescent="0.25">
      <c r="A881" s="2">
        <f t="shared" si="172"/>
        <v>42884</v>
      </c>
      <c r="B881" s="4">
        <v>42884</v>
      </c>
      <c r="C881">
        <f t="shared" si="173"/>
        <v>2017</v>
      </c>
      <c r="D881">
        <f t="shared" si="182"/>
        <v>5</v>
      </c>
      <c r="E881" t="str">
        <f t="shared" si="174"/>
        <v>maio</v>
      </c>
      <c r="F881">
        <f t="shared" si="183"/>
        <v>29</v>
      </c>
      <c r="G881">
        <f t="shared" si="184"/>
        <v>2</v>
      </c>
      <c r="H881" t="str">
        <f t="shared" si="175"/>
        <v>segunda-feira</v>
      </c>
      <c r="I881" s="2">
        <f t="shared" si="176"/>
        <v>0</v>
      </c>
      <c r="J881">
        <f>COUNTIF(Feriados!$A$2:$A$155,B881)</f>
        <v>0</v>
      </c>
      <c r="K881">
        <f t="shared" si="177"/>
        <v>1</v>
      </c>
      <c r="L881">
        <f t="shared" si="178"/>
        <v>0</v>
      </c>
      <c r="M881">
        <f t="shared" si="179"/>
        <v>0</v>
      </c>
      <c r="N881">
        <f>IF(K881=0,"NULL",Q881)</f>
        <v>20</v>
      </c>
      <c r="O881" s="4">
        <f t="shared" si="181"/>
        <v>42882</v>
      </c>
      <c r="Q881">
        <f>IF(L881=1,0,Q880)+K881</f>
        <v>20</v>
      </c>
      <c r="R881" t="str">
        <f t="shared" si="180"/>
        <v>(42884, '2017-05-29', 2017, 5, 'maio', 29, 2, 'segunda-feira', 0, 0, 1, 0, 0, 20, '2017-05-27'),</v>
      </c>
    </row>
    <row r="882" spans="1:18" x14ac:dyDescent="0.25">
      <c r="A882" s="2">
        <f t="shared" si="172"/>
        <v>42885</v>
      </c>
      <c r="B882" s="4">
        <v>42885</v>
      </c>
      <c r="C882">
        <f t="shared" si="173"/>
        <v>2017</v>
      </c>
      <c r="D882">
        <f t="shared" si="182"/>
        <v>5</v>
      </c>
      <c r="E882" t="str">
        <f t="shared" si="174"/>
        <v>maio</v>
      </c>
      <c r="F882">
        <f t="shared" si="183"/>
        <v>30</v>
      </c>
      <c r="G882">
        <f t="shared" si="184"/>
        <v>3</v>
      </c>
      <c r="H882" t="str">
        <f t="shared" si="175"/>
        <v>terça-feira</v>
      </c>
      <c r="I882" s="2">
        <f t="shared" si="176"/>
        <v>0</v>
      </c>
      <c r="J882">
        <f>COUNTIF(Feriados!$A$2:$A$155,B882)</f>
        <v>0</v>
      </c>
      <c r="K882">
        <f t="shared" si="177"/>
        <v>1</v>
      </c>
      <c r="L882">
        <f t="shared" si="178"/>
        <v>0</v>
      </c>
      <c r="M882">
        <f t="shared" si="179"/>
        <v>0</v>
      </c>
      <c r="N882">
        <f>IF(K882=0,"NULL",Q882)</f>
        <v>21</v>
      </c>
      <c r="O882" s="4">
        <f t="shared" si="181"/>
        <v>42885</v>
      </c>
      <c r="Q882">
        <f>IF(L882=1,0,Q881)+K882</f>
        <v>21</v>
      </c>
      <c r="R882" t="str">
        <f t="shared" si="180"/>
        <v>(42885, '2017-05-30', 2017, 5, 'maio', 30, 3, 'terça-feira', 0, 0, 1, 0, 0, 21, '2017-05-30'),</v>
      </c>
    </row>
    <row r="883" spans="1:18" x14ac:dyDescent="0.25">
      <c r="A883" s="2">
        <f t="shared" si="172"/>
        <v>42886</v>
      </c>
      <c r="B883" s="4">
        <v>42886</v>
      </c>
      <c r="C883">
        <f t="shared" si="173"/>
        <v>2017</v>
      </c>
      <c r="D883">
        <f t="shared" si="182"/>
        <v>5</v>
      </c>
      <c r="E883" t="str">
        <f t="shared" si="174"/>
        <v>maio</v>
      </c>
      <c r="F883">
        <f t="shared" si="183"/>
        <v>31</v>
      </c>
      <c r="G883">
        <f t="shared" si="184"/>
        <v>4</v>
      </c>
      <c r="H883" t="str">
        <f t="shared" si="175"/>
        <v>quarta-feira</v>
      </c>
      <c r="I883" s="2">
        <f t="shared" si="176"/>
        <v>0</v>
      </c>
      <c r="J883">
        <f>COUNTIF(Feriados!$A$2:$A$155,B883)</f>
        <v>0</v>
      </c>
      <c r="K883">
        <f t="shared" si="177"/>
        <v>1</v>
      </c>
      <c r="L883">
        <f t="shared" si="178"/>
        <v>0</v>
      </c>
      <c r="M883">
        <f t="shared" si="179"/>
        <v>1</v>
      </c>
      <c r="N883">
        <f>IF(K883=0,"NULL",Q883)</f>
        <v>22</v>
      </c>
      <c r="O883" s="4">
        <f t="shared" si="181"/>
        <v>42886</v>
      </c>
      <c r="Q883">
        <f>IF(L883=1,0,Q882)+K883</f>
        <v>22</v>
      </c>
      <c r="R883" t="str">
        <f t="shared" si="180"/>
        <v>(42886, '2017-05-31', 2017, 5, 'maio', 31, 4, 'quarta-feira', 0, 0, 1, 0, 1, 22, '2017-05-31'),</v>
      </c>
    </row>
    <row r="884" spans="1:18" x14ac:dyDescent="0.25">
      <c r="A884" s="2">
        <f t="shared" si="172"/>
        <v>42887</v>
      </c>
      <c r="B884" s="4">
        <v>42887</v>
      </c>
      <c r="C884">
        <f t="shared" si="173"/>
        <v>2017</v>
      </c>
      <c r="D884">
        <f t="shared" si="182"/>
        <v>6</v>
      </c>
      <c r="E884" t="str">
        <f t="shared" si="174"/>
        <v>junho</v>
      </c>
      <c r="F884">
        <f t="shared" si="183"/>
        <v>1</v>
      </c>
      <c r="G884">
        <f t="shared" si="184"/>
        <v>5</v>
      </c>
      <c r="H884" t="str">
        <f t="shared" si="175"/>
        <v>quinta-feira</v>
      </c>
      <c r="I884" s="2">
        <f t="shared" si="176"/>
        <v>0</v>
      </c>
      <c r="J884">
        <f>COUNTIF(Feriados!$A$2:$A$155,B884)</f>
        <v>0</v>
      </c>
      <c r="K884">
        <f t="shared" si="177"/>
        <v>1</v>
      </c>
      <c r="L884">
        <f t="shared" si="178"/>
        <v>1</v>
      </c>
      <c r="M884">
        <f t="shared" si="179"/>
        <v>0</v>
      </c>
      <c r="N884">
        <f>IF(K884=0,"NULL",Q884)</f>
        <v>1</v>
      </c>
      <c r="O884" s="4">
        <f t="shared" si="181"/>
        <v>42887</v>
      </c>
      <c r="Q884">
        <f>IF(L884=1,0,Q883)+K884</f>
        <v>1</v>
      </c>
      <c r="R884" t="str">
        <f t="shared" si="180"/>
        <v>(42887, '2017-06-01', 2017, 6, 'junho', 1, 5, 'quinta-feira', 0, 0, 1, 1, 0, 1, '2017-06-01'),</v>
      </c>
    </row>
    <row r="885" spans="1:18" x14ac:dyDescent="0.25">
      <c r="A885" s="2">
        <f t="shared" si="172"/>
        <v>42888</v>
      </c>
      <c r="B885" s="4">
        <v>42888</v>
      </c>
      <c r="C885">
        <f t="shared" si="173"/>
        <v>2017</v>
      </c>
      <c r="D885">
        <f t="shared" si="182"/>
        <v>6</v>
      </c>
      <c r="E885" t="str">
        <f t="shared" si="174"/>
        <v>junho</v>
      </c>
      <c r="F885">
        <f t="shared" si="183"/>
        <v>2</v>
      </c>
      <c r="G885">
        <f t="shared" si="184"/>
        <v>6</v>
      </c>
      <c r="H885" t="str">
        <f t="shared" si="175"/>
        <v>sexta-feira</v>
      </c>
      <c r="I885" s="2">
        <f t="shared" si="176"/>
        <v>0</v>
      </c>
      <c r="J885">
        <f>COUNTIF(Feriados!$A$2:$A$155,B885)</f>
        <v>0</v>
      </c>
      <c r="K885">
        <f t="shared" si="177"/>
        <v>1</v>
      </c>
      <c r="L885">
        <f t="shared" si="178"/>
        <v>0</v>
      </c>
      <c r="M885">
        <f t="shared" si="179"/>
        <v>0</v>
      </c>
      <c r="N885">
        <f>IF(K885=0,"NULL",Q885)</f>
        <v>2</v>
      </c>
      <c r="O885" s="4">
        <f t="shared" si="181"/>
        <v>42888</v>
      </c>
      <c r="Q885">
        <f>IF(L885=1,0,Q884)+K885</f>
        <v>2</v>
      </c>
      <c r="R885" t="str">
        <f t="shared" si="180"/>
        <v>(42888, '2017-06-02', 2017, 6, 'junho', 2, 6, 'sexta-feira', 0, 0, 1, 0, 0, 2, '2017-06-02'),</v>
      </c>
    </row>
    <row r="886" spans="1:18" x14ac:dyDescent="0.25">
      <c r="A886" s="2">
        <f t="shared" si="172"/>
        <v>42889</v>
      </c>
      <c r="B886" s="4">
        <v>42889</v>
      </c>
      <c r="C886">
        <f t="shared" si="173"/>
        <v>2017</v>
      </c>
      <c r="D886">
        <f t="shared" si="182"/>
        <v>6</v>
      </c>
      <c r="E886" t="str">
        <f t="shared" si="174"/>
        <v>junho</v>
      </c>
      <c r="F886">
        <f t="shared" si="183"/>
        <v>3</v>
      </c>
      <c r="G886">
        <f t="shared" si="184"/>
        <v>7</v>
      </c>
      <c r="H886" t="str">
        <f t="shared" si="175"/>
        <v>sábado</v>
      </c>
      <c r="I886" s="2">
        <f t="shared" si="176"/>
        <v>1</v>
      </c>
      <c r="J886">
        <f>COUNTIF(Feriados!$A$2:$A$155,B886)</f>
        <v>0</v>
      </c>
      <c r="K886">
        <f t="shared" si="177"/>
        <v>0</v>
      </c>
      <c r="L886">
        <f t="shared" si="178"/>
        <v>0</v>
      </c>
      <c r="M886">
        <f t="shared" si="179"/>
        <v>0</v>
      </c>
      <c r="N886" t="str">
        <f>IF(K886=0,"NULL",Q886)</f>
        <v>NULL</v>
      </c>
      <c r="O886" s="4">
        <f t="shared" si="181"/>
        <v>42889</v>
      </c>
      <c r="Q886">
        <f>IF(L886=1,0,Q885)+K886</f>
        <v>2</v>
      </c>
      <c r="R886" t="str">
        <f t="shared" si="180"/>
        <v>(42889, '2017-06-03', 2017, 6, 'junho', 3, 7, 'sábado', 1, 0, 0, 0, 0, NULL, '2017-06-03'),</v>
      </c>
    </row>
    <row r="887" spans="1:18" x14ac:dyDescent="0.25">
      <c r="A887" s="2">
        <f t="shared" si="172"/>
        <v>42890</v>
      </c>
      <c r="B887" s="4">
        <v>42890</v>
      </c>
      <c r="C887">
        <f t="shared" si="173"/>
        <v>2017</v>
      </c>
      <c r="D887">
        <f t="shared" si="182"/>
        <v>6</v>
      </c>
      <c r="E887" t="str">
        <f t="shared" si="174"/>
        <v>junho</v>
      </c>
      <c r="F887">
        <f t="shared" si="183"/>
        <v>4</v>
      </c>
      <c r="G887">
        <f t="shared" si="184"/>
        <v>1</v>
      </c>
      <c r="H887" t="str">
        <f t="shared" si="175"/>
        <v>domingo</v>
      </c>
      <c r="I887" s="2">
        <f t="shared" si="176"/>
        <v>1</v>
      </c>
      <c r="J887">
        <f>COUNTIF(Feriados!$A$2:$A$155,B887)</f>
        <v>0</v>
      </c>
      <c r="K887">
        <f t="shared" si="177"/>
        <v>0</v>
      </c>
      <c r="L887">
        <f t="shared" si="178"/>
        <v>0</v>
      </c>
      <c r="M887">
        <f t="shared" si="179"/>
        <v>0</v>
      </c>
      <c r="N887" t="str">
        <f>IF(K887=0,"NULL",Q887)</f>
        <v>NULL</v>
      </c>
      <c r="O887" s="4">
        <f t="shared" si="181"/>
        <v>42889</v>
      </c>
      <c r="Q887">
        <f>IF(L887=1,0,Q886)+K887</f>
        <v>2</v>
      </c>
      <c r="R887" t="str">
        <f t="shared" si="180"/>
        <v>(42890, '2017-06-04', 2017, 6, 'junho', 4, 1, 'domingo', 1, 0, 0, 0, 0, NULL, '2017-06-03'),</v>
      </c>
    </row>
    <row r="888" spans="1:18" x14ac:dyDescent="0.25">
      <c r="A888" s="2">
        <f t="shared" si="172"/>
        <v>42891</v>
      </c>
      <c r="B888" s="4">
        <v>42891</v>
      </c>
      <c r="C888">
        <f t="shared" si="173"/>
        <v>2017</v>
      </c>
      <c r="D888">
        <f t="shared" si="182"/>
        <v>6</v>
      </c>
      <c r="E888" t="str">
        <f t="shared" si="174"/>
        <v>junho</v>
      </c>
      <c r="F888">
        <f t="shared" si="183"/>
        <v>5</v>
      </c>
      <c r="G888">
        <f t="shared" si="184"/>
        <v>2</v>
      </c>
      <c r="H888" t="str">
        <f t="shared" si="175"/>
        <v>segunda-feira</v>
      </c>
      <c r="I888" s="2">
        <f t="shared" si="176"/>
        <v>0</v>
      </c>
      <c r="J888">
        <f>COUNTIF(Feriados!$A$2:$A$155,B888)</f>
        <v>0</v>
      </c>
      <c r="K888">
        <f t="shared" si="177"/>
        <v>1</v>
      </c>
      <c r="L888">
        <f t="shared" si="178"/>
        <v>0</v>
      </c>
      <c r="M888">
        <f t="shared" si="179"/>
        <v>0</v>
      </c>
      <c r="N888">
        <f>IF(K888=0,"NULL",Q888)</f>
        <v>3</v>
      </c>
      <c r="O888" s="4">
        <f t="shared" si="181"/>
        <v>42889</v>
      </c>
      <c r="Q888">
        <f>IF(L888=1,0,Q887)+K888</f>
        <v>3</v>
      </c>
      <c r="R888" t="str">
        <f t="shared" si="180"/>
        <v>(42891, '2017-06-05', 2017, 6, 'junho', 5, 2, 'segunda-feira', 0, 0, 1, 0, 0, 3, '2017-06-03'),</v>
      </c>
    </row>
    <row r="889" spans="1:18" x14ac:dyDescent="0.25">
      <c r="A889" s="2">
        <f t="shared" si="172"/>
        <v>42892</v>
      </c>
      <c r="B889" s="4">
        <v>42892</v>
      </c>
      <c r="C889">
        <f t="shared" si="173"/>
        <v>2017</v>
      </c>
      <c r="D889">
        <f t="shared" si="182"/>
        <v>6</v>
      </c>
      <c r="E889" t="str">
        <f t="shared" si="174"/>
        <v>junho</v>
      </c>
      <c r="F889">
        <f t="shared" si="183"/>
        <v>6</v>
      </c>
      <c r="G889">
        <f t="shared" si="184"/>
        <v>3</v>
      </c>
      <c r="H889" t="str">
        <f t="shared" si="175"/>
        <v>terça-feira</v>
      </c>
      <c r="I889" s="2">
        <f t="shared" si="176"/>
        <v>0</v>
      </c>
      <c r="J889">
        <f>COUNTIF(Feriados!$A$2:$A$155,B889)</f>
        <v>0</v>
      </c>
      <c r="K889">
        <f t="shared" si="177"/>
        <v>1</v>
      </c>
      <c r="L889">
        <f t="shared" si="178"/>
        <v>0</v>
      </c>
      <c r="M889">
        <f t="shared" si="179"/>
        <v>0</v>
      </c>
      <c r="N889">
        <f>IF(K889=0,"NULL",Q889)</f>
        <v>4</v>
      </c>
      <c r="O889" s="4">
        <f t="shared" si="181"/>
        <v>42892</v>
      </c>
      <c r="Q889">
        <f>IF(L889=1,0,Q888)+K889</f>
        <v>4</v>
      </c>
      <c r="R889" t="str">
        <f t="shared" si="180"/>
        <v>(42892, '2017-06-06', 2017, 6, 'junho', 6, 3, 'terça-feira', 0, 0, 1, 0, 0, 4, '2017-06-06'),</v>
      </c>
    </row>
    <row r="890" spans="1:18" x14ac:dyDescent="0.25">
      <c r="A890" s="2">
        <f t="shared" si="172"/>
        <v>42893</v>
      </c>
      <c r="B890" s="4">
        <v>42893</v>
      </c>
      <c r="C890">
        <f t="shared" si="173"/>
        <v>2017</v>
      </c>
      <c r="D890">
        <f t="shared" si="182"/>
        <v>6</v>
      </c>
      <c r="E890" t="str">
        <f t="shared" si="174"/>
        <v>junho</v>
      </c>
      <c r="F890">
        <f t="shared" si="183"/>
        <v>7</v>
      </c>
      <c r="G890">
        <f t="shared" si="184"/>
        <v>4</v>
      </c>
      <c r="H890" t="str">
        <f t="shared" si="175"/>
        <v>quarta-feira</v>
      </c>
      <c r="I890" s="2">
        <f t="shared" si="176"/>
        <v>0</v>
      </c>
      <c r="J890">
        <f>COUNTIF(Feriados!$A$2:$A$155,B890)</f>
        <v>0</v>
      </c>
      <c r="K890">
        <f t="shared" si="177"/>
        <v>1</v>
      </c>
      <c r="L890">
        <f t="shared" si="178"/>
        <v>0</v>
      </c>
      <c r="M890">
        <f t="shared" si="179"/>
        <v>0</v>
      </c>
      <c r="N890">
        <f>IF(K890=0,"NULL",Q890)</f>
        <v>5</v>
      </c>
      <c r="O890" s="4">
        <f t="shared" si="181"/>
        <v>42893</v>
      </c>
      <c r="Q890">
        <f>IF(L890=1,0,Q889)+K890</f>
        <v>5</v>
      </c>
      <c r="R890" t="str">
        <f t="shared" si="180"/>
        <v>(42893, '2017-06-07', 2017, 6, 'junho', 7, 4, 'quarta-feira', 0, 0, 1, 0, 0, 5, '2017-06-07'),</v>
      </c>
    </row>
    <row r="891" spans="1:18" x14ac:dyDescent="0.25">
      <c r="A891" s="2">
        <f t="shared" si="172"/>
        <v>42894</v>
      </c>
      <c r="B891" s="4">
        <v>42894</v>
      </c>
      <c r="C891">
        <f t="shared" si="173"/>
        <v>2017</v>
      </c>
      <c r="D891">
        <f t="shared" si="182"/>
        <v>6</v>
      </c>
      <c r="E891" t="str">
        <f t="shared" si="174"/>
        <v>junho</v>
      </c>
      <c r="F891">
        <f t="shared" si="183"/>
        <v>8</v>
      </c>
      <c r="G891">
        <f t="shared" si="184"/>
        <v>5</v>
      </c>
      <c r="H891" t="str">
        <f t="shared" si="175"/>
        <v>quinta-feira</v>
      </c>
      <c r="I891" s="2">
        <f t="shared" si="176"/>
        <v>0</v>
      </c>
      <c r="J891">
        <f>COUNTIF(Feriados!$A$2:$A$155,B891)</f>
        <v>0</v>
      </c>
      <c r="K891">
        <f t="shared" si="177"/>
        <v>1</v>
      </c>
      <c r="L891">
        <f t="shared" si="178"/>
        <v>0</v>
      </c>
      <c r="M891">
        <f t="shared" si="179"/>
        <v>0</v>
      </c>
      <c r="N891">
        <f>IF(K891=0,"NULL",Q891)</f>
        <v>6</v>
      </c>
      <c r="O891" s="4">
        <f t="shared" si="181"/>
        <v>42894</v>
      </c>
      <c r="Q891">
        <f>IF(L891=1,0,Q890)+K891</f>
        <v>6</v>
      </c>
      <c r="R891" t="str">
        <f t="shared" si="180"/>
        <v>(42894, '2017-06-08', 2017, 6, 'junho', 8, 5, 'quinta-feira', 0, 0, 1, 0, 0, 6, '2017-06-08'),</v>
      </c>
    </row>
    <row r="892" spans="1:18" x14ac:dyDescent="0.25">
      <c r="A892" s="2">
        <f t="shared" si="172"/>
        <v>42895</v>
      </c>
      <c r="B892" s="4">
        <v>42895</v>
      </c>
      <c r="C892">
        <f t="shared" si="173"/>
        <v>2017</v>
      </c>
      <c r="D892">
        <f t="shared" si="182"/>
        <v>6</v>
      </c>
      <c r="E892" t="str">
        <f t="shared" si="174"/>
        <v>junho</v>
      </c>
      <c r="F892">
        <f t="shared" si="183"/>
        <v>9</v>
      </c>
      <c r="G892">
        <f t="shared" si="184"/>
        <v>6</v>
      </c>
      <c r="H892" t="str">
        <f t="shared" si="175"/>
        <v>sexta-feira</v>
      </c>
      <c r="I892" s="2">
        <f t="shared" si="176"/>
        <v>0</v>
      </c>
      <c r="J892">
        <f>COUNTIF(Feriados!$A$2:$A$155,B892)</f>
        <v>0</v>
      </c>
      <c r="K892">
        <f t="shared" si="177"/>
        <v>1</v>
      </c>
      <c r="L892">
        <f t="shared" si="178"/>
        <v>0</v>
      </c>
      <c r="M892">
        <f t="shared" si="179"/>
        <v>0</v>
      </c>
      <c r="N892">
        <f>IF(K892=0,"NULL",Q892)</f>
        <v>7</v>
      </c>
      <c r="O892" s="4">
        <f t="shared" si="181"/>
        <v>42895</v>
      </c>
      <c r="Q892">
        <f>IF(L892=1,0,Q891)+K892</f>
        <v>7</v>
      </c>
      <c r="R892" t="str">
        <f t="shared" si="180"/>
        <v>(42895, '2017-06-09', 2017, 6, 'junho', 9, 6, 'sexta-feira', 0, 0, 1, 0, 0, 7, '2017-06-09'),</v>
      </c>
    </row>
    <row r="893" spans="1:18" x14ac:dyDescent="0.25">
      <c r="A893" s="2">
        <f t="shared" si="172"/>
        <v>42896</v>
      </c>
      <c r="B893" s="4">
        <v>42896</v>
      </c>
      <c r="C893">
        <f t="shared" si="173"/>
        <v>2017</v>
      </c>
      <c r="D893">
        <f t="shared" si="182"/>
        <v>6</v>
      </c>
      <c r="E893" t="str">
        <f t="shared" si="174"/>
        <v>junho</v>
      </c>
      <c r="F893">
        <f t="shared" si="183"/>
        <v>10</v>
      </c>
      <c r="G893">
        <f t="shared" si="184"/>
        <v>7</v>
      </c>
      <c r="H893" t="str">
        <f t="shared" si="175"/>
        <v>sábado</v>
      </c>
      <c r="I893" s="2">
        <f t="shared" si="176"/>
        <v>1</v>
      </c>
      <c r="J893">
        <f>COUNTIF(Feriados!$A$2:$A$155,B893)</f>
        <v>0</v>
      </c>
      <c r="K893">
        <f t="shared" si="177"/>
        <v>0</v>
      </c>
      <c r="L893">
        <f t="shared" si="178"/>
        <v>0</v>
      </c>
      <c r="M893">
        <f t="shared" si="179"/>
        <v>0</v>
      </c>
      <c r="N893" t="str">
        <f>IF(K893=0,"NULL",Q893)</f>
        <v>NULL</v>
      </c>
      <c r="O893" s="4">
        <f t="shared" si="181"/>
        <v>42896</v>
      </c>
      <c r="Q893">
        <f>IF(L893=1,0,Q892)+K893</f>
        <v>7</v>
      </c>
      <c r="R893" t="str">
        <f t="shared" si="180"/>
        <v>(42896, '2017-06-10', 2017, 6, 'junho', 10, 7, 'sábado', 1, 0, 0, 0, 0, NULL, '2017-06-10'),</v>
      </c>
    </row>
    <row r="894" spans="1:18" x14ac:dyDescent="0.25">
      <c r="A894" s="2">
        <f t="shared" si="172"/>
        <v>42897</v>
      </c>
      <c r="B894" s="4">
        <v>42897</v>
      </c>
      <c r="C894">
        <f t="shared" si="173"/>
        <v>2017</v>
      </c>
      <c r="D894">
        <f t="shared" si="182"/>
        <v>6</v>
      </c>
      <c r="E894" t="str">
        <f t="shared" si="174"/>
        <v>junho</v>
      </c>
      <c r="F894">
        <f t="shared" si="183"/>
        <v>11</v>
      </c>
      <c r="G894">
        <f t="shared" si="184"/>
        <v>1</v>
      </c>
      <c r="H894" t="str">
        <f t="shared" si="175"/>
        <v>domingo</v>
      </c>
      <c r="I894" s="2">
        <f t="shared" si="176"/>
        <v>1</v>
      </c>
      <c r="J894">
        <f>COUNTIF(Feriados!$A$2:$A$155,B894)</f>
        <v>0</v>
      </c>
      <c r="K894">
        <f t="shared" si="177"/>
        <v>0</v>
      </c>
      <c r="L894">
        <f t="shared" si="178"/>
        <v>0</v>
      </c>
      <c r="M894">
        <f t="shared" si="179"/>
        <v>0</v>
      </c>
      <c r="N894" t="str">
        <f>IF(K894=0,"NULL",Q894)</f>
        <v>NULL</v>
      </c>
      <c r="O894" s="4">
        <f t="shared" si="181"/>
        <v>42896</v>
      </c>
      <c r="Q894">
        <f>IF(L894=1,0,Q893)+K894</f>
        <v>7</v>
      </c>
      <c r="R894" t="str">
        <f t="shared" si="180"/>
        <v>(42897, '2017-06-11', 2017, 6, 'junho', 11, 1, 'domingo', 1, 0, 0, 0, 0, NULL, '2017-06-10'),</v>
      </c>
    </row>
    <row r="895" spans="1:18" x14ac:dyDescent="0.25">
      <c r="A895" s="2">
        <f t="shared" si="172"/>
        <v>42898</v>
      </c>
      <c r="B895" s="4">
        <v>42898</v>
      </c>
      <c r="C895">
        <f t="shared" si="173"/>
        <v>2017</v>
      </c>
      <c r="D895">
        <f t="shared" si="182"/>
        <v>6</v>
      </c>
      <c r="E895" t="str">
        <f t="shared" si="174"/>
        <v>junho</v>
      </c>
      <c r="F895">
        <f t="shared" si="183"/>
        <v>12</v>
      </c>
      <c r="G895">
        <f t="shared" si="184"/>
        <v>2</v>
      </c>
      <c r="H895" t="str">
        <f t="shared" si="175"/>
        <v>segunda-feira</v>
      </c>
      <c r="I895" s="2">
        <f t="shared" si="176"/>
        <v>0</v>
      </c>
      <c r="J895">
        <f>COUNTIF(Feriados!$A$2:$A$155,B895)</f>
        <v>0</v>
      </c>
      <c r="K895">
        <f t="shared" si="177"/>
        <v>1</v>
      </c>
      <c r="L895">
        <f t="shared" si="178"/>
        <v>0</v>
      </c>
      <c r="M895">
        <f t="shared" si="179"/>
        <v>0</v>
      </c>
      <c r="N895">
        <f>IF(K895=0,"NULL",Q895)</f>
        <v>8</v>
      </c>
      <c r="O895" s="4">
        <f t="shared" si="181"/>
        <v>42896</v>
      </c>
      <c r="Q895">
        <f>IF(L895=1,0,Q894)+K895</f>
        <v>8</v>
      </c>
      <c r="R895" t="str">
        <f t="shared" si="180"/>
        <v>(42898, '2017-06-12', 2017, 6, 'junho', 12, 2, 'segunda-feira', 0, 0, 1, 0, 0, 8, '2017-06-10'),</v>
      </c>
    </row>
    <row r="896" spans="1:18" x14ac:dyDescent="0.25">
      <c r="A896" s="2">
        <f t="shared" si="172"/>
        <v>42899</v>
      </c>
      <c r="B896" s="4">
        <v>42899</v>
      </c>
      <c r="C896">
        <f t="shared" si="173"/>
        <v>2017</v>
      </c>
      <c r="D896">
        <f t="shared" si="182"/>
        <v>6</v>
      </c>
      <c r="E896" t="str">
        <f t="shared" si="174"/>
        <v>junho</v>
      </c>
      <c r="F896">
        <f t="shared" si="183"/>
        <v>13</v>
      </c>
      <c r="G896">
        <f t="shared" si="184"/>
        <v>3</v>
      </c>
      <c r="H896" t="str">
        <f t="shared" si="175"/>
        <v>terça-feira</v>
      </c>
      <c r="I896" s="2">
        <f t="shared" si="176"/>
        <v>0</v>
      </c>
      <c r="J896">
        <f>COUNTIF(Feriados!$A$2:$A$155,B896)</f>
        <v>0</v>
      </c>
      <c r="K896">
        <f t="shared" si="177"/>
        <v>1</v>
      </c>
      <c r="L896">
        <f t="shared" si="178"/>
        <v>0</v>
      </c>
      <c r="M896">
        <f t="shared" si="179"/>
        <v>0</v>
      </c>
      <c r="N896">
        <f>IF(K896=0,"NULL",Q896)</f>
        <v>9</v>
      </c>
      <c r="O896" s="4">
        <f t="shared" si="181"/>
        <v>42899</v>
      </c>
      <c r="Q896">
        <f>IF(L896=1,0,Q895)+K896</f>
        <v>9</v>
      </c>
      <c r="R896" t="str">
        <f t="shared" si="180"/>
        <v>(42899, '2017-06-13', 2017, 6, 'junho', 13, 3, 'terça-feira', 0, 0, 1, 0, 0, 9, '2017-06-13'),</v>
      </c>
    </row>
    <row r="897" spans="1:18" x14ac:dyDescent="0.25">
      <c r="A897" s="2">
        <f t="shared" si="172"/>
        <v>42900</v>
      </c>
      <c r="B897" s="4">
        <v>42900</v>
      </c>
      <c r="C897">
        <f t="shared" si="173"/>
        <v>2017</v>
      </c>
      <c r="D897">
        <f t="shared" si="182"/>
        <v>6</v>
      </c>
      <c r="E897" t="str">
        <f t="shared" si="174"/>
        <v>junho</v>
      </c>
      <c r="F897">
        <f t="shared" si="183"/>
        <v>14</v>
      </c>
      <c r="G897">
        <f t="shared" si="184"/>
        <v>4</v>
      </c>
      <c r="H897" t="str">
        <f t="shared" si="175"/>
        <v>quarta-feira</v>
      </c>
      <c r="I897" s="2">
        <f t="shared" si="176"/>
        <v>0</v>
      </c>
      <c r="J897">
        <f>COUNTIF(Feriados!$A$2:$A$155,B897)</f>
        <v>0</v>
      </c>
      <c r="K897">
        <f t="shared" si="177"/>
        <v>1</v>
      </c>
      <c r="L897">
        <f t="shared" si="178"/>
        <v>0</v>
      </c>
      <c r="M897">
        <f t="shared" si="179"/>
        <v>0</v>
      </c>
      <c r="N897">
        <f>IF(K897=0,"NULL",Q897)</f>
        <v>10</v>
      </c>
      <c r="O897" s="4">
        <f t="shared" si="181"/>
        <v>42900</v>
      </c>
      <c r="Q897">
        <f>IF(L897=1,0,Q896)+K897</f>
        <v>10</v>
      </c>
      <c r="R897" t="str">
        <f t="shared" si="180"/>
        <v>(42900, '2017-06-14', 2017, 6, 'junho', 14, 4, 'quarta-feira', 0, 0, 1, 0, 0, 10, '2017-06-14'),</v>
      </c>
    </row>
    <row r="898" spans="1:18" x14ac:dyDescent="0.25">
      <c r="A898" s="2">
        <f t="shared" si="172"/>
        <v>42901</v>
      </c>
      <c r="B898" s="4">
        <v>42901</v>
      </c>
      <c r="C898">
        <f t="shared" si="173"/>
        <v>2017</v>
      </c>
      <c r="D898">
        <f t="shared" si="182"/>
        <v>6</v>
      </c>
      <c r="E898" t="str">
        <f t="shared" si="174"/>
        <v>junho</v>
      </c>
      <c r="F898">
        <f t="shared" si="183"/>
        <v>15</v>
      </c>
      <c r="G898">
        <f t="shared" si="184"/>
        <v>5</v>
      </c>
      <c r="H898" t="str">
        <f t="shared" si="175"/>
        <v>quinta-feira</v>
      </c>
      <c r="I898" s="2">
        <f t="shared" si="176"/>
        <v>0</v>
      </c>
      <c r="J898">
        <f>COUNTIF(Feriados!$A$2:$A$155,B898)</f>
        <v>0</v>
      </c>
      <c r="K898">
        <f t="shared" si="177"/>
        <v>1</v>
      </c>
      <c r="L898">
        <f t="shared" si="178"/>
        <v>0</v>
      </c>
      <c r="M898">
        <f t="shared" si="179"/>
        <v>0</v>
      </c>
      <c r="N898">
        <f>IF(K898=0,"NULL",Q898)</f>
        <v>11</v>
      </c>
      <c r="O898" s="4">
        <f t="shared" si="181"/>
        <v>42901</v>
      </c>
      <c r="Q898">
        <f>IF(L898=1,0,Q897)+K898</f>
        <v>11</v>
      </c>
      <c r="R898" t="str">
        <f t="shared" si="180"/>
        <v>(42901, '2017-06-15', 2017, 6, 'junho', 15, 5, 'quinta-feira', 0, 0, 1, 0, 0, 11, '2017-06-15'),</v>
      </c>
    </row>
    <row r="899" spans="1:18" x14ac:dyDescent="0.25">
      <c r="A899" s="2">
        <f t="shared" ref="A899:A962" si="185">B899</f>
        <v>42902</v>
      </c>
      <c r="B899" s="4">
        <v>42902</v>
      </c>
      <c r="C899">
        <f t="shared" ref="C899:C962" si="186">YEAR(B899)</f>
        <v>2017</v>
      </c>
      <c r="D899">
        <f t="shared" si="182"/>
        <v>6</v>
      </c>
      <c r="E899" t="str">
        <f t="shared" ref="E899:E962" si="187">TEXT(B899,"mmmm")</f>
        <v>junho</v>
      </c>
      <c r="F899">
        <f t="shared" si="183"/>
        <v>16</v>
      </c>
      <c r="G899">
        <f t="shared" si="184"/>
        <v>6</v>
      </c>
      <c r="H899" t="str">
        <f t="shared" ref="H899:H962" si="188">TEXT(B899,"dddd")</f>
        <v>sexta-feira</v>
      </c>
      <c r="I899" s="2">
        <f t="shared" ref="I899:I962" si="189">IF(OR(G899=1,G899=7),1,0)</f>
        <v>0</v>
      </c>
      <c r="J899">
        <f>COUNTIF(Feriados!$A$2:$A$155,B899)</f>
        <v>0</v>
      </c>
      <c r="K899">
        <f t="shared" ref="K899:K962" si="190">IF(OR(I899=1,J899=1),0,1)</f>
        <v>1</v>
      </c>
      <c r="L899">
        <f t="shared" ref="L899:L962" si="191">IF(F899=1,1,0)</f>
        <v>0</v>
      </c>
      <c r="M899">
        <f t="shared" ref="M899:M962" si="192">IF(OR(L900=1,L900=""),1,0)</f>
        <v>0</v>
      </c>
      <c r="N899">
        <f>IF(K899=0,"NULL",Q899)</f>
        <v>12</v>
      </c>
      <c r="O899" s="4">
        <f t="shared" si="181"/>
        <v>42902</v>
      </c>
      <c r="Q899">
        <f>IF(L899=1,0,Q898)+K899</f>
        <v>12</v>
      </c>
      <c r="R899" t="str">
        <f t="shared" ref="R899:R962" si="193">"("&amp;A899&amp;", '"&amp;TEXT(B899,"aaaa-mm-dd")&amp;"', "&amp;C899&amp;", "&amp;D899&amp;", '"&amp;E899&amp;"', "&amp;F899&amp;", "&amp;G899&amp;", '"&amp;H899&amp;"', "&amp;I899&amp;", "&amp;J899&amp;", "&amp;K899&amp;", "&amp;L899&amp;", "&amp;M899&amp;", "&amp;N899&amp;", '"&amp;TEXT(O899,"aaaa-mm-dd")&amp;"'),"</f>
        <v>(42902, '2017-06-16', 2017, 6, 'junho', 16, 6, 'sexta-feira', 0, 0, 1, 0, 0, 12, '2017-06-16'),</v>
      </c>
    </row>
    <row r="900" spans="1:18" x14ac:dyDescent="0.25">
      <c r="A900" s="2">
        <f t="shared" si="185"/>
        <v>42903</v>
      </c>
      <c r="B900" s="4">
        <v>42903</v>
      </c>
      <c r="C900">
        <f t="shared" si="186"/>
        <v>2017</v>
      </c>
      <c r="D900">
        <f t="shared" si="182"/>
        <v>6</v>
      </c>
      <c r="E900" t="str">
        <f t="shared" si="187"/>
        <v>junho</v>
      </c>
      <c r="F900">
        <f t="shared" si="183"/>
        <v>17</v>
      </c>
      <c r="G900">
        <f t="shared" si="184"/>
        <v>7</v>
      </c>
      <c r="H900" t="str">
        <f t="shared" si="188"/>
        <v>sábado</v>
      </c>
      <c r="I900" s="2">
        <f t="shared" si="189"/>
        <v>1</v>
      </c>
      <c r="J900">
        <f>COUNTIF(Feriados!$A$2:$A$155,B900)</f>
        <v>0</v>
      </c>
      <c r="K900">
        <f t="shared" si="190"/>
        <v>0</v>
      </c>
      <c r="L900">
        <f t="shared" si="191"/>
        <v>0</v>
      </c>
      <c r="M900">
        <f t="shared" si="192"/>
        <v>0</v>
      </c>
      <c r="N900" t="str">
        <f>IF(K900=0,"NULL",Q900)</f>
        <v>NULL</v>
      </c>
      <c r="O900" s="4">
        <f t="shared" ref="O900:O963" si="194">IF(K899=0,O899,B900)</f>
        <v>42903</v>
      </c>
      <c r="Q900">
        <f>IF(L900=1,0,Q899)+K900</f>
        <v>12</v>
      </c>
      <c r="R900" t="str">
        <f t="shared" si="193"/>
        <v>(42903, '2017-06-17', 2017, 6, 'junho', 17, 7, 'sábado', 1, 0, 0, 0, 0, NULL, '2017-06-17'),</v>
      </c>
    </row>
    <row r="901" spans="1:18" x14ac:dyDescent="0.25">
      <c r="A901" s="2">
        <f t="shared" si="185"/>
        <v>42904</v>
      </c>
      <c r="B901" s="4">
        <v>42904</v>
      </c>
      <c r="C901">
        <f t="shared" si="186"/>
        <v>2017</v>
      </c>
      <c r="D901">
        <f t="shared" si="182"/>
        <v>6</v>
      </c>
      <c r="E901" t="str">
        <f t="shared" si="187"/>
        <v>junho</v>
      </c>
      <c r="F901">
        <f t="shared" si="183"/>
        <v>18</v>
      </c>
      <c r="G901">
        <f t="shared" si="184"/>
        <v>1</v>
      </c>
      <c r="H901" t="str">
        <f t="shared" si="188"/>
        <v>domingo</v>
      </c>
      <c r="I901" s="2">
        <f t="shared" si="189"/>
        <v>1</v>
      </c>
      <c r="J901">
        <f>COUNTIF(Feriados!$A$2:$A$155,B901)</f>
        <v>0</v>
      </c>
      <c r="K901">
        <f t="shared" si="190"/>
        <v>0</v>
      </c>
      <c r="L901">
        <f t="shared" si="191"/>
        <v>0</v>
      </c>
      <c r="M901">
        <f t="shared" si="192"/>
        <v>0</v>
      </c>
      <c r="N901" t="str">
        <f>IF(K901=0,"NULL",Q901)</f>
        <v>NULL</v>
      </c>
      <c r="O901" s="4">
        <f t="shared" si="194"/>
        <v>42903</v>
      </c>
      <c r="Q901">
        <f>IF(L901=1,0,Q900)+K901</f>
        <v>12</v>
      </c>
      <c r="R901" t="str">
        <f t="shared" si="193"/>
        <v>(42904, '2017-06-18', 2017, 6, 'junho', 18, 1, 'domingo', 1, 0, 0, 0, 0, NULL, '2017-06-17'),</v>
      </c>
    </row>
    <row r="902" spans="1:18" x14ac:dyDescent="0.25">
      <c r="A902" s="2">
        <f t="shared" si="185"/>
        <v>42905</v>
      </c>
      <c r="B902" s="4">
        <v>42905</v>
      </c>
      <c r="C902">
        <f t="shared" si="186"/>
        <v>2017</v>
      </c>
      <c r="D902">
        <f t="shared" si="182"/>
        <v>6</v>
      </c>
      <c r="E902" t="str">
        <f t="shared" si="187"/>
        <v>junho</v>
      </c>
      <c r="F902">
        <f t="shared" si="183"/>
        <v>19</v>
      </c>
      <c r="G902">
        <f t="shared" si="184"/>
        <v>2</v>
      </c>
      <c r="H902" t="str">
        <f t="shared" si="188"/>
        <v>segunda-feira</v>
      </c>
      <c r="I902" s="2">
        <f t="shared" si="189"/>
        <v>0</v>
      </c>
      <c r="J902">
        <f>COUNTIF(Feriados!$A$2:$A$155,B902)</f>
        <v>0</v>
      </c>
      <c r="K902">
        <f t="shared" si="190"/>
        <v>1</v>
      </c>
      <c r="L902">
        <f t="shared" si="191"/>
        <v>0</v>
      </c>
      <c r="M902">
        <f t="shared" si="192"/>
        <v>0</v>
      </c>
      <c r="N902">
        <f>IF(K902=0,"NULL",Q902)</f>
        <v>13</v>
      </c>
      <c r="O902" s="4">
        <f t="shared" si="194"/>
        <v>42903</v>
      </c>
      <c r="Q902">
        <f>IF(L902=1,0,Q901)+K902</f>
        <v>13</v>
      </c>
      <c r="R902" t="str">
        <f t="shared" si="193"/>
        <v>(42905, '2017-06-19', 2017, 6, 'junho', 19, 2, 'segunda-feira', 0, 0, 1, 0, 0, 13, '2017-06-17'),</v>
      </c>
    </row>
    <row r="903" spans="1:18" x14ac:dyDescent="0.25">
      <c r="A903" s="2">
        <f t="shared" si="185"/>
        <v>42906</v>
      </c>
      <c r="B903" s="4">
        <v>42906</v>
      </c>
      <c r="C903">
        <f t="shared" si="186"/>
        <v>2017</v>
      </c>
      <c r="D903">
        <f t="shared" si="182"/>
        <v>6</v>
      </c>
      <c r="E903" t="str">
        <f t="shared" si="187"/>
        <v>junho</v>
      </c>
      <c r="F903">
        <f t="shared" si="183"/>
        <v>20</v>
      </c>
      <c r="G903">
        <f t="shared" si="184"/>
        <v>3</v>
      </c>
      <c r="H903" t="str">
        <f t="shared" si="188"/>
        <v>terça-feira</v>
      </c>
      <c r="I903" s="2">
        <f t="shared" si="189"/>
        <v>0</v>
      </c>
      <c r="J903">
        <f>COUNTIF(Feriados!$A$2:$A$155,B903)</f>
        <v>0</v>
      </c>
      <c r="K903">
        <f t="shared" si="190"/>
        <v>1</v>
      </c>
      <c r="L903">
        <f t="shared" si="191"/>
        <v>0</v>
      </c>
      <c r="M903">
        <f t="shared" si="192"/>
        <v>0</v>
      </c>
      <c r="N903">
        <f>IF(K903=0,"NULL",Q903)</f>
        <v>14</v>
      </c>
      <c r="O903" s="4">
        <f t="shared" si="194"/>
        <v>42906</v>
      </c>
      <c r="Q903">
        <f>IF(L903=1,0,Q902)+K903</f>
        <v>14</v>
      </c>
      <c r="R903" t="str">
        <f t="shared" si="193"/>
        <v>(42906, '2017-06-20', 2017, 6, 'junho', 20, 3, 'terça-feira', 0, 0, 1, 0, 0, 14, '2017-06-20'),</v>
      </c>
    </row>
    <row r="904" spans="1:18" x14ac:dyDescent="0.25">
      <c r="A904" s="2">
        <f t="shared" si="185"/>
        <v>42907</v>
      </c>
      <c r="B904" s="4">
        <v>42907</v>
      </c>
      <c r="C904">
        <f t="shared" si="186"/>
        <v>2017</v>
      </c>
      <c r="D904">
        <f t="shared" si="182"/>
        <v>6</v>
      </c>
      <c r="E904" t="str">
        <f t="shared" si="187"/>
        <v>junho</v>
      </c>
      <c r="F904">
        <f t="shared" si="183"/>
        <v>21</v>
      </c>
      <c r="G904">
        <f t="shared" si="184"/>
        <v>4</v>
      </c>
      <c r="H904" t="str">
        <f t="shared" si="188"/>
        <v>quarta-feira</v>
      </c>
      <c r="I904" s="2">
        <f t="shared" si="189"/>
        <v>0</v>
      </c>
      <c r="J904">
        <f>COUNTIF(Feriados!$A$2:$A$155,B904)</f>
        <v>0</v>
      </c>
      <c r="K904">
        <f t="shared" si="190"/>
        <v>1</v>
      </c>
      <c r="L904">
        <f t="shared" si="191"/>
        <v>0</v>
      </c>
      <c r="M904">
        <f t="shared" si="192"/>
        <v>0</v>
      </c>
      <c r="N904">
        <f>IF(K904=0,"NULL",Q904)</f>
        <v>15</v>
      </c>
      <c r="O904" s="4">
        <f t="shared" si="194"/>
        <v>42907</v>
      </c>
      <c r="Q904">
        <f>IF(L904=1,0,Q903)+K904</f>
        <v>15</v>
      </c>
      <c r="R904" t="str">
        <f t="shared" si="193"/>
        <v>(42907, '2017-06-21', 2017, 6, 'junho', 21, 4, 'quarta-feira', 0, 0, 1, 0, 0, 15, '2017-06-21'),</v>
      </c>
    </row>
    <row r="905" spans="1:18" x14ac:dyDescent="0.25">
      <c r="A905" s="2">
        <f t="shared" si="185"/>
        <v>42908</v>
      </c>
      <c r="B905" s="4">
        <v>42908</v>
      </c>
      <c r="C905">
        <f t="shared" si="186"/>
        <v>2017</v>
      </c>
      <c r="D905">
        <f t="shared" si="182"/>
        <v>6</v>
      </c>
      <c r="E905" t="str">
        <f t="shared" si="187"/>
        <v>junho</v>
      </c>
      <c r="F905">
        <f t="shared" si="183"/>
        <v>22</v>
      </c>
      <c r="G905">
        <f t="shared" si="184"/>
        <v>5</v>
      </c>
      <c r="H905" t="str">
        <f t="shared" si="188"/>
        <v>quinta-feira</v>
      </c>
      <c r="I905" s="2">
        <f t="shared" si="189"/>
        <v>0</v>
      </c>
      <c r="J905">
        <f>COUNTIF(Feriados!$A$2:$A$155,B905)</f>
        <v>0</v>
      </c>
      <c r="K905">
        <f t="shared" si="190"/>
        <v>1</v>
      </c>
      <c r="L905">
        <f t="shared" si="191"/>
        <v>0</v>
      </c>
      <c r="M905">
        <f t="shared" si="192"/>
        <v>0</v>
      </c>
      <c r="N905">
        <f>IF(K905=0,"NULL",Q905)</f>
        <v>16</v>
      </c>
      <c r="O905" s="4">
        <f t="shared" si="194"/>
        <v>42908</v>
      </c>
      <c r="Q905">
        <f>IF(L905=1,0,Q904)+K905</f>
        <v>16</v>
      </c>
      <c r="R905" t="str">
        <f t="shared" si="193"/>
        <v>(42908, '2017-06-22', 2017, 6, 'junho', 22, 5, 'quinta-feira', 0, 0, 1, 0, 0, 16, '2017-06-22'),</v>
      </c>
    </row>
    <row r="906" spans="1:18" x14ac:dyDescent="0.25">
      <c r="A906" s="2">
        <f t="shared" si="185"/>
        <v>42909</v>
      </c>
      <c r="B906" s="4">
        <v>42909</v>
      </c>
      <c r="C906">
        <f t="shared" si="186"/>
        <v>2017</v>
      </c>
      <c r="D906">
        <f t="shared" si="182"/>
        <v>6</v>
      </c>
      <c r="E906" t="str">
        <f t="shared" si="187"/>
        <v>junho</v>
      </c>
      <c r="F906">
        <f t="shared" si="183"/>
        <v>23</v>
      </c>
      <c r="G906">
        <f t="shared" si="184"/>
        <v>6</v>
      </c>
      <c r="H906" t="str">
        <f t="shared" si="188"/>
        <v>sexta-feira</v>
      </c>
      <c r="I906" s="2">
        <f t="shared" si="189"/>
        <v>0</v>
      </c>
      <c r="J906">
        <f>COUNTIF(Feriados!$A$2:$A$155,B906)</f>
        <v>0</v>
      </c>
      <c r="K906">
        <f t="shared" si="190"/>
        <v>1</v>
      </c>
      <c r="L906">
        <f t="shared" si="191"/>
        <v>0</v>
      </c>
      <c r="M906">
        <f t="shared" si="192"/>
        <v>0</v>
      </c>
      <c r="N906">
        <f>IF(K906=0,"NULL",Q906)</f>
        <v>17</v>
      </c>
      <c r="O906" s="4">
        <f t="shared" si="194"/>
        <v>42909</v>
      </c>
      <c r="Q906">
        <f>IF(L906=1,0,Q905)+K906</f>
        <v>17</v>
      </c>
      <c r="R906" t="str">
        <f t="shared" si="193"/>
        <v>(42909, '2017-06-23', 2017, 6, 'junho', 23, 6, 'sexta-feira', 0, 0, 1, 0, 0, 17, '2017-06-23'),</v>
      </c>
    </row>
    <row r="907" spans="1:18" x14ac:dyDescent="0.25">
      <c r="A907" s="2">
        <f t="shared" si="185"/>
        <v>42910</v>
      </c>
      <c r="B907" s="4">
        <v>42910</v>
      </c>
      <c r="C907">
        <f t="shared" si="186"/>
        <v>2017</v>
      </c>
      <c r="D907">
        <f t="shared" si="182"/>
        <v>6</v>
      </c>
      <c r="E907" t="str">
        <f t="shared" si="187"/>
        <v>junho</v>
      </c>
      <c r="F907">
        <f t="shared" si="183"/>
        <v>24</v>
      </c>
      <c r="G907">
        <f t="shared" si="184"/>
        <v>7</v>
      </c>
      <c r="H907" t="str">
        <f t="shared" si="188"/>
        <v>sábado</v>
      </c>
      <c r="I907" s="2">
        <f t="shared" si="189"/>
        <v>1</v>
      </c>
      <c r="J907">
        <f>COUNTIF(Feriados!$A$2:$A$155,B907)</f>
        <v>0</v>
      </c>
      <c r="K907">
        <f t="shared" si="190"/>
        <v>0</v>
      </c>
      <c r="L907">
        <f t="shared" si="191"/>
        <v>0</v>
      </c>
      <c r="M907">
        <f t="shared" si="192"/>
        <v>0</v>
      </c>
      <c r="N907" t="str">
        <f>IF(K907=0,"NULL",Q907)</f>
        <v>NULL</v>
      </c>
      <c r="O907" s="4">
        <f t="shared" si="194"/>
        <v>42910</v>
      </c>
      <c r="Q907">
        <f>IF(L907=1,0,Q906)+K907</f>
        <v>17</v>
      </c>
      <c r="R907" t="str">
        <f t="shared" si="193"/>
        <v>(42910, '2017-06-24', 2017, 6, 'junho', 24, 7, 'sábado', 1, 0, 0, 0, 0, NULL, '2017-06-24'),</v>
      </c>
    </row>
    <row r="908" spans="1:18" x14ac:dyDescent="0.25">
      <c r="A908" s="2">
        <f t="shared" si="185"/>
        <v>42911</v>
      </c>
      <c r="B908" s="4">
        <v>42911</v>
      </c>
      <c r="C908">
        <f t="shared" si="186"/>
        <v>2017</v>
      </c>
      <c r="D908">
        <f t="shared" si="182"/>
        <v>6</v>
      </c>
      <c r="E908" t="str">
        <f t="shared" si="187"/>
        <v>junho</v>
      </c>
      <c r="F908">
        <f t="shared" si="183"/>
        <v>25</v>
      </c>
      <c r="G908">
        <f t="shared" si="184"/>
        <v>1</v>
      </c>
      <c r="H908" t="str">
        <f t="shared" si="188"/>
        <v>domingo</v>
      </c>
      <c r="I908" s="2">
        <f t="shared" si="189"/>
        <v>1</v>
      </c>
      <c r="J908">
        <f>COUNTIF(Feriados!$A$2:$A$155,B908)</f>
        <v>0</v>
      </c>
      <c r="K908">
        <f t="shared" si="190"/>
        <v>0</v>
      </c>
      <c r="L908">
        <f t="shared" si="191"/>
        <v>0</v>
      </c>
      <c r="M908">
        <f t="shared" si="192"/>
        <v>0</v>
      </c>
      <c r="N908" t="str">
        <f>IF(K908=0,"NULL",Q908)</f>
        <v>NULL</v>
      </c>
      <c r="O908" s="4">
        <f t="shared" si="194"/>
        <v>42910</v>
      </c>
      <c r="Q908">
        <f>IF(L908=1,0,Q907)+K908</f>
        <v>17</v>
      </c>
      <c r="R908" t="str">
        <f t="shared" si="193"/>
        <v>(42911, '2017-06-25', 2017, 6, 'junho', 25, 1, 'domingo', 1, 0, 0, 0, 0, NULL, '2017-06-24'),</v>
      </c>
    </row>
    <row r="909" spans="1:18" x14ac:dyDescent="0.25">
      <c r="A909" s="2">
        <f t="shared" si="185"/>
        <v>42912</v>
      </c>
      <c r="B909" s="4">
        <v>42912</v>
      </c>
      <c r="C909">
        <f t="shared" si="186"/>
        <v>2017</v>
      </c>
      <c r="D909">
        <f t="shared" si="182"/>
        <v>6</v>
      </c>
      <c r="E909" t="str">
        <f t="shared" si="187"/>
        <v>junho</v>
      </c>
      <c r="F909">
        <f t="shared" si="183"/>
        <v>26</v>
      </c>
      <c r="G909">
        <f t="shared" si="184"/>
        <v>2</v>
      </c>
      <c r="H909" t="str">
        <f t="shared" si="188"/>
        <v>segunda-feira</v>
      </c>
      <c r="I909" s="2">
        <f t="shared" si="189"/>
        <v>0</v>
      </c>
      <c r="J909">
        <f>COUNTIF(Feriados!$A$2:$A$155,B909)</f>
        <v>0</v>
      </c>
      <c r="K909">
        <f t="shared" si="190"/>
        <v>1</v>
      </c>
      <c r="L909">
        <f t="shared" si="191"/>
        <v>0</v>
      </c>
      <c r="M909">
        <f t="shared" si="192"/>
        <v>0</v>
      </c>
      <c r="N909">
        <f>IF(K909=0,"NULL",Q909)</f>
        <v>18</v>
      </c>
      <c r="O909" s="4">
        <f t="shared" si="194"/>
        <v>42910</v>
      </c>
      <c r="Q909">
        <f>IF(L909=1,0,Q908)+K909</f>
        <v>18</v>
      </c>
      <c r="R909" t="str">
        <f t="shared" si="193"/>
        <v>(42912, '2017-06-26', 2017, 6, 'junho', 26, 2, 'segunda-feira', 0, 0, 1, 0, 0, 18, '2017-06-24'),</v>
      </c>
    </row>
    <row r="910" spans="1:18" x14ac:dyDescent="0.25">
      <c r="A910" s="2">
        <f t="shared" si="185"/>
        <v>42913</v>
      </c>
      <c r="B910" s="4">
        <v>42913</v>
      </c>
      <c r="C910">
        <f t="shared" si="186"/>
        <v>2017</v>
      </c>
      <c r="D910">
        <f t="shared" si="182"/>
        <v>6</v>
      </c>
      <c r="E910" t="str">
        <f t="shared" si="187"/>
        <v>junho</v>
      </c>
      <c r="F910">
        <f t="shared" si="183"/>
        <v>27</v>
      </c>
      <c r="G910">
        <f t="shared" si="184"/>
        <v>3</v>
      </c>
      <c r="H910" t="str">
        <f t="shared" si="188"/>
        <v>terça-feira</v>
      </c>
      <c r="I910" s="2">
        <f t="shared" si="189"/>
        <v>0</v>
      </c>
      <c r="J910">
        <f>COUNTIF(Feriados!$A$2:$A$155,B910)</f>
        <v>0</v>
      </c>
      <c r="K910">
        <f t="shared" si="190"/>
        <v>1</v>
      </c>
      <c r="L910">
        <f t="shared" si="191"/>
        <v>0</v>
      </c>
      <c r="M910">
        <f t="shared" si="192"/>
        <v>0</v>
      </c>
      <c r="N910">
        <f>IF(K910=0,"NULL",Q910)</f>
        <v>19</v>
      </c>
      <c r="O910" s="4">
        <f t="shared" si="194"/>
        <v>42913</v>
      </c>
      <c r="Q910">
        <f>IF(L910=1,0,Q909)+K910</f>
        <v>19</v>
      </c>
      <c r="R910" t="str">
        <f t="shared" si="193"/>
        <v>(42913, '2017-06-27', 2017, 6, 'junho', 27, 3, 'terça-feira', 0, 0, 1, 0, 0, 19, '2017-06-27'),</v>
      </c>
    </row>
    <row r="911" spans="1:18" x14ac:dyDescent="0.25">
      <c r="A911" s="2">
        <f t="shared" si="185"/>
        <v>42914</v>
      </c>
      <c r="B911" s="4">
        <v>42914</v>
      </c>
      <c r="C911">
        <f t="shared" si="186"/>
        <v>2017</v>
      </c>
      <c r="D911">
        <f t="shared" si="182"/>
        <v>6</v>
      </c>
      <c r="E911" t="str">
        <f t="shared" si="187"/>
        <v>junho</v>
      </c>
      <c r="F911">
        <f t="shared" si="183"/>
        <v>28</v>
      </c>
      <c r="G911">
        <f t="shared" si="184"/>
        <v>4</v>
      </c>
      <c r="H911" t="str">
        <f t="shared" si="188"/>
        <v>quarta-feira</v>
      </c>
      <c r="I911" s="2">
        <f t="shared" si="189"/>
        <v>0</v>
      </c>
      <c r="J911">
        <f>COUNTIF(Feriados!$A$2:$A$155,B911)</f>
        <v>0</v>
      </c>
      <c r="K911">
        <f t="shared" si="190"/>
        <v>1</v>
      </c>
      <c r="L911">
        <f t="shared" si="191"/>
        <v>0</v>
      </c>
      <c r="M911">
        <f t="shared" si="192"/>
        <v>0</v>
      </c>
      <c r="N911">
        <f>IF(K911=0,"NULL",Q911)</f>
        <v>20</v>
      </c>
      <c r="O911" s="4">
        <f t="shared" si="194"/>
        <v>42914</v>
      </c>
      <c r="Q911">
        <f>IF(L911=1,0,Q910)+K911</f>
        <v>20</v>
      </c>
      <c r="R911" t="str">
        <f t="shared" si="193"/>
        <v>(42914, '2017-06-28', 2017, 6, 'junho', 28, 4, 'quarta-feira', 0, 0, 1, 0, 0, 20, '2017-06-28'),</v>
      </c>
    </row>
    <row r="912" spans="1:18" x14ac:dyDescent="0.25">
      <c r="A912" s="2">
        <f t="shared" si="185"/>
        <v>42915</v>
      </c>
      <c r="B912" s="4">
        <v>42915</v>
      </c>
      <c r="C912">
        <f t="shared" si="186"/>
        <v>2017</v>
      </c>
      <c r="D912">
        <f t="shared" si="182"/>
        <v>6</v>
      </c>
      <c r="E912" t="str">
        <f t="shared" si="187"/>
        <v>junho</v>
      </c>
      <c r="F912">
        <f t="shared" si="183"/>
        <v>29</v>
      </c>
      <c r="G912">
        <f t="shared" si="184"/>
        <v>5</v>
      </c>
      <c r="H912" t="str">
        <f t="shared" si="188"/>
        <v>quinta-feira</v>
      </c>
      <c r="I912" s="2">
        <f t="shared" si="189"/>
        <v>0</v>
      </c>
      <c r="J912">
        <f>COUNTIF(Feriados!$A$2:$A$155,B912)</f>
        <v>0</v>
      </c>
      <c r="K912">
        <f t="shared" si="190"/>
        <v>1</v>
      </c>
      <c r="L912">
        <f t="shared" si="191"/>
        <v>0</v>
      </c>
      <c r="M912">
        <f t="shared" si="192"/>
        <v>0</v>
      </c>
      <c r="N912">
        <f>IF(K912=0,"NULL",Q912)</f>
        <v>21</v>
      </c>
      <c r="O912" s="4">
        <f t="shared" si="194"/>
        <v>42915</v>
      </c>
      <c r="Q912">
        <f>IF(L912=1,0,Q911)+K912</f>
        <v>21</v>
      </c>
      <c r="R912" t="str">
        <f t="shared" si="193"/>
        <v>(42915, '2017-06-29', 2017, 6, 'junho', 29, 5, 'quinta-feira', 0, 0, 1, 0, 0, 21, '2017-06-29'),</v>
      </c>
    </row>
    <row r="913" spans="1:18" x14ac:dyDescent="0.25">
      <c r="A913" s="2">
        <f t="shared" si="185"/>
        <v>42916</v>
      </c>
      <c r="B913" s="4">
        <v>42916</v>
      </c>
      <c r="C913">
        <f t="shared" si="186"/>
        <v>2017</v>
      </c>
      <c r="D913">
        <f t="shared" si="182"/>
        <v>6</v>
      </c>
      <c r="E913" t="str">
        <f t="shared" si="187"/>
        <v>junho</v>
      </c>
      <c r="F913">
        <f t="shared" si="183"/>
        <v>30</v>
      </c>
      <c r="G913">
        <f t="shared" si="184"/>
        <v>6</v>
      </c>
      <c r="H913" t="str">
        <f t="shared" si="188"/>
        <v>sexta-feira</v>
      </c>
      <c r="I913" s="2">
        <f t="shared" si="189"/>
        <v>0</v>
      </c>
      <c r="J913">
        <f>COUNTIF(Feriados!$A$2:$A$155,B913)</f>
        <v>0</v>
      </c>
      <c r="K913">
        <f t="shared" si="190"/>
        <v>1</v>
      </c>
      <c r="L913">
        <f t="shared" si="191"/>
        <v>0</v>
      </c>
      <c r="M913">
        <f t="shared" si="192"/>
        <v>1</v>
      </c>
      <c r="N913">
        <f>IF(K913=0,"NULL",Q913)</f>
        <v>22</v>
      </c>
      <c r="O913" s="4">
        <f t="shared" si="194"/>
        <v>42916</v>
      </c>
      <c r="Q913">
        <f>IF(L913=1,0,Q912)+K913</f>
        <v>22</v>
      </c>
      <c r="R913" t="str">
        <f t="shared" si="193"/>
        <v>(42916, '2017-06-30', 2017, 6, 'junho', 30, 6, 'sexta-feira', 0, 0, 1, 0, 1, 22, '2017-06-30'),</v>
      </c>
    </row>
    <row r="914" spans="1:18" x14ac:dyDescent="0.25">
      <c r="A914" s="2">
        <f t="shared" si="185"/>
        <v>42917</v>
      </c>
      <c r="B914" s="4">
        <v>42917</v>
      </c>
      <c r="C914">
        <f t="shared" si="186"/>
        <v>2017</v>
      </c>
      <c r="D914">
        <f t="shared" si="182"/>
        <v>7</v>
      </c>
      <c r="E914" t="str">
        <f t="shared" si="187"/>
        <v>julho</v>
      </c>
      <c r="F914">
        <f t="shared" si="183"/>
        <v>1</v>
      </c>
      <c r="G914">
        <f t="shared" si="184"/>
        <v>7</v>
      </c>
      <c r="H914" t="str">
        <f t="shared" si="188"/>
        <v>sábado</v>
      </c>
      <c r="I914" s="2">
        <f t="shared" si="189"/>
        <v>1</v>
      </c>
      <c r="J914">
        <f>COUNTIF(Feriados!$A$2:$A$155,B914)</f>
        <v>0</v>
      </c>
      <c r="K914">
        <f t="shared" si="190"/>
        <v>0</v>
      </c>
      <c r="L914">
        <f t="shared" si="191"/>
        <v>1</v>
      </c>
      <c r="M914">
        <f t="shared" si="192"/>
        <v>0</v>
      </c>
      <c r="N914" t="str">
        <f>IF(K914=0,"NULL",Q914)</f>
        <v>NULL</v>
      </c>
      <c r="O914" s="4">
        <f t="shared" si="194"/>
        <v>42917</v>
      </c>
      <c r="Q914">
        <f>IF(L914=1,0,Q913)+K914</f>
        <v>0</v>
      </c>
      <c r="R914" t="str">
        <f t="shared" si="193"/>
        <v>(42917, '2017-07-01', 2017, 7, 'julho', 1, 7, 'sábado', 1, 0, 0, 1, 0, NULL, '2017-07-01'),</v>
      </c>
    </row>
    <row r="915" spans="1:18" x14ac:dyDescent="0.25">
      <c r="A915" s="2">
        <f t="shared" si="185"/>
        <v>42918</v>
      </c>
      <c r="B915" s="4">
        <v>42918</v>
      </c>
      <c r="C915">
        <f t="shared" si="186"/>
        <v>2017</v>
      </c>
      <c r="D915">
        <f t="shared" si="182"/>
        <v>7</v>
      </c>
      <c r="E915" t="str">
        <f t="shared" si="187"/>
        <v>julho</v>
      </c>
      <c r="F915">
        <f t="shared" si="183"/>
        <v>2</v>
      </c>
      <c r="G915">
        <f t="shared" si="184"/>
        <v>1</v>
      </c>
      <c r="H915" t="str">
        <f t="shared" si="188"/>
        <v>domingo</v>
      </c>
      <c r="I915" s="2">
        <f t="shared" si="189"/>
        <v>1</v>
      </c>
      <c r="J915">
        <f>COUNTIF(Feriados!$A$2:$A$155,B915)</f>
        <v>0</v>
      </c>
      <c r="K915">
        <f t="shared" si="190"/>
        <v>0</v>
      </c>
      <c r="L915">
        <f t="shared" si="191"/>
        <v>0</v>
      </c>
      <c r="M915">
        <f t="shared" si="192"/>
        <v>0</v>
      </c>
      <c r="N915" t="str">
        <f>IF(K915=0,"NULL",Q915)</f>
        <v>NULL</v>
      </c>
      <c r="O915" s="4">
        <f t="shared" si="194"/>
        <v>42917</v>
      </c>
      <c r="Q915">
        <f>IF(L915=1,0,Q914)+K915</f>
        <v>0</v>
      </c>
      <c r="R915" t="str">
        <f t="shared" si="193"/>
        <v>(42918, '2017-07-02', 2017, 7, 'julho', 2, 1, 'domingo', 1, 0, 0, 0, 0, NULL, '2017-07-01'),</v>
      </c>
    </row>
    <row r="916" spans="1:18" x14ac:dyDescent="0.25">
      <c r="A916" s="2">
        <f t="shared" si="185"/>
        <v>42919</v>
      </c>
      <c r="B916" s="4">
        <v>42919</v>
      </c>
      <c r="C916">
        <f t="shared" si="186"/>
        <v>2017</v>
      </c>
      <c r="D916">
        <f t="shared" si="182"/>
        <v>7</v>
      </c>
      <c r="E916" t="str">
        <f t="shared" si="187"/>
        <v>julho</v>
      </c>
      <c r="F916">
        <f t="shared" si="183"/>
        <v>3</v>
      </c>
      <c r="G916">
        <f t="shared" si="184"/>
        <v>2</v>
      </c>
      <c r="H916" t="str">
        <f t="shared" si="188"/>
        <v>segunda-feira</v>
      </c>
      <c r="I916" s="2">
        <f t="shared" si="189"/>
        <v>0</v>
      </c>
      <c r="J916">
        <f>COUNTIF(Feriados!$A$2:$A$155,B916)</f>
        <v>0</v>
      </c>
      <c r="K916">
        <f t="shared" si="190"/>
        <v>1</v>
      </c>
      <c r="L916">
        <f t="shared" si="191"/>
        <v>0</v>
      </c>
      <c r="M916">
        <f t="shared" si="192"/>
        <v>0</v>
      </c>
      <c r="N916">
        <f>IF(K916=0,"NULL",Q916)</f>
        <v>1</v>
      </c>
      <c r="O916" s="4">
        <f t="shared" si="194"/>
        <v>42917</v>
      </c>
      <c r="Q916">
        <f>IF(L916=1,0,Q915)+K916</f>
        <v>1</v>
      </c>
      <c r="R916" t="str">
        <f t="shared" si="193"/>
        <v>(42919, '2017-07-03', 2017, 7, 'julho', 3, 2, 'segunda-feira', 0, 0, 1, 0, 0, 1, '2017-07-01'),</v>
      </c>
    </row>
    <row r="917" spans="1:18" x14ac:dyDescent="0.25">
      <c r="A917" s="2">
        <f t="shared" si="185"/>
        <v>42920</v>
      </c>
      <c r="B917" s="4">
        <v>42920</v>
      </c>
      <c r="C917">
        <f t="shared" si="186"/>
        <v>2017</v>
      </c>
      <c r="D917">
        <f t="shared" si="182"/>
        <v>7</v>
      </c>
      <c r="E917" t="str">
        <f t="shared" si="187"/>
        <v>julho</v>
      </c>
      <c r="F917">
        <f t="shared" si="183"/>
        <v>4</v>
      </c>
      <c r="G917">
        <f t="shared" si="184"/>
        <v>3</v>
      </c>
      <c r="H917" t="str">
        <f t="shared" si="188"/>
        <v>terça-feira</v>
      </c>
      <c r="I917" s="2">
        <f t="shared" si="189"/>
        <v>0</v>
      </c>
      <c r="J917">
        <f>COUNTIF(Feriados!$A$2:$A$155,B917)</f>
        <v>0</v>
      </c>
      <c r="K917">
        <f t="shared" si="190"/>
        <v>1</v>
      </c>
      <c r="L917">
        <f t="shared" si="191"/>
        <v>0</v>
      </c>
      <c r="M917">
        <f t="shared" si="192"/>
        <v>0</v>
      </c>
      <c r="N917">
        <f>IF(K917=0,"NULL",Q917)</f>
        <v>2</v>
      </c>
      <c r="O917" s="4">
        <f t="shared" si="194"/>
        <v>42920</v>
      </c>
      <c r="Q917">
        <f>IF(L917=1,0,Q916)+K917</f>
        <v>2</v>
      </c>
      <c r="R917" t="str">
        <f t="shared" si="193"/>
        <v>(42920, '2017-07-04', 2017, 7, 'julho', 4, 3, 'terça-feira', 0, 0, 1, 0, 0, 2, '2017-07-04'),</v>
      </c>
    </row>
    <row r="918" spans="1:18" x14ac:dyDescent="0.25">
      <c r="A918" s="2">
        <f t="shared" si="185"/>
        <v>42921</v>
      </c>
      <c r="B918" s="4">
        <v>42921</v>
      </c>
      <c r="C918">
        <f t="shared" si="186"/>
        <v>2017</v>
      </c>
      <c r="D918">
        <f t="shared" si="182"/>
        <v>7</v>
      </c>
      <c r="E918" t="str">
        <f t="shared" si="187"/>
        <v>julho</v>
      </c>
      <c r="F918">
        <f t="shared" si="183"/>
        <v>5</v>
      </c>
      <c r="G918">
        <f t="shared" si="184"/>
        <v>4</v>
      </c>
      <c r="H918" t="str">
        <f t="shared" si="188"/>
        <v>quarta-feira</v>
      </c>
      <c r="I918" s="2">
        <f t="shared" si="189"/>
        <v>0</v>
      </c>
      <c r="J918">
        <f>COUNTIF(Feriados!$A$2:$A$155,B918)</f>
        <v>0</v>
      </c>
      <c r="K918">
        <f t="shared" si="190"/>
        <v>1</v>
      </c>
      <c r="L918">
        <f t="shared" si="191"/>
        <v>0</v>
      </c>
      <c r="M918">
        <f t="shared" si="192"/>
        <v>0</v>
      </c>
      <c r="N918">
        <f>IF(K918=0,"NULL",Q918)</f>
        <v>3</v>
      </c>
      <c r="O918" s="4">
        <f t="shared" si="194"/>
        <v>42921</v>
      </c>
      <c r="Q918">
        <f>IF(L918=1,0,Q917)+K918</f>
        <v>3</v>
      </c>
      <c r="R918" t="str">
        <f t="shared" si="193"/>
        <v>(42921, '2017-07-05', 2017, 7, 'julho', 5, 4, 'quarta-feira', 0, 0, 1, 0, 0, 3, '2017-07-05'),</v>
      </c>
    </row>
    <row r="919" spans="1:18" x14ac:dyDescent="0.25">
      <c r="A919" s="2">
        <f t="shared" si="185"/>
        <v>42922</v>
      </c>
      <c r="B919" s="4">
        <v>42922</v>
      </c>
      <c r="C919">
        <f t="shared" si="186"/>
        <v>2017</v>
      </c>
      <c r="D919">
        <f t="shared" si="182"/>
        <v>7</v>
      </c>
      <c r="E919" t="str">
        <f t="shared" si="187"/>
        <v>julho</v>
      </c>
      <c r="F919">
        <f t="shared" si="183"/>
        <v>6</v>
      </c>
      <c r="G919">
        <f t="shared" si="184"/>
        <v>5</v>
      </c>
      <c r="H919" t="str">
        <f t="shared" si="188"/>
        <v>quinta-feira</v>
      </c>
      <c r="I919" s="2">
        <f t="shared" si="189"/>
        <v>0</v>
      </c>
      <c r="J919">
        <f>COUNTIF(Feriados!$A$2:$A$155,B919)</f>
        <v>0</v>
      </c>
      <c r="K919">
        <f t="shared" si="190"/>
        <v>1</v>
      </c>
      <c r="L919">
        <f t="shared" si="191"/>
        <v>0</v>
      </c>
      <c r="M919">
        <f t="shared" si="192"/>
        <v>0</v>
      </c>
      <c r="N919">
        <f>IF(K919=0,"NULL",Q919)</f>
        <v>4</v>
      </c>
      <c r="O919" s="4">
        <f t="shared" si="194"/>
        <v>42922</v>
      </c>
      <c r="Q919">
        <f>IF(L919=1,0,Q918)+K919</f>
        <v>4</v>
      </c>
      <c r="R919" t="str">
        <f t="shared" si="193"/>
        <v>(42922, '2017-07-06', 2017, 7, 'julho', 6, 5, 'quinta-feira', 0, 0, 1, 0, 0, 4, '2017-07-06'),</v>
      </c>
    </row>
    <row r="920" spans="1:18" x14ac:dyDescent="0.25">
      <c r="A920" s="2">
        <f t="shared" si="185"/>
        <v>42923</v>
      </c>
      <c r="B920" s="4">
        <v>42923</v>
      </c>
      <c r="C920">
        <f t="shared" si="186"/>
        <v>2017</v>
      </c>
      <c r="D920">
        <f t="shared" si="182"/>
        <v>7</v>
      </c>
      <c r="E920" t="str">
        <f t="shared" si="187"/>
        <v>julho</v>
      </c>
      <c r="F920">
        <f t="shared" si="183"/>
        <v>7</v>
      </c>
      <c r="G920">
        <f t="shared" si="184"/>
        <v>6</v>
      </c>
      <c r="H920" t="str">
        <f t="shared" si="188"/>
        <v>sexta-feira</v>
      </c>
      <c r="I920" s="2">
        <f t="shared" si="189"/>
        <v>0</v>
      </c>
      <c r="J920">
        <f>COUNTIF(Feriados!$A$2:$A$155,B920)</f>
        <v>0</v>
      </c>
      <c r="K920">
        <f t="shared" si="190"/>
        <v>1</v>
      </c>
      <c r="L920">
        <f t="shared" si="191"/>
        <v>0</v>
      </c>
      <c r="M920">
        <f t="shared" si="192"/>
        <v>0</v>
      </c>
      <c r="N920">
        <f>IF(K920=0,"NULL",Q920)</f>
        <v>5</v>
      </c>
      <c r="O920" s="4">
        <f t="shared" si="194"/>
        <v>42923</v>
      </c>
      <c r="Q920">
        <f>IF(L920=1,0,Q919)+K920</f>
        <v>5</v>
      </c>
      <c r="R920" t="str">
        <f t="shared" si="193"/>
        <v>(42923, '2017-07-07', 2017, 7, 'julho', 7, 6, 'sexta-feira', 0, 0, 1, 0, 0, 5, '2017-07-07'),</v>
      </c>
    </row>
    <row r="921" spans="1:18" x14ac:dyDescent="0.25">
      <c r="A921" s="2">
        <f t="shared" si="185"/>
        <v>42924</v>
      </c>
      <c r="B921" s="4">
        <v>42924</v>
      </c>
      <c r="C921">
        <f t="shared" si="186"/>
        <v>2017</v>
      </c>
      <c r="D921">
        <f t="shared" si="182"/>
        <v>7</v>
      </c>
      <c r="E921" t="str">
        <f t="shared" si="187"/>
        <v>julho</v>
      </c>
      <c r="F921">
        <f t="shared" si="183"/>
        <v>8</v>
      </c>
      <c r="G921">
        <f t="shared" si="184"/>
        <v>7</v>
      </c>
      <c r="H921" t="str">
        <f t="shared" si="188"/>
        <v>sábado</v>
      </c>
      <c r="I921" s="2">
        <f t="shared" si="189"/>
        <v>1</v>
      </c>
      <c r="J921">
        <f>COUNTIF(Feriados!$A$2:$A$155,B921)</f>
        <v>0</v>
      </c>
      <c r="K921">
        <f t="shared" si="190"/>
        <v>0</v>
      </c>
      <c r="L921">
        <f t="shared" si="191"/>
        <v>0</v>
      </c>
      <c r="M921">
        <f t="shared" si="192"/>
        <v>0</v>
      </c>
      <c r="N921" t="str">
        <f>IF(K921=0,"NULL",Q921)</f>
        <v>NULL</v>
      </c>
      <c r="O921" s="4">
        <f t="shared" si="194"/>
        <v>42924</v>
      </c>
      <c r="Q921">
        <f>IF(L921=1,0,Q920)+K921</f>
        <v>5</v>
      </c>
      <c r="R921" t="str">
        <f t="shared" si="193"/>
        <v>(42924, '2017-07-08', 2017, 7, 'julho', 8, 7, 'sábado', 1, 0, 0, 0, 0, NULL, '2017-07-08'),</v>
      </c>
    </row>
    <row r="922" spans="1:18" x14ac:dyDescent="0.25">
      <c r="A922" s="2">
        <f t="shared" si="185"/>
        <v>42925</v>
      </c>
      <c r="B922" s="4">
        <v>42925</v>
      </c>
      <c r="C922">
        <f t="shared" si="186"/>
        <v>2017</v>
      </c>
      <c r="D922">
        <f t="shared" si="182"/>
        <v>7</v>
      </c>
      <c r="E922" t="str">
        <f t="shared" si="187"/>
        <v>julho</v>
      </c>
      <c r="F922">
        <f t="shared" si="183"/>
        <v>9</v>
      </c>
      <c r="G922">
        <f t="shared" si="184"/>
        <v>1</v>
      </c>
      <c r="H922" t="str">
        <f t="shared" si="188"/>
        <v>domingo</v>
      </c>
      <c r="I922" s="2">
        <f t="shared" si="189"/>
        <v>1</v>
      </c>
      <c r="J922">
        <f>COUNTIF(Feriados!$A$2:$A$155,B922)</f>
        <v>0</v>
      </c>
      <c r="K922">
        <f t="shared" si="190"/>
        <v>0</v>
      </c>
      <c r="L922">
        <f t="shared" si="191"/>
        <v>0</v>
      </c>
      <c r="M922">
        <f t="shared" si="192"/>
        <v>0</v>
      </c>
      <c r="N922" t="str">
        <f>IF(K922=0,"NULL",Q922)</f>
        <v>NULL</v>
      </c>
      <c r="O922" s="4">
        <f t="shared" si="194"/>
        <v>42924</v>
      </c>
      <c r="Q922">
        <f>IF(L922=1,0,Q921)+K922</f>
        <v>5</v>
      </c>
      <c r="R922" t="str">
        <f t="shared" si="193"/>
        <v>(42925, '2017-07-09', 2017, 7, 'julho', 9, 1, 'domingo', 1, 0, 0, 0, 0, NULL, '2017-07-08'),</v>
      </c>
    </row>
    <row r="923" spans="1:18" x14ac:dyDescent="0.25">
      <c r="A923" s="2">
        <f t="shared" si="185"/>
        <v>42926</v>
      </c>
      <c r="B923" s="4">
        <v>42926</v>
      </c>
      <c r="C923">
        <f t="shared" si="186"/>
        <v>2017</v>
      </c>
      <c r="D923">
        <f t="shared" si="182"/>
        <v>7</v>
      </c>
      <c r="E923" t="str">
        <f t="shared" si="187"/>
        <v>julho</v>
      </c>
      <c r="F923">
        <f t="shared" si="183"/>
        <v>10</v>
      </c>
      <c r="G923">
        <f t="shared" si="184"/>
        <v>2</v>
      </c>
      <c r="H923" t="str">
        <f t="shared" si="188"/>
        <v>segunda-feira</v>
      </c>
      <c r="I923" s="2">
        <f t="shared" si="189"/>
        <v>0</v>
      </c>
      <c r="J923">
        <f>COUNTIF(Feriados!$A$2:$A$155,B923)</f>
        <v>0</v>
      </c>
      <c r="K923">
        <f t="shared" si="190"/>
        <v>1</v>
      </c>
      <c r="L923">
        <f t="shared" si="191"/>
        <v>0</v>
      </c>
      <c r="M923">
        <f t="shared" si="192"/>
        <v>0</v>
      </c>
      <c r="N923">
        <f>IF(K923=0,"NULL",Q923)</f>
        <v>6</v>
      </c>
      <c r="O923" s="4">
        <f t="shared" si="194"/>
        <v>42924</v>
      </c>
      <c r="Q923">
        <f>IF(L923=1,0,Q922)+K923</f>
        <v>6</v>
      </c>
      <c r="R923" t="str">
        <f t="shared" si="193"/>
        <v>(42926, '2017-07-10', 2017, 7, 'julho', 10, 2, 'segunda-feira', 0, 0, 1, 0, 0, 6, '2017-07-08'),</v>
      </c>
    </row>
    <row r="924" spans="1:18" x14ac:dyDescent="0.25">
      <c r="A924" s="2">
        <f t="shared" si="185"/>
        <v>42927</v>
      </c>
      <c r="B924" s="4">
        <v>42927</v>
      </c>
      <c r="C924">
        <f t="shared" si="186"/>
        <v>2017</v>
      </c>
      <c r="D924">
        <f t="shared" si="182"/>
        <v>7</v>
      </c>
      <c r="E924" t="str">
        <f t="shared" si="187"/>
        <v>julho</v>
      </c>
      <c r="F924">
        <f t="shared" si="183"/>
        <v>11</v>
      </c>
      <c r="G924">
        <f t="shared" si="184"/>
        <v>3</v>
      </c>
      <c r="H924" t="str">
        <f t="shared" si="188"/>
        <v>terça-feira</v>
      </c>
      <c r="I924" s="2">
        <f t="shared" si="189"/>
        <v>0</v>
      </c>
      <c r="J924">
        <f>COUNTIF(Feriados!$A$2:$A$155,B924)</f>
        <v>0</v>
      </c>
      <c r="K924">
        <f t="shared" si="190"/>
        <v>1</v>
      </c>
      <c r="L924">
        <f t="shared" si="191"/>
        <v>0</v>
      </c>
      <c r="M924">
        <f t="shared" si="192"/>
        <v>0</v>
      </c>
      <c r="N924">
        <f>IF(K924=0,"NULL",Q924)</f>
        <v>7</v>
      </c>
      <c r="O924" s="4">
        <f t="shared" si="194"/>
        <v>42927</v>
      </c>
      <c r="Q924">
        <f>IF(L924=1,0,Q923)+K924</f>
        <v>7</v>
      </c>
      <c r="R924" t="str">
        <f t="shared" si="193"/>
        <v>(42927, '2017-07-11', 2017, 7, 'julho', 11, 3, 'terça-feira', 0, 0, 1, 0, 0, 7, '2017-07-11'),</v>
      </c>
    </row>
    <row r="925" spans="1:18" x14ac:dyDescent="0.25">
      <c r="A925" s="2">
        <f t="shared" si="185"/>
        <v>42928</v>
      </c>
      <c r="B925" s="4">
        <v>42928</v>
      </c>
      <c r="C925">
        <f t="shared" si="186"/>
        <v>2017</v>
      </c>
      <c r="D925">
        <f t="shared" si="182"/>
        <v>7</v>
      </c>
      <c r="E925" t="str">
        <f t="shared" si="187"/>
        <v>julho</v>
      </c>
      <c r="F925">
        <f t="shared" si="183"/>
        <v>12</v>
      </c>
      <c r="G925">
        <f t="shared" si="184"/>
        <v>4</v>
      </c>
      <c r="H925" t="str">
        <f t="shared" si="188"/>
        <v>quarta-feira</v>
      </c>
      <c r="I925" s="2">
        <f t="shared" si="189"/>
        <v>0</v>
      </c>
      <c r="J925">
        <f>COUNTIF(Feriados!$A$2:$A$155,B925)</f>
        <v>0</v>
      </c>
      <c r="K925">
        <f t="shared" si="190"/>
        <v>1</v>
      </c>
      <c r="L925">
        <f t="shared" si="191"/>
        <v>0</v>
      </c>
      <c r="M925">
        <f t="shared" si="192"/>
        <v>0</v>
      </c>
      <c r="N925">
        <f>IF(K925=0,"NULL",Q925)</f>
        <v>8</v>
      </c>
      <c r="O925" s="4">
        <f t="shared" si="194"/>
        <v>42928</v>
      </c>
      <c r="Q925">
        <f>IF(L925=1,0,Q924)+K925</f>
        <v>8</v>
      </c>
      <c r="R925" t="str">
        <f t="shared" si="193"/>
        <v>(42928, '2017-07-12', 2017, 7, 'julho', 12, 4, 'quarta-feira', 0, 0, 1, 0, 0, 8, '2017-07-12'),</v>
      </c>
    </row>
    <row r="926" spans="1:18" x14ac:dyDescent="0.25">
      <c r="A926" s="2">
        <f t="shared" si="185"/>
        <v>42929</v>
      </c>
      <c r="B926" s="4">
        <v>42929</v>
      </c>
      <c r="C926">
        <f t="shared" si="186"/>
        <v>2017</v>
      </c>
      <c r="D926">
        <f t="shared" si="182"/>
        <v>7</v>
      </c>
      <c r="E926" t="str">
        <f t="shared" si="187"/>
        <v>julho</v>
      </c>
      <c r="F926">
        <f t="shared" si="183"/>
        <v>13</v>
      </c>
      <c r="G926">
        <f t="shared" si="184"/>
        <v>5</v>
      </c>
      <c r="H926" t="str">
        <f t="shared" si="188"/>
        <v>quinta-feira</v>
      </c>
      <c r="I926" s="2">
        <f t="shared" si="189"/>
        <v>0</v>
      </c>
      <c r="J926">
        <f>COUNTIF(Feriados!$A$2:$A$155,B926)</f>
        <v>0</v>
      </c>
      <c r="K926">
        <f t="shared" si="190"/>
        <v>1</v>
      </c>
      <c r="L926">
        <f t="shared" si="191"/>
        <v>0</v>
      </c>
      <c r="M926">
        <f t="shared" si="192"/>
        <v>0</v>
      </c>
      <c r="N926">
        <f>IF(K926=0,"NULL",Q926)</f>
        <v>9</v>
      </c>
      <c r="O926" s="4">
        <f t="shared" si="194"/>
        <v>42929</v>
      </c>
      <c r="Q926">
        <f>IF(L926=1,0,Q925)+K926</f>
        <v>9</v>
      </c>
      <c r="R926" t="str">
        <f t="shared" si="193"/>
        <v>(42929, '2017-07-13', 2017, 7, 'julho', 13, 5, 'quinta-feira', 0, 0, 1, 0, 0, 9, '2017-07-13'),</v>
      </c>
    </row>
    <row r="927" spans="1:18" x14ac:dyDescent="0.25">
      <c r="A927" s="2">
        <f t="shared" si="185"/>
        <v>42930</v>
      </c>
      <c r="B927" s="4">
        <v>42930</v>
      </c>
      <c r="C927">
        <f t="shared" si="186"/>
        <v>2017</v>
      </c>
      <c r="D927">
        <f t="shared" si="182"/>
        <v>7</v>
      </c>
      <c r="E927" t="str">
        <f t="shared" si="187"/>
        <v>julho</v>
      </c>
      <c r="F927">
        <f t="shared" si="183"/>
        <v>14</v>
      </c>
      <c r="G927">
        <f t="shared" si="184"/>
        <v>6</v>
      </c>
      <c r="H927" t="str">
        <f t="shared" si="188"/>
        <v>sexta-feira</v>
      </c>
      <c r="I927" s="2">
        <f t="shared" si="189"/>
        <v>0</v>
      </c>
      <c r="J927">
        <f>COUNTIF(Feriados!$A$2:$A$155,B927)</f>
        <v>0</v>
      </c>
      <c r="K927">
        <f t="shared" si="190"/>
        <v>1</v>
      </c>
      <c r="L927">
        <f t="shared" si="191"/>
        <v>0</v>
      </c>
      <c r="M927">
        <f t="shared" si="192"/>
        <v>0</v>
      </c>
      <c r="N927">
        <f>IF(K927=0,"NULL",Q927)</f>
        <v>10</v>
      </c>
      <c r="O927" s="4">
        <f t="shared" si="194"/>
        <v>42930</v>
      </c>
      <c r="Q927">
        <f>IF(L927=1,0,Q926)+K927</f>
        <v>10</v>
      </c>
      <c r="R927" t="str">
        <f t="shared" si="193"/>
        <v>(42930, '2017-07-14', 2017, 7, 'julho', 14, 6, 'sexta-feira', 0, 0, 1, 0, 0, 10, '2017-07-14'),</v>
      </c>
    </row>
    <row r="928" spans="1:18" x14ac:dyDescent="0.25">
      <c r="A928" s="2">
        <f t="shared" si="185"/>
        <v>42931</v>
      </c>
      <c r="B928" s="4">
        <v>42931</v>
      </c>
      <c r="C928">
        <f t="shared" si="186"/>
        <v>2017</v>
      </c>
      <c r="D928">
        <f t="shared" si="182"/>
        <v>7</v>
      </c>
      <c r="E928" t="str">
        <f t="shared" si="187"/>
        <v>julho</v>
      </c>
      <c r="F928">
        <f t="shared" si="183"/>
        <v>15</v>
      </c>
      <c r="G928">
        <f t="shared" si="184"/>
        <v>7</v>
      </c>
      <c r="H928" t="str">
        <f t="shared" si="188"/>
        <v>sábado</v>
      </c>
      <c r="I928" s="2">
        <f t="shared" si="189"/>
        <v>1</v>
      </c>
      <c r="J928">
        <f>COUNTIF(Feriados!$A$2:$A$155,B928)</f>
        <v>0</v>
      </c>
      <c r="K928">
        <f t="shared" si="190"/>
        <v>0</v>
      </c>
      <c r="L928">
        <f t="shared" si="191"/>
        <v>0</v>
      </c>
      <c r="M928">
        <f t="shared" si="192"/>
        <v>0</v>
      </c>
      <c r="N928" t="str">
        <f>IF(K928=0,"NULL",Q928)</f>
        <v>NULL</v>
      </c>
      <c r="O928" s="4">
        <f t="shared" si="194"/>
        <v>42931</v>
      </c>
      <c r="Q928">
        <f>IF(L928=1,0,Q927)+K928</f>
        <v>10</v>
      </c>
      <c r="R928" t="str">
        <f t="shared" si="193"/>
        <v>(42931, '2017-07-15', 2017, 7, 'julho', 15, 7, 'sábado', 1, 0, 0, 0, 0, NULL, '2017-07-15'),</v>
      </c>
    </row>
    <row r="929" spans="1:18" x14ac:dyDescent="0.25">
      <c r="A929" s="2">
        <f t="shared" si="185"/>
        <v>42932</v>
      </c>
      <c r="B929" s="4">
        <v>42932</v>
      </c>
      <c r="C929">
        <f t="shared" si="186"/>
        <v>2017</v>
      </c>
      <c r="D929">
        <f t="shared" si="182"/>
        <v>7</v>
      </c>
      <c r="E929" t="str">
        <f t="shared" si="187"/>
        <v>julho</v>
      </c>
      <c r="F929">
        <f t="shared" si="183"/>
        <v>16</v>
      </c>
      <c r="G929">
        <f t="shared" si="184"/>
        <v>1</v>
      </c>
      <c r="H929" t="str">
        <f t="shared" si="188"/>
        <v>domingo</v>
      </c>
      <c r="I929" s="2">
        <f t="shared" si="189"/>
        <v>1</v>
      </c>
      <c r="J929">
        <f>COUNTIF(Feriados!$A$2:$A$155,B929)</f>
        <v>0</v>
      </c>
      <c r="K929">
        <f t="shared" si="190"/>
        <v>0</v>
      </c>
      <c r="L929">
        <f t="shared" si="191"/>
        <v>0</v>
      </c>
      <c r="M929">
        <f t="shared" si="192"/>
        <v>0</v>
      </c>
      <c r="N929" t="str">
        <f>IF(K929=0,"NULL",Q929)</f>
        <v>NULL</v>
      </c>
      <c r="O929" s="4">
        <f t="shared" si="194"/>
        <v>42931</v>
      </c>
      <c r="Q929">
        <f>IF(L929=1,0,Q928)+K929</f>
        <v>10</v>
      </c>
      <c r="R929" t="str">
        <f t="shared" si="193"/>
        <v>(42932, '2017-07-16', 2017, 7, 'julho', 16, 1, 'domingo', 1, 0, 0, 0, 0, NULL, '2017-07-15'),</v>
      </c>
    </row>
    <row r="930" spans="1:18" x14ac:dyDescent="0.25">
      <c r="A930" s="2">
        <f t="shared" si="185"/>
        <v>42933</v>
      </c>
      <c r="B930" s="4">
        <v>42933</v>
      </c>
      <c r="C930">
        <f t="shared" si="186"/>
        <v>2017</v>
      </c>
      <c r="D930">
        <f t="shared" si="182"/>
        <v>7</v>
      </c>
      <c r="E930" t="str">
        <f t="shared" si="187"/>
        <v>julho</v>
      </c>
      <c r="F930">
        <f t="shared" si="183"/>
        <v>17</v>
      </c>
      <c r="G930">
        <f t="shared" si="184"/>
        <v>2</v>
      </c>
      <c r="H930" t="str">
        <f t="shared" si="188"/>
        <v>segunda-feira</v>
      </c>
      <c r="I930" s="2">
        <f t="shared" si="189"/>
        <v>0</v>
      </c>
      <c r="J930">
        <f>COUNTIF(Feriados!$A$2:$A$155,B930)</f>
        <v>0</v>
      </c>
      <c r="K930">
        <f t="shared" si="190"/>
        <v>1</v>
      </c>
      <c r="L930">
        <f t="shared" si="191"/>
        <v>0</v>
      </c>
      <c r="M930">
        <f t="shared" si="192"/>
        <v>0</v>
      </c>
      <c r="N930">
        <f>IF(K930=0,"NULL",Q930)</f>
        <v>11</v>
      </c>
      <c r="O930" s="4">
        <f t="shared" si="194"/>
        <v>42931</v>
      </c>
      <c r="Q930">
        <f>IF(L930=1,0,Q929)+K930</f>
        <v>11</v>
      </c>
      <c r="R930" t="str">
        <f t="shared" si="193"/>
        <v>(42933, '2017-07-17', 2017, 7, 'julho', 17, 2, 'segunda-feira', 0, 0, 1, 0, 0, 11, '2017-07-15'),</v>
      </c>
    </row>
    <row r="931" spans="1:18" x14ac:dyDescent="0.25">
      <c r="A931" s="2">
        <f t="shared" si="185"/>
        <v>42934</v>
      </c>
      <c r="B931" s="4">
        <v>42934</v>
      </c>
      <c r="C931">
        <f t="shared" si="186"/>
        <v>2017</v>
      </c>
      <c r="D931">
        <f t="shared" si="182"/>
        <v>7</v>
      </c>
      <c r="E931" t="str">
        <f t="shared" si="187"/>
        <v>julho</v>
      </c>
      <c r="F931">
        <f t="shared" si="183"/>
        <v>18</v>
      </c>
      <c r="G931">
        <f t="shared" si="184"/>
        <v>3</v>
      </c>
      <c r="H931" t="str">
        <f t="shared" si="188"/>
        <v>terça-feira</v>
      </c>
      <c r="I931" s="2">
        <f t="shared" si="189"/>
        <v>0</v>
      </c>
      <c r="J931">
        <f>COUNTIF(Feriados!$A$2:$A$155,B931)</f>
        <v>0</v>
      </c>
      <c r="K931">
        <f t="shared" si="190"/>
        <v>1</v>
      </c>
      <c r="L931">
        <f t="shared" si="191"/>
        <v>0</v>
      </c>
      <c r="M931">
        <f t="shared" si="192"/>
        <v>0</v>
      </c>
      <c r="N931">
        <f>IF(K931=0,"NULL",Q931)</f>
        <v>12</v>
      </c>
      <c r="O931" s="4">
        <f t="shared" si="194"/>
        <v>42934</v>
      </c>
      <c r="Q931">
        <f>IF(L931=1,0,Q930)+K931</f>
        <v>12</v>
      </c>
      <c r="R931" t="str">
        <f t="shared" si="193"/>
        <v>(42934, '2017-07-18', 2017, 7, 'julho', 18, 3, 'terça-feira', 0, 0, 1, 0, 0, 12, '2017-07-18'),</v>
      </c>
    </row>
    <row r="932" spans="1:18" x14ac:dyDescent="0.25">
      <c r="A932" s="2">
        <f t="shared" si="185"/>
        <v>42935</v>
      </c>
      <c r="B932" s="4">
        <v>42935</v>
      </c>
      <c r="C932">
        <f t="shared" si="186"/>
        <v>2017</v>
      </c>
      <c r="D932">
        <f t="shared" si="182"/>
        <v>7</v>
      </c>
      <c r="E932" t="str">
        <f t="shared" si="187"/>
        <v>julho</v>
      </c>
      <c r="F932">
        <f t="shared" si="183"/>
        <v>19</v>
      </c>
      <c r="G932">
        <f t="shared" si="184"/>
        <v>4</v>
      </c>
      <c r="H932" t="str">
        <f t="shared" si="188"/>
        <v>quarta-feira</v>
      </c>
      <c r="I932" s="2">
        <f t="shared" si="189"/>
        <v>0</v>
      </c>
      <c r="J932">
        <f>COUNTIF(Feriados!$A$2:$A$155,B932)</f>
        <v>0</v>
      </c>
      <c r="K932">
        <f t="shared" si="190"/>
        <v>1</v>
      </c>
      <c r="L932">
        <f t="shared" si="191"/>
        <v>0</v>
      </c>
      <c r="M932">
        <f t="shared" si="192"/>
        <v>0</v>
      </c>
      <c r="N932">
        <f>IF(K932=0,"NULL",Q932)</f>
        <v>13</v>
      </c>
      <c r="O932" s="4">
        <f t="shared" si="194"/>
        <v>42935</v>
      </c>
      <c r="Q932">
        <f>IF(L932=1,0,Q931)+K932</f>
        <v>13</v>
      </c>
      <c r="R932" t="str">
        <f t="shared" si="193"/>
        <v>(42935, '2017-07-19', 2017, 7, 'julho', 19, 4, 'quarta-feira', 0, 0, 1, 0, 0, 13, '2017-07-19'),</v>
      </c>
    </row>
    <row r="933" spans="1:18" x14ac:dyDescent="0.25">
      <c r="A933" s="2">
        <f t="shared" si="185"/>
        <v>42936</v>
      </c>
      <c r="B933" s="4">
        <v>42936</v>
      </c>
      <c r="C933">
        <f t="shared" si="186"/>
        <v>2017</v>
      </c>
      <c r="D933">
        <f t="shared" si="182"/>
        <v>7</v>
      </c>
      <c r="E933" t="str">
        <f t="shared" si="187"/>
        <v>julho</v>
      </c>
      <c r="F933">
        <f t="shared" si="183"/>
        <v>20</v>
      </c>
      <c r="G933">
        <f t="shared" si="184"/>
        <v>5</v>
      </c>
      <c r="H933" t="str">
        <f t="shared" si="188"/>
        <v>quinta-feira</v>
      </c>
      <c r="I933" s="2">
        <f t="shared" si="189"/>
        <v>0</v>
      </c>
      <c r="J933">
        <f>COUNTIF(Feriados!$A$2:$A$155,B933)</f>
        <v>0</v>
      </c>
      <c r="K933">
        <f t="shared" si="190"/>
        <v>1</v>
      </c>
      <c r="L933">
        <f t="shared" si="191"/>
        <v>0</v>
      </c>
      <c r="M933">
        <f t="shared" si="192"/>
        <v>0</v>
      </c>
      <c r="N933">
        <f>IF(K933=0,"NULL",Q933)</f>
        <v>14</v>
      </c>
      <c r="O933" s="4">
        <f t="shared" si="194"/>
        <v>42936</v>
      </c>
      <c r="Q933">
        <f>IF(L933=1,0,Q932)+K933</f>
        <v>14</v>
      </c>
      <c r="R933" t="str">
        <f t="shared" si="193"/>
        <v>(42936, '2017-07-20', 2017, 7, 'julho', 20, 5, 'quinta-feira', 0, 0, 1, 0, 0, 14, '2017-07-20'),</v>
      </c>
    </row>
    <row r="934" spans="1:18" x14ac:dyDescent="0.25">
      <c r="A934" s="2">
        <f t="shared" si="185"/>
        <v>42937</v>
      </c>
      <c r="B934" s="4">
        <v>42937</v>
      </c>
      <c r="C934">
        <f t="shared" si="186"/>
        <v>2017</v>
      </c>
      <c r="D934">
        <f t="shared" si="182"/>
        <v>7</v>
      </c>
      <c r="E934" t="str">
        <f t="shared" si="187"/>
        <v>julho</v>
      </c>
      <c r="F934">
        <f t="shared" si="183"/>
        <v>21</v>
      </c>
      <c r="G934">
        <f t="shared" si="184"/>
        <v>6</v>
      </c>
      <c r="H934" t="str">
        <f t="shared" si="188"/>
        <v>sexta-feira</v>
      </c>
      <c r="I934" s="2">
        <f t="shared" si="189"/>
        <v>0</v>
      </c>
      <c r="J934">
        <f>COUNTIF(Feriados!$A$2:$A$155,B934)</f>
        <v>0</v>
      </c>
      <c r="K934">
        <f t="shared" si="190"/>
        <v>1</v>
      </c>
      <c r="L934">
        <f t="shared" si="191"/>
        <v>0</v>
      </c>
      <c r="M934">
        <f t="shared" si="192"/>
        <v>0</v>
      </c>
      <c r="N934">
        <f>IF(K934=0,"NULL",Q934)</f>
        <v>15</v>
      </c>
      <c r="O934" s="4">
        <f t="shared" si="194"/>
        <v>42937</v>
      </c>
      <c r="Q934">
        <f>IF(L934=1,0,Q933)+K934</f>
        <v>15</v>
      </c>
      <c r="R934" t="str">
        <f t="shared" si="193"/>
        <v>(42937, '2017-07-21', 2017, 7, 'julho', 21, 6, 'sexta-feira', 0, 0, 1, 0, 0, 15, '2017-07-21'),</v>
      </c>
    </row>
    <row r="935" spans="1:18" x14ac:dyDescent="0.25">
      <c r="A935" s="2">
        <f t="shared" si="185"/>
        <v>42938</v>
      </c>
      <c r="B935" s="4">
        <v>42938</v>
      </c>
      <c r="C935">
        <f t="shared" si="186"/>
        <v>2017</v>
      </c>
      <c r="D935">
        <f t="shared" si="182"/>
        <v>7</v>
      </c>
      <c r="E935" t="str">
        <f t="shared" si="187"/>
        <v>julho</v>
      </c>
      <c r="F935">
        <f t="shared" si="183"/>
        <v>22</v>
      </c>
      <c r="G935">
        <f t="shared" si="184"/>
        <v>7</v>
      </c>
      <c r="H935" t="str">
        <f t="shared" si="188"/>
        <v>sábado</v>
      </c>
      <c r="I935" s="2">
        <f t="shared" si="189"/>
        <v>1</v>
      </c>
      <c r="J935">
        <f>COUNTIF(Feriados!$A$2:$A$155,B935)</f>
        <v>0</v>
      </c>
      <c r="K935">
        <f t="shared" si="190"/>
        <v>0</v>
      </c>
      <c r="L935">
        <f t="shared" si="191"/>
        <v>0</v>
      </c>
      <c r="M935">
        <f t="shared" si="192"/>
        <v>0</v>
      </c>
      <c r="N935" t="str">
        <f>IF(K935=0,"NULL",Q935)</f>
        <v>NULL</v>
      </c>
      <c r="O935" s="4">
        <f t="shared" si="194"/>
        <v>42938</v>
      </c>
      <c r="Q935">
        <f>IF(L935=1,0,Q934)+K935</f>
        <v>15</v>
      </c>
      <c r="R935" t="str">
        <f t="shared" si="193"/>
        <v>(42938, '2017-07-22', 2017, 7, 'julho', 22, 7, 'sábado', 1, 0, 0, 0, 0, NULL, '2017-07-22'),</v>
      </c>
    </row>
    <row r="936" spans="1:18" x14ac:dyDescent="0.25">
      <c r="A936" s="2">
        <f t="shared" si="185"/>
        <v>42939</v>
      </c>
      <c r="B936" s="4">
        <v>42939</v>
      </c>
      <c r="C936">
        <f t="shared" si="186"/>
        <v>2017</v>
      </c>
      <c r="D936">
        <f t="shared" si="182"/>
        <v>7</v>
      </c>
      <c r="E936" t="str">
        <f t="shared" si="187"/>
        <v>julho</v>
      </c>
      <c r="F936">
        <f t="shared" si="183"/>
        <v>23</v>
      </c>
      <c r="G936">
        <f t="shared" si="184"/>
        <v>1</v>
      </c>
      <c r="H936" t="str">
        <f t="shared" si="188"/>
        <v>domingo</v>
      </c>
      <c r="I936" s="2">
        <f t="shared" si="189"/>
        <v>1</v>
      </c>
      <c r="J936">
        <f>COUNTIF(Feriados!$A$2:$A$155,B936)</f>
        <v>0</v>
      </c>
      <c r="K936">
        <f t="shared" si="190"/>
        <v>0</v>
      </c>
      <c r="L936">
        <f t="shared" si="191"/>
        <v>0</v>
      </c>
      <c r="M936">
        <f t="shared" si="192"/>
        <v>0</v>
      </c>
      <c r="N936" t="str">
        <f>IF(K936=0,"NULL",Q936)</f>
        <v>NULL</v>
      </c>
      <c r="O936" s="4">
        <f t="shared" si="194"/>
        <v>42938</v>
      </c>
      <c r="Q936">
        <f>IF(L936=1,0,Q935)+K936</f>
        <v>15</v>
      </c>
      <c r="R936" t="str">
        <f t="shared" si="193"/>
        <v>(42939, '2017-07-23', 2017, 7, 'julho', 23, 1, 'domingo', 1, 0, 0, 0, 0, NULL, '2017-07-22'),</v>
      </c>
    </row>
    <row r="937" spans="1:18" x14ac:dyDescent="0.25">
      <c r="A937" s="2">
        <f t="shared" si="185"/>
        <v>42940</v>
      </c>
      <c r="B937" s="4">
        <v>42940</v>
      </c>
      <c r="C937">
        <f t="shared" si="186"/>
        <v>2017</v>
      </c>
      <c r="D937">
        <f t="shared" si="182"/>
        <v>7</v>
      </c>
      <c r="E937" t="str">
        <f t="shared" si="187"/>
        <v>julho</v>
      </c>
      <c r="F937">
        <f t="shared" si="183"/>
        <v>24</v>
      </c>
      <c r="G937">
        <f t="shared" si="184"/>
        <v>2</v>
      </c>
      <c r="H937" t="str">
        <f t="shared" si="188"/>
        <v>segunda-feira</v>
      </c>
      <c r="I937" s="2">
        <f t="shared" si="189"/>
        <v>0</v>
      </c>
      <c r="J937">
        <f>COUNTIF(Feriados!$A$2:$A$155,B937)</f>
        <v>0</v>
      </c>
      <c r="K937">
        <f t="shared" si="190"/>
        <v>1</v>
      </c>
      <c r="L937">
        <f t="shared" si="191"/>
        <v>0</v>
      </c>
      <c r="M937">
        <f t="shared" si="192"/>
        <v>0</v>
      </c>
      <c r="N937">
        <f>IF(K937=0,"NULL",Q937)</f>
        <v>16</v>
      </c>
      <c r="O937" s="4">
        <f t="shared" si="194"/>
        <v>42938</v>
      </c>
      <c r="Q937">
        <f>IF(L937=1,0,Q936)+K937</f>
        <v>16</v>
      </c>
      <c r="R937" t="str">
        <f t="shared" si="193"/>
        <v>(42940, '2017-07-24', 2017, 7, 'julho', 24, 2, 'segunda-feira', 0, 0, 1, 0, 0, 16, '2017-07-22'),</v>
      </c>
    </row>
    <row r="938" spans="1:18" x14ac:dyDescent="0.25">
      <c r="A938" s="2">
        <f t="shared" si="185"/>
        <v>42941</v>
      </c>
      <c r="B938" s="4">
        <v>42941</v>
      </c>
      <c r="C938">
        <f t="shared" si="186"/>
        <v>2017</v>
      </c>
      <c r="D938">
        <f t="shared" si="182"/>
        <v>7</v>
      </c>
      <c r="E938" t="str">
        <f t="shared" si="187"/>
        <v>julho</v>
      </c>
      <c r="F938">
        <f t="shared" si="183"/>
        <v>25</v>
      </c>
      <c r="G938">
        <f t="shared" si="184"/>
        <v>3</v>
      </c>
      <c r="H938" t="str">
        <f t="shared" si="188"/>
        <v>terça-feira</v>
      </c>
      <c r="I938" s="2">
        <f t="shared" si="189"/>
        <v>0</v>
      </c>
      <c r="J938">
        <f>COUNTIF(Feriados!$A$2:$A$155,B938)</f>
        <v>0</v>
      </c>
      <c r="K938">
        <f t="shared" si="190"/>
        <v>1</v>
      </c>
      <c r="L938">
        <f t="shared" si="191"/>
        <v>0</v>
      </c>
      <c r="M938">
        <f t="shared" si="192"/>
        <v>0</v>
      </c>
      <c r="N938">
        <f>IF(K938=0,"NULL",Q938)</f>
        <v>17</v>
      </c>
      <c r="O938" s="4">
        <f t="shared" si="194"/>
        <v>42941</v>
      </c>
      <c r="Q938">
        <f>IF(L938=1,0,Q937)+K938</f>
        <v>17</v>
      </c>
      <c r="R938" t="str">
        <f t="shared" si="193"/>
        <v>(42941, '2017-07-25', 2017, 7, 'julho', 25, 3, 'terça-feira', 0, 0, 1, 0, 0, 17, '2017-07-25'),</v>
      </c>
    </row>
    <row r="939" spans="1:18" x14ac:dyDescent="0.25">
      <c r="A939" s="2">
        <f t="shared" si="185"/>
        <v>42942</v>
      </c>
      <c r="B939" s="4">
        <v>42942</v>
      </c>
      <c r="C939">
        <f t="shared" si="186"/>
        <v>2017</v>
      </c>
      <c r="D939">
        <f t="shared" si="182"/>
        <v>7</v>
      </c>
      <c r="E939" t="str">
        <f t="shared" si="187"/>
        <v>julho</v>
      </c>
      <c r="F939">
        <f t="shared" si="183"/>
        <v>26</v>
      </c>
      <c r="G939">
        <f t="shared" si="184"/>
        <v>4</v>
      </c>
      <c r="H939" t="str">
        <f t="shared" si="188"/>
        <v>quarta-feira</v>
      </c>
      <c r="I939" s="2">
        <f t="shared" si="189"/>
        <v>0</v>
      </c>
      <c r="J939">
        <f>COUNTIF(Feriados!$A$2:$A$155,B939)</f>
        <v>0</v>
      </c>
      <c r="K939">
        <f t="shared" si="190"/>
        <v>1</v>
      </c>
      <c r="L939">
        <f t="shared" si="191"/>
        <v>0</v>
      </c>
      <c r="M939">
        <f t="shared" si="192"/>
        <v>0</v>
      </c>
      <c r="N939">
        <f>IF(K939=0,"NULL",Q939)</f>
        <v>18</v>
      </c>
      <c r="O939" s="4">
        <f t="shared" si="194"/>
        <v>42942</v>
      </c>
      <c r="Q939">
        <f>IF(L939=1,0,Q938)+K939</f>
        <v>18</v>
      </c>
      <c r="R939" t="str">
        <f t="shared" si="193"/>
        <v>(42942, '2017-07-26', 2017, 7, 'julho', 26, 4, 'quarta-feira', 0, 0, 1, 0, 0, 18, '2017-07-26'),</v>
      </c>
    </row>
    <row r="940" spans="1:18" x14ac:dyDescent="0.25">
      <c r="A940" s="2">
        <f t="shared" si="185"/>
        <v>42943</v>
      </c>
      <c r="B940" s="4">
        <v>42943</v>
      </c>
      <c r="C940">
        <f t="shared" si="186"/>
        <v>2017</v>
      </c>
      <c r="D940">
        <f t="shared" si="182"/>
        <v>7</v>
      </c>
      <c r="E940" t="str">
        <f t="shared" si="187"/>
        <v>julho</v>
      </c>
      <c r="F940">
        <f t="shared" si="183"/>
        <v>27</v>
      </c>
      <c r="G940">
        <f t="shared" si="184"/>
        <v>5</v>
      </c>
      <c r="H940" t="str">
        <f t="shared" si="188"/>
        <v>quinta-feira</v>
      </c>
      <c r="I940" s="2">
        <f t="shared" si="189"/>
        <v>0</v>
      </c>
      <c r="J940">
        <f>COUNTIF(Feriados!$A$2:$A$155,B940)</f>
        <v>0</v>
      </c>
      <c r="K940">
        <f t="shared" si="190"/>
        <v>1</v>
      </c>
      <c r="L940">
        <f t="shared" si="191"/>
        <v>0</v>
      </c>
      <c r="M940">
        <f t="shared" si="192"/>
        <v>0</v>
      </c>
      <c r="N940">
        <f>IF(K940=0,"NULL",Q940)</f>
        <v>19</v>
      </c>
      <c r="O940" s="4">
        <f t="shared" si="194"/>
        <v>42943</v>
      </c>
      <c r="Q940">
        <f>IF(L940=1,0,Q939)+K940</f>
        <v>19</v>
      </c>
      <c r="R940" t="str">
        <f t="shared" si="193"/>
        <v>(42943, '2017-07-27', 2017, 7, 'julho', 27, 5, 'quinta-feira', 0, 0, 1, 0, 0, 19, '2017-07-27'),</v>
      </c>
    </row>
    <row r="941" spans="1:18" x14ac:dyDescent="0.25">
      <c r="A941" s="2">
        <f t="shared" si="185"/>
        <v>42944</v>
      </c>
      <c r="B941" s="4">
        <v>42944</v>
      </c>
      <c r="C941">
        <f t="shared" si="186"/>
        <v>2017</v>
      </c>
      <c r="D941">
        <f t="shared" si="182"/>
        <v>7</v>
      </c>
      <c r="E941" t="str">
        <f t="shared" si="187"/>
        <v>julho</v>
      </c>
      <c r="F941">
        <f t="shared" si="183"/>
        <v>28</v>
      </c>
      <c r="G941">
        <f t="shared" si="184"/>
        <v>6</v>
      </c>
      <c r="H941" t="str">
        <f t="shared" si="188"/>
        <v>sexta-feira</v>
      </c>
      <c r="I941" s="2">
        <f t="shared" si="189"/>
        <v>0</v>
      </c>
      <c r="J941">
        <f>COUNTIF(Feriados!$A$2:$A$155,B941)</f>
        <v>0</v>
      </c>
      <c r="K941">
        <f t="shared" si="190"/>
        <v>1</v>
      </c>
      <c r="L941">
        <f t="shared" si="191"/>
        <v>0</v>
      </c>
      <c r="M941">
        <f t="shared" si="192"/>
        <v>0</v>
      </c>
      <c r="N941">
        <f>IF(K941=0,"NULL",Q941)</f>
        <v>20</v>
      </c>
      <c r="O941" s="4">
        <f t="shared" si="194"/>
        <v>42944</v>
      </c>
      <c r="Q941">
        <f>IF(L941=1,0,Q940)+K941</f>
        <v>20</v>
      </c>
      <c r="R941" t="str">
        <f t="shared" si="193"/>
        <v>(42944, '2017-07-28', 2017, 7, 'julho', 28, 6, 'sexta-feira', 0, 0, 1, 0, 0, 20, '2017-07-28'),</v>
      </c>
    </row>
    <row r="942" spans="1:18" x14ac:dyDescent="0.25">
      <c r="A942" s="2">
        <f t="shared" si="185"/>
        <v>42945</v>
      </c>
      <c r="B942" s="4">
        <v>42945</v>
      </c>
      <c r="C942">
        <f t="shared" si="186"/>
        <v>2017</v>
      </c>
      <c r="D942">
        <f t="shared" ref="D942:D1005" si="195">MONTH(B942)</f>
        <v>7</v>
      </c>
      <c r="E942" t="str">
        <f t="shared" si="187"/>
        <v>julho</v>
      </c>
      <c r="F942">
        <f t="shared" ref="F942:F1005" si="196">DAY(B942)</f>
        <v>29</v>
      </c>
      <c r="G942">
        <f t="shared" ref="G942:G1005" si="197">WEEKDAY(B942)</f>
        <v>7</v>
      </c>
      <c r="H942" t="str">
        <f t="shared" si="188"/>
        <v>sábado</v>
      </c>
      <c r="I942" s="2">
        <f t="shared" si="189"/>
        <v>1</v>
      </c>
      <c r="J942">
        <f>COUNTIF(Feriados!$A$2:$A$155,B942)</f>
        <v>0</v>
      </c>
      <c r="K942">
        <f t="shared" si="190"/>
        <v>0</v>
      </c>
      <c r="L942">
        <f t="shared" si="191"/>
        <v>0</v>
      </c>
      <c r="M942">
        <f t="shared" si="192"/>
        <v>0</v>
      </c>
      <c r="N942" t="str">
        <f>IF(K942=0,"NULL",Q942)</f>
        <v>NULL</v>
      </c>
      <c r="O942" s="4">
        <f t="shared" si="194"/>
        <v>42945</v>
      </c>
      <c r="Q942">
        <f>IF(L942=1,0,Q941)+K942</f>
        <v>20</v>
      </c>
      <c r="R942" t="str">
        <f t="shared" si="193"/>
        <v>(42945, '2017-07-29', 2017, 7, 'julho', 29, 7, 'sábado', 1, 0, 0, 0, 0, NULL, '2017-07-29'),</v>
      </c>
    </row>
    <row r="943" spans="1:18" x14ac:dyDescent="0.25">
      <c r="A943" s="2">
        <f t="shared" si="185"/>
        <v>42946</v>
      </c>
      <c r="B943" s="4">
        <v>42946</v>
      </c>
      <c r="C943">
        <f t="shared" si="186"/>
        <v>2017</v>
      </c>
      <c r="D943">
        <f t="shared" si="195"/>
        <v>7</v>
      </c>
      <c r="E943" t="str">
        <f t="shared" si="187"/>
        <v>julho</v>
      </c>
      <c r="F943">
        <f t="shared" si="196"/>
        <v>30</v>
      </c>
      <c r="G943">
        <f t="shared" si="197"/>
        <v>1</v>
      </c>
      <c r="H943" t="str">
        <f t="shared" si="188"/>
        <v>domingo</v>
      </c>
      <c r="I943" s="2">
        <f t="shared" si="189"/>
        <v>1</v>
      </c>
      <c r="J943">
        <f>COUNTIF(Feriados!$A$2:$A$155,B943)</f>
        <v>0</v>
      </c>
      <c r="K943">
        <f t="shared" si="190"/>
        <v>0</v>
      </c>
      <c r="L943">
        <f t="shared" si="191"/>
        <v>0</v>
      </c>
      <c r="M943">
        <f t="shared" si="192"/>
        <v>0</v>
      </c>
      <c r="N943" t="str">
        <f>IF(K943=0,"NULL",Q943)</f>
        <v>NULL</v>
      </c>
      <c r="O943" s="4">
        <f t="shared" si="194"/>
        <v>42945</v>
      </c>
      <c r="Q943">
        <f>IF(L943=1,0,Q942)+K943</f>
        <v>20</v>
      </c>
      <c r="R943" t="str">
        <f t="shared" si="193"/>
        <v>(42946, '2017-07-30', 2017, 7, 'julho', 30, 1, 'domingo', 1, 0, 0, 0, 0, NULL, '2017-07-29'),</v>
      </c>
    </row>
    <row r="944" spans="1:18" x14ac:dyDescent="0.25">
      <c r="A944" s="2">
        <f t="shared" si="185"/>
        <v>42947</v>
      </c>
      <c r="B944" s="4">
        <v>42947</v>
      </c>
      <c r="C944">
        <f t="shared" si="186"/>
        <v>2017</v>
      </c>
      <c r="D944">
        <f t="shared" si="195"/>
        <v>7</v>
      </c>
      <c r="E944" t="str">
        <f t="shared" si="187"/>
        <v>julho</v>
      </c>
      <c r="F944">
        <f t="shared" si="196"/>
        <v>31</v>
      </c>
      <c r="G944">
        <f t="shared" si="197"/>
        <v>2</v>
      </c>
      <c r="H944" t="str">
        <f t="shared" si="188"/>
        <v>segunda-feira</v>
      </c>
      <c r="I944" s="2">
        <f t="shared" si="189"/>
        <v>0</v>
      </c>
      <c r="J944">
        <f>COUNTIF(Feriados!$A$2:$A$155,B944)</f>
        <v>0</v>
      </c>
      <c r="K944">
        <f t="shared" si="190"/>
        <v>1</v>
      </c>
      <c r="L944">
        <f t="shared" si="191"/>
        <v>0</v>
      </c>
      <c r="M944">
        <f t="shared" si="192"/>
        <v>1</v>
      </c>
      <c r="N944">
        <f>IF(K944=0,"NULL",Q944)</f>
        <v>21</v>
      </c>
      <c r="O944" s="4">
        <f t="shared" si="194"/>
        <v>42945</v>
      </c>
      <c r="Q944">
        <f>IF(L944=1,0,Q943)+K944</f>
        <v>21</v>
      </c>
      <c r="R944" t="str">
        <f t="shared" si="193"/>
        <v>(42947, '2017-07-31', 2017, 7, 'julho', 31, 2, 'segunda-feira', 0, 0, 1, 0, 1, 21, '2017-07-29'),</v>
      </c>
    </row>
    <row r="945" spans="1:18" x14ac:dyDescent="0.25">
      <c r="A945" s="2">
        <f t="shared" si="185"/>
        <v>42948</v>
      </c>
      <c r="B945" s="4">
        <v>42948</v>
      </c>
      <c r="C945">
        <f t="shared" si="186"/>
        <v>2017</v>
      </c>
      <c r="D945">
        <f t="shared" si="195"/>
        <v>8</v>
      </c>
      <c r="E945" t="str">
        <f t="shared" si="187"/>
        <v>agosto</v>
      </c>
      <c r="F945">
        <f t="shared" si="196"/>
        <v>1</v>
      </c>
      <c r="G945">
        <f t="shared" si="197"/>
        <v>3</v>
      </c>
      <c r="H945" t="str">
        <f t="shared" si="188"/>
        <v>terça-feira</v>
      </c>
      <c r="I945" s="2">
        <f t="shared" si="189"/>
        <v>0</v>
      </c>
      <c r="J945">
        <f>COUNTIF(Feriados!$A$2:$A$155,B945)</f>
        <v>0</v>
      </c>
      <c r="K945">
        <f t="shared" si="190"/>
        <v>1</v>
      </c>
      <c r="L945">
        <f t="shared" si="191"/>
        <v>1</v>
      </c>
      <c r="M945">
        <f t="shared" si="192"/>
        <v>0</v>
      </c>
      <c r="N945">
        <f>IF(K945=0,"NULL",Q945)</f>
        <v>1</v>
      </c>
      <c r="O945" s="4">
        <f t="shared" si="194"/>
        <v>42948</v>
      </c>
      <c r="Q945">
        <f>IF(L945=1,0,Q944)+K945</f>
        <v>1</v>
      </c>
      <c r="R945" t="str">
        <f t="shared" si="193"/>
        <v>(42948, '2017-08-01', 2017, 8, 'agosto', 1, 3, 'terça-feira', 0, 0, 1, 1, 0, 1, '2017-08-01'),</v>
      </c>
    </row>
    <row r="946" spans="1:18" x14ac:dyDescent="0.25">
      <c r="A946" s="2">
        <f t="shared" si="185"/>
        <v>42949</v>
      </c>
      <c r="B946" s="4">
        <v>42949</v>
      </c>
      <c r="C946">
        <f t="shared" si="186"/>
        <v>2017</v>
      </c>
      <c r="D946">
        <f t="shared" si="195"/>
        <v>8</v>
      </c>
      <c r="E946" t="str">
        <f t="shared" si="187"/>
        <v>agosto</v>
      </c>
      <c r="F946">
        <f t="shared" si="196"/>
        <v>2</v>
      </c>
      <c r="G946">
        <f t="shared" si="197"/>
        <v>4</v>
      </c>
      <c r="H946" t="str">
        <f t="shared" si="188"/>
        <v>quarta-feira</v>
      </c>
      <c r="I946" s="2">
        <f t="shared" si="189"/>
        <v>0</v>
      </c>
      <c r="J946">
        <f>COUNTIF(Feriados!$A$2:$A$155,B946)</f>
        <v>0</v>
      </c>
      <c r="K946">
        <f t="shared" si="190"/>
        <v>1</v>
      </c>
      <c r="L946">
        <f t="shared" si="191"/>
        <v>0</v>
      </c>
      <c r="M946">
        <f t="shared" si="192"/>
        <v>0</v>
      </c>
      <c r="N946">
        <f>IF(K946=0,"NULL",Q946)</f>
        <v>2</v>
      </c>
      <c r="O946" s="4">
        <f t="shared" si="194"/>
        <v>42949</v>
      </c>
      <c r="Q946">
        <f>IF(L946=1,0,Q945)+K946</f>
        <v>2</v>
      </c>
      <c r="R946" t="str">
        <f t="shared" si="193"/>
        <v>(42949, '2017-08-02', 2017, 8, 'agosto', 2, 4, 'quarta-feira', 0, 0, 1, 0, 0, 2, '2017-08-02'),</v>
      </c>
    </row>
    <row r="947" spans="1:18" x14ac:dyDescent="0.25">
      <c r="A947" s="2">
        <f t="shared" si="185"/>
        <v>42950</v>
      </c>
      <c r="B947" s="4">
        <v>42950</v>
      </c>
      <c r="C947">
        <f t="shared" si="186"/>
        <v>2017</v>
      </c>
      <c r="D947">
        <f t="shared" si="195"/>
        <v>8</v>
      </c>
      <c r="E947" t="str">
        <f t="shared" si="187"/>
        <v>agosto</v>
      </c>
      <c r="F947">
        <f t="shared" si="196"/>
        <v>3</v>
      </c>
      <c r="G947">
        <f t="shared" si="197"/>
        <v>5</v>
      </c>
      <c r="H947" t="str">
        <f t="shared" si="188"/>
        <v>quinta-feira</v>
      </c>
      <c r="I947" s="2">
        <f t="shared" si="189"/>
        <v>0</v>
      </c>
      <c r="J947">
        <f>COUNTIF(Feriados!$A$2:$A$155,B947)</f>
        <v>0</v>
      </c>
      <c r="K947">
        <f t="shared" si="190"/>
        <v>1</v>
      </c>
      <c r="L947">
        <f t="shared" si="191"/>
        <v>0</v>
      </c>
      <c r="M947">
        <f t="shared" si="192"/>
        <v>0</v>
      </c>
      <c r="N947">
        <f>IF(K947=0,"NULL",Q947)</f>
        <v>3</v>
      </c>
      <c r="O947" s="4">
        <f t="shared" si="194"/>
        <v>42950</v>
      </c>
      <c r="Q947">
        <f>IF(L947=1,0,Q946)+K947</f>
        <v>3</v>
      </c>
      <c r="R947" t="str">
        <f t="shared" si="193"/>
        <v>(42950, '2017-08-03', 2017, 8, 'agosto', 3, 5, 'quinta-feira', 0, 0, 1, 0, 0, 3, '2017-08-03'),</v>
      </c>
    </row>
    <row r="948" spans="1:18" x14ac:dyDescent="0.25">
      <c r="A948" s="2">
        <f t="shared" si="185"/>
        <v>42951</v>
      </c>
      <c r="B948" s="4">
        <v>42951</v>
      </c>
      <c r="C948">
        <f t="shared" si="186"/>
        <v>2017</v>
      </c>
      <c r="D948">
        <f t="shared" si="195"/>
        <v>8</v>
      </c>
      <c r="E948" t="str">
        <f t="shared" si="187"/>
        <v>agosto</v>
      </c>
      <c r="F948">
        <f t="shared" si="196"/>
        <v>4</v>
      </c>
      <c r="G948">
        <f t="shared" si="197"/>
        <v>6</v>
      </c>
      <c r="H948" t="str">
        <f t="shared" si="188"/>
        <v>sexta-feira</v>
      </c>
      <c r="I948" s="2">
        <f t="shared" si="189"/>
        <v>0</v>
      </c>
      <c r="J948">
        <f>COUNTIF(Feriados!$A$2:$A$155,B948)</f>
        <v>0</v>
      </c>
      <c r="K948">
        <f t="shared" si="190"/>
        <v>1</v>
      </c>
      <c r="L948">
        <f t="shared" si="191"/>
        <v>0</v>
      </c>
      <c r="M948">
        <f t="shared" si="192"/>
        <v>0</v>
      </c>
      <c r="N948">
        <f>IF(K948=0,"NULL",Q948)</f>
        <v>4</v>
      </c>
      <c r="O948" s="4">
        <f t="shared" si="194"/>
        <v>42951</v>
      </c>
      <c r="Q948">
        <f>IF(L948=1,0,Q947)+K948</f>
        <v>4</v>
      </c>
      <c r="R948" t="str">
        <f t="shared" si="193"/>
        <v>(42951, '2017-08-04', 2017, 8, 'agosto', 4, 6, 'sexta-feira', 0, 0, 1, 0, 0, 4, '2017-08-04'),</v>
      </c>
    </row>
    <row r="949" spans="1:18" x14ac:dyDescent="0.25">
      <c r="A949" s="2">
        <f t="shared" si="185"/>
        <v>42952</v>
      </c>
      <c r="B949" s="4">
        <v>42952</v>
      </c>
      <c r="C949">
        <f t="shared" si="186"/>
        <v>2017</v>
      </c>
      <c r="D949">
        <f t="shared" si="195"/>
        <v>8</v>
      </c>
      <c r="E949" t="str">
        <f t="shared" si="187"/>
        <v>agosto</v>
      </c>
      <c r="F949">
        <f t="shared" si="196"/>
        <v>5</v>
      </c>
      <c r="G949">
        <f t="shared" si="197"/>
        <v>7</v>
      </c>
      <c r="H949" t="str">
        <f t="shared" si="188"/>
        <v>sábado</v>
      </c>
      <c r="I949" s="2">
        <f t="shared" si="189"/>
        <v>1</v>
      </c>
      <c r="J949">
        <f>COUNTIF(Feriados!$A$2:$A$155,B949)</f>
        <v>0</v>
      </c>
      <c r="K949">
        <f t="shared" si="190"/>
        <v>0</v>
      </c>
      <c r="L949">
        <f t="shared" si="191"/>
        <v>0</v>
      </c>
      <c r="M949">
        <f t="shared" si="192"/>
        <v>0</v>
      </c>
      <c r="N949" t="str">
        <f>IF(K949=0,"NULL",Q949)</f>
        <v>NULL</v>
      </c>
      <c r="O949" s="4">
        <f t="shared" si="194"/>
        <v>42952</v>
      </c>
      <c r="Q949">
        <f>IF(L949=1,0,Q948)+K949</f>
        <v>4</v>
      </c>
      <c r="R949" t="str">
        <f t="shared" si="193"/>
        <v>(42952, '2017-08-05', 2017, 8, 'agosto', 5, 7, 'sábado', 1, 0, 0, 0, 0, NULL, '2017-08-05'),</v>
      </c>
    </row>
    <row r="950" spans="1:18" x14ac:dyDescent="0.25">
      <c r="A950" s="2">
        <f t="shared" si="185"/>
        <v>42953</v>
      </c>
      <c r="B950" s="4">
        <v>42953</v>
      </c>
      <c r="C950">
        <f t="shared" si="186"/>
        <v>2017</v>
      </c>
      <c r="D950">
        <f t="shared" si="195"/>
        <v>8</v>
      </c>
      <c r="E950" t="str">
        <f t="shared" si="187"/>
        <v>agosto</v>
      </c>
      <c r="F950">
        <f t="shared" si="196"/>
        <v>6</v>
      </c>
      <c r="G950">
        <f t="shared" si="197"/>
        <v>1</v>
      </c>
      <c r="H950" t="str">
        <f t="shared" si="188"/>
        <v>domingo</v>
      </c>
      <c r="I950" s="2">
        <f t="shared" si="189"/>
        <v>1</v>
      </c>
      <c r="J950">
        <f>COUNTIF(Feriados!$A$2:$A$155,B950)</f>
        <v>0</v>
      </c>
      <c r="K950">
        <f t="shared" si="190"/>
        <v>0</v>
      </c>
      <c r="L950">
        <f t="shared" si="191"/>
        <v>0</v>
      </c>
      <c r="M950">
        <f t="shared" si="192"/>
        <v>0</v>
      </c>
      <c r="N950" t="str">
        <f>IF(K950=0,"NULL",Q950)</f>
        <v>NULL</v>
      </c>
      <c r="O950" s="4">
        <f t="shared" si="194"/>
        <v>42952</v>
      </c>
      <c r="Q950">
        <f>IF(L950=1,0,Q949)+K950</f>
        <v>4</v>
      </c>
      <c r="R950" t="str">
        <f t="shared" si="193"/>
        <v>(42953, '2017-08-06', 2017, 8, 'agosto', 6, 1, 'domingo', 1, 0, 0, 0, 0, NULL, '2017-08-05'),</v>
      </c>
    </row>
    <row r="951" spans="1:18" x14ac:dyDescent="0.25">
      <c r="A951" s="2">
        <f t="shared" si="185"/>
        <v>42954</v>
      </c>
      <c r="B951" s="4">
        <v>42954</v>
      </c>
      <c r="C951">
        <f t="shared" si="186"/>
        <v>2017</v>
      </c>
      <c r="D951">
        <f t="shared" si="195"/>
        <v>8</v>
      </c>
      <c r="E951" t="str">
        <f t="shared" si="187"/>
        <v>agosto</v>
      </c>
      <c r="F951">
        <f t="shared" si="196"/>
        <v>7</v>
      </c>
      <c r="G951">
        <f t="shared" si="197"/>
        <v>2</v>
      </c>
      <c r="H951" t="str">
        <f t="shared" si="188"/>
        <v>segunda-feira</v>
      </c>
      <c r="I951" s="2">
        <f t="shared" si="189"/>
        <v>0</v>
      </c>
      <c r="J951">
        <f>COUNTIF(Feriados!$A$2:$A$155,B951)</f>
        <v>0</v>
      </c>
      <c r="K951">
        <f t="shared" si="190"/>
        <v>1</v>
      </c>
      <c r="L951">
        <f t="shared" si="191"/>
        <v>0</v>
      </c>
      <c r="M951">
        <f t="shared" si="192"/>
        <v>0</v>
      </c>
      <c r="N951">
        <f>IF(K951=0,"NULL",Q951)</f>
        <v>5</v>
      </c>
      <c r="O951" s="4">
        <f t="shared" si="194"/>
        <v>42952</v>
      </c>
      <c r="Q951">
        <f>IF(L951=1,0,Q950)+K951</f>
        <v>5</v>
      </c>
      <c r="R951" t="str">
        <f t="shared" si="193"/>
        <v>(42954, '2017-08-07', 2017, 8, 'agosto', 7, 2, 'segunda-feira', 0, 0, 1, 0, 0, 5, '2017-08-05'),</v>
      </c>
    </row>
    <row r="952" spans="1:18" x14ac:dyDescent="0.25">
      <c r="A952" s="2">
        <f t="shared" si="185"/>
        <v>42955</v>
      </c>
      <c r="B952" s="4">
        <v>42955</v>
      </c>
      <c r="C952">
        <f t="shared" si="186"/>
        <v>2017</v>
      </c>
      <c r="D952">
        <f t="shared" si="195"/>
        <v>8</v>
      </c>
      <c r="E952" t="str">
        <f t="shared" si="187"/>
        <v>agosto</v>
      </c>
      <c r="F952">
        <f t="shared" si="196"/>
        <v>8</v>
      </c>
      <c r="G952">
        <f t="shared" si="197"/>
        <v>3</v>
      </c>
      <c r="H952" t="str">
        <f t="shared" si="188"/>
        <v>terça-feira</v>
      </c>
      <c r="I952" s="2">
        <f t="shared" si="189"/>
        <v>0</v>
      </c>
      <c r="J952">
        <f>COUNTIF(Feriados!$A$2:$A$155,B952)</f>
        <v>0</v>
      </c>
      <c r="K952">
        <f t="shared" si="190"/>
        <v>1</v>
      </c>
      <c r="L952">
        <f t="shared" si="191"/>
        <v>0</v>
      </c>
      <c r="M952">
        <f t="shared" si="192"/>
        <v>0</v>
      </c>
      <c r="N952">
        <f>IF(K952=0,"NULL",Q952)</f>
        <v>6</v>
      </c>
      <c r="O952" s="4">
        <f t="shared" si="194"/>
        <v>42955</v>
      </c>
      <c r="Q952">
        <f>IF(L952=1,0,Q951)+K952</f>
        <v>6</v>
      </c>
      <c r="R952" t="str">
        <f t="shared" si="193"/>
        <v>(42955, '2017-08-08', 2017, 8, 'agosto', 8, 3, 'terça-feira', 0, 0, 1, 0, 0, 6, '2017-08-08'),</v>
      </c>
    </row>
    <row r="953" spans="1:18" x14ac:dyDescent="0.25">
      <c r="A953" s="2">
        <f t="shared" si="185"/>
        <v>42956</v>
      </c>
      <c r="B953" s="4">
        <v>42956</v>
      </c>
      <c r="C953">
        <f t="shared" si="186"/>
        <v>2017</v>
      </c>
      <c r="D953">
        <f t="shared" si="195"/>
        <v>8</v>
      </c>
      <c r="E953" t="str">
        <f t="shared" si="187"/>
        <v>agosto</v>
      </c>
      <c r="F953">
        <f t="shared" si="196"/>
        <v>9</v>
      </c>
      <c r="G953">
        <f t="shared" si="197"/>
        <v>4</v>
      </c>
      <c r="H953" t="str">
        <f t="shared" si="188"/>
        <v>quarta-feira</v>
      </c>
      <c r="I953" s="2">
        <f t="shared" si="189"/>
        <v>0</v>
      </c>
      <c r="J953">
        <f>COUNTIF(Feriados!$A$2:$A$155,B953)</f>
        <v>0</v>
      </c>
      <c r="K953">
        <f t="shared" si="190"/>
        <v>1</v>
      </c>
      <c r="L953">
        <f t="shared" si="191"/>
        <v>0</v>
      </c>
      <c r="M953">
        <f t="shared" si="192"/>
        <v>0</v>
      </c>
      <c r="N953">
        <f>IF(K953=0,"NULL",Q953)</f>
        <v>7</v>
      </c>
      <c r="O953" s="4">
        <f t="shared" si="194"/>
        <v>42956</v>
      </c>
      <c r="Q953">
        <f>IF(L953=1,0,Q952)+K953</f>
        <v>7</v>
      </c>
      <c r="R953" t="str">
        <f t="shared" si="193"/>
        <v>(42956, '2017-08-09', 2017, 8, 'agosto', 9, 4, 'quarta-feira', 0, 0, 1, 0, 0, 7, '2017-08-09'),</v>
      </c>
    </row>
    <row r="954" spans="1:18" x14ac:dyDescent="0.25">
      <c r="A954" s="2">
        <f t="shared" si="185"/>
        <v>42957</v>
      </c>
      <c r="B954" s="4">
        <v>42957</v>
      </c>
      <c r="C954">
        <f t="shared" si="186"/>
        <v>2017</v>
      </c>
      <c r="D954">
        <f t="shared" si="195"/>
        <v>8</v>
      </c>
      <c r="E954" t="str">
        <f t="shared" si="187"/>
        <v>agosto</v>
      </c>
      <c r="F954">
        <f t="shared" si="196"/>
        <v>10</v>
      </c>
      <c r="G954">
        <f t="shared" si="197"/>
        <v>5</v>
      </c>
      <c r="H954" t="str">
        <f t="shared" si="188"/>
        <v>quinta-feira</v>
      </c>
      <c r="I954" s="2">
        <f t="shared" si="189"/>
        <v>0</v>
      </c>
      <c r="J954">
        <f>COUNTIF(Feriados!$A$2:$A$155,B954)</f>
        <v>0</v>
      </c>
      <c r="K954">
        <f t="shared" si="190"/>
        <v>1</v>
      </c>
      <c r="L954">
        <f t="shared" si="191"/>
        <v>0</v>
      </c>
      <c r="M954">
        <f t="shared" si="192"/>
        <v>0</v>
      </c>
      <c r="N954">
        <f>IF(K954=0,"NULL",Q954)</f>
        <v>8</v>
      </c>
      <c r="O954" s="4">
        <f t="shared" si="194"/>
        <v>42957</v>
      </c>
      <c r="Q954">
        <f>IF(L954=1,0,Q953)+K954</f>
        <v>8</v>
      </c>
      <c r="R954" t="str">
        <f t="shared" si="193"/>
        <v>(42957, '2017-08-10', 2017, 8, 'agosto', 10, 5, 'quinta-feira', 0, 0, 1, 0, 0, 8, '2017-08-10'),</v>
      </c>
    </row>
    <row r="955" spans="1:18" x14ac:dyDescent="0.25">
      <c r="A955" s="2">
        <f t="shared" si="185"/>
        <v>42958</v>
      </c>
      <c r="B955" s="4">
        <v>42958</v>
      </c>
      <c r="C955">
        <f t="shared" si="186"/>
        <v>2017</v>
      </c>
      <c r="D955">
        <f t="shared" si="195"/>
        <v>8</v>
      </c>
      <c r="E955" t="str">
        <f t="shared" si="187"/>
        <v>agosto</v>
      </c>
      <c r="F955">
        <f t="shared" si="196"/>
        <v>11</v>
      </c>
      <c r="G955">
        <f t="shared" si="197"/>
        <v>6</v>
      </c>
      <c r="H955" t="str">
        <f t="shared" si="188"/>
        <v>sexta-feira</v>
      </c>
      <c r="I955" s="2">
        <f t="shared" si="189"/>
        <v>0</v>
      </c>
      <c r="J955">
        <f>COUNTIF(Feriados!$A$2:$A$155,B955)</f>
        <v>0</v>
      </c>
      <c r="K955">
        <f t="shared" si="190"/>
        <v>1</v>
      </c>
      <c r="L955">
        <f t="shared" si="191"/>
        <v>0</v>
      </c>
      <c r="M955">
        <f t="shared" si="192"/>
        <v>0</v>
      </c>
      <c r="N955">
        <f>IF(K955=0,"NULL",Q955)</f>
        <v>9</v>
      </c>
      <c r="O955" s="4">
        <f t="shared" si="194"/>
        <v>42958</v>
      </c>
      <c r="Q955">
        <f>IF(L955=1,0,Q954)+K955</f>
        <v>9</v>
      </c>
      <c r="R955" t="str">
        <f t="shared" si="193"/>
        <v>(42958, '2017-08-11', 2017, 8, 'agosto', 11, 6, 'sexta-feira', 0, 0, 1, 0, 0, 9, '2017-08-11'),</v>
      </c>
    </row>
    <row r="956" spans="1:18" x14ac:dyDescent="0.25">
      <c r="A956" s="2">
        <f t="shared" si="185"/>
        <v>42959</v>
      </c>
      <c r="B956" s="4">
        <v>42959</v>
      </c>
      <c r="C956">
        <f t="shared" si="186"/>
        <v>2017</v>
      </c>
      <c r="D956">
        <f t="shared" si="195"/>
        <v>8</v>
      </c>
      <c r="E956" t="str">
        <f t="shared" si="187"/>
        <v>agosto</v>
      </c>
      <c r="F956">
        <f t="shared" si="196"/>
        <v>12</v>
      </c>
      <c r="G956">
        <f t="shared" si="197"/>
        <v>7</v>
      </c>
      <c r="H956" t="str">
        <f t="shared" si="188"/>
        <v>sábado</v>
      </c>
      <c r="I956" s="2">
        <f t="shared" si="189"/>
        <v>1</v>
      </c>
      <c r="J956">
        <f>COUNTIF(Feriados!$A$2:$A$155,B956)</f>
        <v>0</v>
      </c>
      <c r="K956">
        <f t="shared" si="190"/>
        <v>0</v>
      </c>
      <c r="L956">
        <f t="shared" si="191"/>
        <v>0</v>
      </c>
      <c r="M956">
        <f t="shared" si="192"/>
        <v>0</v>
      </c>
      <c r="N956" t="str">
        <f>IF(K956=0,"NULL",Q956)</f>
        <v>NULL</v>
      </c>
      <c r="O956" s="4">
        <f t="shared" si="194"/>
        <v>42959</v>
      </c>
      <c r="Q956">
        <f>IF(L956=1,0,Q955)+K956</f>
        <v>9</v>
      </c>
      <c r="R956" t="str">
        <f t="shared" si="193"/>
        <v>(42959, '2017-08-12', 2017, 8, 'agosto', 12, 7, 'sábado', 1, 0, 0, 0, 0, NULL, '2017-08-12'),</v>
      </c>
    </row>
    <row r="957" spans="1:18" x14ac:dyDescent="0.25">
      <c r="A957" s="2">
        <f t="shared" si="185"/>
        <v>42960</v>
      </c>
      <c r="B957" s="4">
        <v>42960</v>
      </c>
      <c r="C957">
        <f t="shared" si="186"/>
        <v>2017</v>
      </c>
      <c r="D957">
        <f t="shared" si="195"/>
        <v>8</v>
      </c>
      <c r="E957" t="str">
        <f t="shared" si="187"/>
        <v>agosto</v>
      </c>
      <c r="F957">
        <f t="shared" si="196"/>
        <v>13</v>
      </c>
      <c r="G957">
        <f t="shared" si="197"/>
        <v>1</v>
      </c>
      <c r="H957" t="str">
        <f t="shared" si="188"/>
        <v>domingo</v>
      </c>
      <c r="I957" s="2">
        <f t="shared" si="189"/>
        <v>1</v>
      </c>
      <c r="J957">
        <f>COUNTIF(Feriados!$A$2:$A$155,B957)</f>
        <v>0</v>
      </c>
      <c r="K957">
        <f t="shared" si="190"/>
        <v>0</v>
      </c>
      <c r="L957">
        <f t="shared" si="191"/>
        <v>0</v>
      </c>
      <c r="M957">
        <f t="shared" si="192"/>
        <v>0</v>
      </c>
      <c r="N957" t="str">
        <f>IF(K957=0,"NULL",Q957)</f>
        <v>NULL</v>
      </c>
      <c r="O957" s="4">
        <f t="shared" si="194"/>
        <v>42959</v>
      </c>
      <c r="Q957">
        <f>IF(L957=1,0,Q956)+K957</f>
        <v>9</v>
      </c>
      <c r="R957" t="str">
        <f t="shared" si="193"/>
        <v>(42960, '2017-08-13', 2017, 8, 'agosto', 13, 1, 'domingo', 1, 0, 0, 0, 0, NULL, '2017-08-12'),</v>
      </c>
    </row>
    <row r="958" spans="1:18" x14ac:dyDescent="0.25">
      <c r="A958" s="2">
        <f t="shared" si="185"/>
        <v>42961</v>
      </c>
      <c r="B958" s="4">
        <v>42961</v>
      </c>
      <c r="C958">
        <f t="shared" si="186"/>
        <v>2017</v>
      </c>
      <c r="D958">
        <f t="shared" si="195"/>
        <v>8</v>
      </c>
      <c r="E958" t="str">
        <f t="shared" si="187"/>
        <v>agosto</v>
      </c>
      <c r="F958">
        <f t="shared" si="196"/>
        <v>14</v>
      </c>
      <c r="G958">
        <f t="shared" si="197"/>
        <v>2</v>
      </c>
      <c r="H958" t="str">
        <f t="shared" si="188"/>
        <v>segunda-feira</v>
      </c>
      <c r="I958" s="2">
        <f t="shared" si="189"/>
        <v>0</v>
      </c>
      <c r="J958">
        <f>COUNTIF(Feriados!$A$2:$A$155,B958)</f>
        <v>0</v>
      </c>
      <c r="K958">
        <f t="shared" si="190"/>
        <v>1</v>
      </c>
      <c r="L958">
        <f t="shared" si="191"/>
        <v>0</v>
      </c>
      <c r="M958">
        <f t="shared" si="192"/>
        <v>0</v>
      </c>
      <c r="N958">
        <f>IF(K958=0,"NULL",Q958)</f>
        <v>10</v>
      </c>
      <c r="O958" s="4">
        <f t="shared" si="194"/>
        <v>42959</v>
      </c>
      <c r="Q958">
        <f>IF(L958=1,0,Q957)+K958</f>
        <v>10</v>
      </c>
      <c r="R958" t="str">
        <f t="shared" si="193"/>
        <v>(42961, '2017-08-14', 2017, 8, 'agosto', 14, 2, 'segunda-feira', 0, 0, 1, 0, 0, 10, '2017-08-12'),</v>
      </c>
    </row>
    <row r="959" spans="1:18" x14ac:dyDescent="0.25">
      <c r="A959" s="2">
        <f t="shared" si="185"/>
        <v>42962</v>
      </c>
      <c r="B959" s="4">
        <v>42962</v>
      </c>
      <c r="C959">
        <f t="shared" si="186"/>
        <v>2017</v>
      </c>
      <c r="D959">
        <f t="shared" si="195"/>
        <v>8</v>
      </c>
      <c r="E959" t="str">
        <f t="shared" si="187"/>
        <v>agosto</v>
      </c>
      <c r="F959">
        <f t="shared" si="196"/>
        <v>15</v>
      </c>
      <c r="G959">
        <f t="shared" si="197"/>
        <v>3</v>
      </c>
      <c r="H959" t="str">
        <f t="shared" si="188"/>
        <v>terça-feira</v>
      </c>
      <c r="I959" s="2">
        <f t="shared" si="189"/>
        <v>0</v>
      </c>
      <c r="J959">
        <f>COUNTIF(Feriados!$A$2:$A$155,B959)</f>
        <v>0</v>
      </c>
      <c r="K959">
        <f t="shared" si="190"/>
        <v>1</v>
      </c>
      <c r="L959">
        <f t="shared" si="191"/>
        <v>0</v>
      </c>
      <c r="M959">
        <f t="shared" si="192"/>
        <v>0</v>
      </c>
      <c r="N959">
        <f>IF(K959=0,"NULL",Q959)</f>
        <v>11</v>
      </c>
      <c r="O959" s="4">
        <f t="shared" si="194"/>
        <v>42962</v>
      </c>
      <c r="Q959">
        <f>IF(L959=1,0,Q958)+K959</f>
        <v>11</v>
      </c>
      <c r="R959" t="str">
        <f t="shared" si="193"/>
        <v>(42962, '2017-08-15', 2017, 8, 'agosto', 15, 3, 'terça-feira', 0, 0, 1, 0, 0, 11, '2017-08-15'),</v>
      </c>
    </row>
    <row r="960" spans="1:18" x14ac:dyDescent="0.25">
      <c r="A960" s="2">
        <f t="shared" si="185"/>
        <v>42963</v>
      </c>
      <c r="B960" s="4">
        <v>42963</v>
      </c>
      <c r="C960">
        <f t="shared" si="186"/>
        <v>2017</v>
      </c>
      <c r="D960">
        <f t="shared" si="195"/>
        <v>8</v>
      </c>
      <c r="E960" t="str">
        <f t="shared" si="187"/>
        <v>agosto</v>
      </c>
      <c r="F960">
        <f t="shared" si="196"/>
        <v>16</v>
      </c>
      <c r="G960">
        <f t="shared" si="197"/>
        <v>4</v>
      </c>
      <c r="H960" t="str">
        <f t="shared" si="188"/>
        <v>quarta-feira</v>
      </c>
      <c r="I960" s="2">
        <f t="shared" si="189"/>
        <v>0</v>
      </c>
      <c r="J960">
        <f>COUNTIF(Feriados!$A$2:$A$155,B960)</f>
        <v>0</v>
      </c>
      <c r="K960">
        <f t="shared" si="190"/>
        <v>1</v>
      </c>
      <c r="L960">
        <f t="shared" si="191"/>
        <v>0</v>
      </c>
      <c r="M960">
        <f t="shared" si="192"/>
        <v>0</v>
      </c>
      <c r="N960">
        <f>IF(K960=0,"NULL",Q960)</f>
        <v>12</v>
      </c>
      <c r="O960" s="4">
        <f t="shared" si="194"/>
        <v>42963</v>
      </c>
      <c r="Q960">
        <f>IF(L960=1,0,Q959)+K960</f>
        <v>12</v>
      </c>
      <c r="R960" t="str">
        <f t="shared" si="193"/>
        <v>(42963, '2017-08-16', 2017, 8, 'agosto', 16, 4, 'quarta-feira', 0, 0, 1, 0, 0, 12, '2017-08-16'),</v>
      </c>
    </row>
    <row r="961" spans="1:18" x14ac:dyDescent="0.25">
      <c r="A961" s="2">
        <f t="shared" si="185"/>
        <v>42964</v>
      </c>
      <c r="B961" s="4">
        <v>42964</v>
      </c>
      <c r="C961">
        <f t="shared" si="186"/>
        <v>2017</v>
      </c>
      <c r="D961">
        <f t="shared" si="195"/>
        <v>8</v>
      </c>
      <c r="E961" t="str">
        <f t="shared" si="187"/>
        <v>agosto</v>
      </c>
      <c r="F961">
        <f t="shared" si="196"/>
        <v>17</v>
      </c>
      <c r="G961">
        <f t="shared" si="197"/>
        <v>5</v>
      </c>
      <c r="H961" t="str">
        <f t="shared" si="188"/>
        <v>quinta-feira</v>
      </c>
      <c r="I961" s="2">
        <f t="shared" si="189"/>
        <v>0</v>
      </c>
      <c r="J961">
        <f>COUNTIF(Feriados!$A$2:$A$155,B961)</f>
        <v>0</v>
      </c>
      <c r="K961">
        <f t="shared" si="190"/>
        <v>1</v>
      </c>
      <c r="L961">
        <f t="shared" si="191"/>
        <v>0</v>
      </c>
      <c r="M961">
        <f t="shared" si="192"/>
        <v>0</v>
      </c>
      <c r="N961">
        <f>IF(K961=0,"NULL",Q961)</f>
        <v>13</v>
      </c>
      <c r="O961" s="4">
        <f t="shared" si="194"/>
        <v>42964</v>
      </c>
      <c r="Q961">
        <f>IF(L961=1,0,Q960)+K961</f>
        <v>13</v>
      </c>
      <c r="R961" t="str">
        <f t="shared" si="193"/>
        <v>(42964, '2017-08-17', 2017, 8, 'agosto', 17, 5, 'quinta-feira', 0, 0, 1, 0, 0, 13, '2017-08-17'),</v>
      </c>
    </row>
    <row r="962" spans="1:18" x14ac:dyDescent="0.25">
      <c r="A962" s="2">
        <f t="shared" si="185"/>
        <v>42965</v>
      </c>
      <c r="B962" s="4">
        <v>42965</v>
      </c>
      <c r="C962">
        <f t="shared" si="186"/>
        <v>2017</v>
      </c>
      <c r="D962">
        <f t="shared" si="195"/>
        <v>8</v>
      </c>
      <c r="E962" t="str">
        <f t="shared" si="187"/>
        <v>agosto</v>
      </c>
      <c r="F962">
        <f t="shared" si="196"/>
        <v>18</v>
      </c>
      <c r="G962">
        <f t="shared" si="197"/>
        <v>6</v>
      </c>
      <c r="H962" t="str">
        <f t="shared" si="188"/>
        <v>sexta-feira</v>
      </c>
      <c r="I962" s="2">
        <f t="shared" si="189"/>
        <v>0</v>
      </c>
      <c r="J962">
        <f>COUNTIF(Feriados!$A$2:$A$155,B962)</f>
        <v>0</v>
      </c>
      <c r="K962">
        <f t="shared" si="190"/>
        <v>1</v>
      </c>
      <c r="L962">
        <f t="shared" si="191"/>
        <v>0</v>
      </c>
      <c r="M962">
        <f t="shared" si="192"/>
        <v>0</v>
      </c>
      <c r="N962">
        <f>IF(K962=0,"NULL",Q962)</f>
        <v>14</v>
      </c>
      <c r="O962" s="4">
        <f t="shared" si="194"/>
        <v>42965</v>
      </c>
      <c r="Q962">
        <f>IF(L962=1,0,Q961)+K962</f>
        <v>14</v>
      </c>
      <c r="R962" t="str">
        <f t="shared" si="193"/>
        <v>(42965, '2017-08-18', 2017, 8, 'agosto', 18, 6, 'sexta-feira', 0, 0, 1, 0, 0, 14, '2017-08-18'),</v>
      </c>
    </row>
    <row r="963" spans="1:18" x14ac:dyDescent="0.25">
      <c r="A963" s="2">
        <f t="shared" ref="A963:A1026" si="198">B963</f>
        <v>42966</v>
      </c>
      <c r="B963" s="4">
        <v>42966</v>
      </c>
      <c r="C963">
        <f t="shared" ref="C963:C1026" si="199">YEAR(B963)</f>
        <v>2017</v>
      </c>
      <c r="D963">
        <f t="shared" si="195"/>
        <v>8</v>
      </c>
      <c r="E963" t="str">
        <f t="shared" ref="E963:E1026" si="200">TEXT(B963,"mmmm")</f>
        <v>agosto</v>
      </c>
      <c r="F963">
        <f t="shared" si="196"/>
        <v>19</v>
      </c>
      <c r="G963">
        <f t="shared" si="197"/>
        <v>7</v>
      </c>
      <c r="H963" t="str">
        <f t="shared" ref="H963:H1026" si="201">TEXT(B963,"dddd")</f>
        <v>sábado</v>
      </c>
      <c r="I963" s="2">
        <f t="shared" ref="I963:I1026" si="202">IF(OR(G963=1,G963=7),1,0)</f>
        <v>1</v>
      </c>
      <c r="J963">
        <f>COUNTIF(Feriados!$A$2:$A$155,B963)</f>
        <v>0</v>
      </c>
      <c r="K963">
        <f t="shared" ref="K963:K1026" si="203">IF(OR(I963=1,J963=1),0,1)</f>
        <v>0</v>
      </c>
      <c r="L963">
        <f t="shared" ref="L963:L1026" si="204">IF(F963=1,1,0)</f>
        <v>0</v>
      </c>
      <c r="M963">
        <f t="shared" ref="M963:M1026" si="205">IF(OR(L964=1,L964=""),1,0)</f>
        <v>0</v>
      </c>
      <c r="N963" t="str">
        <f>IF(K963=0,"NULL",Q963)</f>
        <v>NULL</v>
      </c>
      <c r="O963" s="4">
        <f t="shared" si="194"/>
        <v>42966</v>
      </c>
      <c r="Q963">
        <f>IF(L963=1,0,Q962)+K963</f>
        <v>14</v>
      </c>
      <c r="R963" t="str">
        <f t="shared" ref="R963:R1026" si="206">"("&amp;A963&amp;", '"&amp;TEXT(B963,"aaaa-mm-dd")&amp;"', "&amp;C963&amp;", "&amp;D963&amp;", '"&amp;E963&amp;"', "&amp;F963&amp;", "&amp;G963&amp;", '"&amp;H963&amp;"', "&amp;I963&amp;", "&amp;J963&amp;", "&amp;K963&amp;", "&amp;L963&amp;", "&amp;M963&amp;", "&amp;N963&amp;", '"&amp;TEXT(O963,"aaaa-mm-dd")&amp;"'),"</f>
        <v>(42966, '2017-08-19', 2017, 8, 'agosto', 19, 7, 'sábado', 1, 0, 0, 0, 0, NULL, '2017-08-19'),</v>
      </c>
    </row>
    <row r="964" spans="1:18" x14ac:dyDescent="0.25">
      <c r="A964" s="2">
        <f t="shared" si="198"/>
        <v>42967</v>
      </c>
      <c r="B964" s="4">
        <v>42967</v>
      </c>
      <c r="C964">
        <f t="shared" si="199"/>
        <v>2017</v>
      </c>
      <c r="D964">
        <f t="shared" si="195"/>
        <v>8</v>
      </c>
      <c r="E964" t="str">
        <f t="shared" si="200"/>
        <v>agosto</v>
      </c>
      <c r="F964">
        <f t="shared" si="196"/>
        <v>20</v>
      </c>
      <c r="G964">
        <f t="shared" si="197"/>
        <v>1</v>
      </c>
      <c r="H964" t="str">
        <f t="shared" si="201"/>
        <v>domingo</v>
      </c>
      <c r="I964" s="2">
        <f t="shared" si="202"/>
        <v>1</v>
      </c>
      <c r="J964">
        <f>COUNTIF(Feriados!$A$2:$A$155,B964)</f>
        <v>0</v>
      </c>
      <c r="K964">
        <f t="shared" si="203"/>
        <v>0</v>
      </c>
      <c r="L964">
        <f t="shared" si="204"/>
        <v>0</v>
      </c>
      <c r="M964">
        <f t="shared" si="205"/>
        <v>0</v>
      </c>
      <c r="N964" t="str">
        <f>IF(K964=0,"NULL",Q964)</f>
        <v>NULL</v>
      </c>
      <c r="O964" s="4">
        <f t="shared" ref="O964:O1027" si="207">IF(K963=0,O963,B964)</f>
        <v>42966</v>
      </c>
      <c r="Q964">
        <f>IF(L964=1,0,Q963)+K964</f>
        <v>14</v>
      </c>
      <c r="R964" t="str">
        <f t="shared" si="206"/>
        <v>(42967, '2017-08-20', 2017, 8, 'agosto', 20, 1, 'domingo', 1, 0, 0, 0, 0, NULL, '2017-08-19'),</v>
      </c>
    </row>
    <row r="965" spans="1:18" x14ac:dyDescent="0.25">
      <c r="A965" s="2">
        <f t="shared" si="198"/>
        <v>42968</v>
      </c>
      <c r="B965" s="4">
        <v>42968</v>
      </c>
      <c r="C965">
        <f t="shared" si="199"/>
        <v>2017</v>
      </c>
      <c r="D965">
        <f t="shared" si="195"/>
        <v>8</v>
      </c>
      <c r="E965" t="str">
        <f t="shared" si="200"/>
        <v>agosto</v>
      </c>
      <c r="F965">
        <f t="shared" si="196"/>
        <v>21</v>
      </c>
      <c r="G965">
        <f t="shared" si="197"/>
        <v>2</v>
      </c>
      <c r="H965" t="str">
        <f t="shared" si="201"/>
        <v>segunda-feira</v>
      </c>
      <c r="I965" s="2">
        <f t="shared" si="202"/>
        <v>0</v>
      </c>
      <c r="J965">
        <f>COUNTIF(Feriados!$A$2:$A$155,B965)</f>
        <v>0</v>
      </c>
      <c r="K965">
        <f t="shared" si="203"/>
        <v>1</v>
      </c>
      <c r="L965">
        <f t="shared" si="204"/>
        <v>0</v>
      </c>
      <c r="M965">
        <f t="shared" si="205"/>
        <v>0</v>
      </c>
      <c r="N965">
        <f>IF(K965=0,"NULL",Q965)</f>
        <v>15</v>
      </c>
      <c r="O965" s="4">
        <f t="shared" si="207"/>
        <v>42966</v>
      </c>
      <c r="Q965">
        <f>IF(L965=1,0,Q964)+K965</f>
        <v>15</v>
      </c>
      <c r="R965" t="str">
        <f t="shared" si="206"/>
        <v>(42968, '2017-08-21', 2017, 8, 'agosto', 21, 2, 'segunda-feira', 0, 0, 1, 0, 0, 15, '2017-08-19'),</v>
      </c>
    </row>
    <row r="966" spans="1:18" x14ac:dyDescent="0.25">
      <c r="A966" s="2">
        <f t="shared" si="198"/>
        <v>42969</v>
      </c>
      <c r="B966" s="4">
        <v>42969</v>
      </c>
      <c r="C966">
        <f t="shared" si="199"/>
        <v>2017</v>
      </c>
      <c r="D966">
        <f t="shared" si="195"/>
        <v>8</v>
      </c>
      <c r="E966" t="str">
        <f t="shared" si="200"/>
        <v>agosto</v>
      </c>
      <c r="F966">
        <f t="shared" si="196"/>
        <v>22</v>
      </c>
      <c r="G966">
        <f t="shared" si="197"/>
        <v>3</v>
      </c>
      <c r="H966" t="str">
        <f t="shared" si="201"/>
        <v>terça-feira</v>
      </c>
      <c r="I966" s="2">
        <f t="shared" si="202"/>
        <v>0</v>
      </c>
      <c r="J966">
        <f>COUNTIF(Feriados!$A$2:$A$155,B966)</f>
        <v>0</v>
      </c>
      <c r="K966">
        <f t="shared" si="203"/>
        <v>1</v>
      </c>
      <c r="L966">
        <f t="shared" si="204"/>
        <v>0</v>
      </c>
      <c r="M966">
        <f t="shared" si="205"/>
        <v>0</v>
      </c>
      <c r="N966">
        <f>IF(K966=0,"NULL",Q966)</f>
        <v>16</v>
      </c>
      <c r="O966" s="4">
        <f t="shared" si="207"/>
        <v>42969</v>
      </c>
      <c r="Q966">
        <f>IF(L966=1,0,Q965)+K966</f>
        <v>16</v>
      </c>
      <c r="R966" t="str">
        <f t="shared" si="206"/>
        <v>(42969, '2017-08-22', 2017, 8, 'agosto', 22, 3, 'terça-feira', 0, 0, 1, 0, 0, 16, '2017-08-22'),</v>
      </c>
    </row>
    <row r="967" spans="1:18" x14ac:dyDescent="0.25">
      <c r="A967" s="2">
        <f t="shared" si="198"/>
        <v>42970</v>
      </c>
      <c r="B967" s="4">
        <v>42970</v>
      </c>
      <c r="C967">
        <f t="shared" si="199"/>
        <v>2017</v>
      </c>
      <c r="D967">
        <f t="shared" si="195"/>
        <v>8</v>
      </c>
      <c r="E967" t="str">
        <f t="shared" si="200"/>
        <v>agosto</v>
      </c>
      <c r="F967">
        <f t="shared" si="196"/>
        <v>23</v>
      </c>
      <c r="G967">
        <f t="shared" si="197"/>
        <v>4</v>
      </c>
      <c r="H967" t="str">
        <f t="shared" si="201"/>
        <v>quarta-feira</v>
      </c>
      <c r="I967" s="2">
        <f t="shared" si="202"/>
        <v>0</v>
      </c>
      <c r="J967">
        <f>COUNTIF(Feriados!$A$2:$A$155,B967)</f>
        <v>0</v>
      </c>
      <c r="K967">
        <f t="shared" si="203"/>
        <v>1</v>
      </c>
      <c r="L967">
        <f t="shared" si="204"/>
        <v>0</v>
      </c>
      <c r="M967">
        <f t="shared" si="205"/>
        <v>0</v>
      </c>
      <c r="N967">
        <f>IF(K967=0,"NULL",Q967)</f>
        <v>17</v>
      </c>
      <c r="O967" s="4">
        <f t="shared" si="207"/>
        <v>42970</v>
      </c>
      <c r="Q967">
        <f>IF(L967=1,0,Q966)+K967</f>
        <v>17</v>
      </c>
      <c r="R967" t="str">
        <f t="shared" si="206"/>
        <v>(42970, '2017-08-23', 2017, 8, 'agosto', 23, 4, 'quarta-feira', 0, 0, 1, 0, 0, 17, '2017-08-23'),</v>
      </c>
    </row>
    <row r="968" spans="1:18" x14ac:dyDescent="0.25">
      <c r="A968" s="2">
        <f t="shared" si="198"/>
        <v>42971</v>
      </c>
      <c r="B968" s="4">
        <v>42971</v>
      </c>
      <c r="C968">
        <f t="shared" si="199"/>
        <v>2017</v>
      </c>
      <c r="D968">
        <f t="shared" si="195"/>
        <v>8</v>
      </c>
      <c r="E968" t="str">
        <f t="shared" si="200"/>
        <v>agosto</v>
      </c>
      <c r="F968">
        <f t="shared" si="196"/>
        <v>24</v>
      </c>
      <c r="G968">
        <f t="shared" si="197"/>
        <v>5</v>
      </c>
      <c r="H968" t="str">
        <f t="shared" si="201"/>
        <v>quinta-feira</v>
      </c>
      <c r="I968" s="2">
        <f t="shared" si="202"/>
        <v>0</v>
      </c>
      <c r="J968">
        <f>COUNTIF(Feriados!$A$2:$A$155,B968)</f>
        <v>0</v>
      </c>
      <c r="K968">
        <f t="shared" si="203"/>
        <v>1</v>
      </c>
      <c r="L968">
        <f t="shared" si="204"/>
        <v>0</v>
      </c>
      <c r="M968">
        <f t="shared" si="205"/>
        <v>0</v>
      </c>
      <c r="N968">
        <f>IF(K968=0,"NULL",Q968)</f>
        <v>18</v>
      </c>
      <c r="O968" s="4">
        <f t="shared" si="207"/>
        <v>42971</v>
      </c>
      <c r="Q968">
        <f>IF(L968=1,0,Q967)+K968</f>
        <v>18</v>
      </c>
      <c r="R968" t="str">
        <f t="shared" si="206"/>
        <v>(42971, '2017-08-24', 2017, 8, 'agosto', 24, 5, 'quinta-feira', 0, 0, 1, 0, 0, 18, '2017-08-24'),</v>
      </c>
    </row>
    <row r="969" spans="1:18" x14ac:dyDescent="0.25">
      <c r="A969" s="2">
        <f t="shared" si="198"/>
        <v>42972</v>
      </c>
      <c r="B969" s="4">
        <v>42972</v>
      </c>
      <c r="C969">
        <f t="shared" si="199"/>
        <v>2017</v>
      </c>
      <c r="D969">
        <f t="shared" si="195"/>
        <v>8</v>
      </c>
      <c r="E969" t="str">
        <f t="shared" si="200"/>
        <v>agosto</v>
      </c>
      <c r="F969">
        <f t="shared" si="196"/>
        <v>25</v>
      </c>
      <c r="G969">
        <f t="shared" si="197"/>
        <v>6</v>
      </c>
      <c r="H969" t="str">
        <f t="shared" si="201"/>
        <v>sexta-feira</v>
      </c>
      <c r="I969" s="2">
        <f t="shared" si="202"/>
        <v>0</v>
      </c>
      <c r="J969">
        <f>COUNTIF(Feriados!$A$2:$A$155,B969)</f>
        <v>0</v>
      </c>
      <c r="K969">
        <f t="shared" si="203"/>
        <v>1</v>
      </c>
      <c r="L969">
        <f t="shared" si="204"/>
        <v>0</v>
      </c>
      <c r="M969">
        <f t="shared" si="205"/>
        <v>0</v>
      </c>
      <c r="N969">
        <f>IF(K969=0,"NULL",Q969)</f>
        <v>19</v>
      </c>
      <c r="O969" s="4">
        <f t="shared" si="207"/>
        <v>42972</v>
      </c>
      <c r="Q969">
        <f>IF(L969=1,0,Q968)+K969</f>
        <v>19</v>
      </c>
      <c r="R969" t="str">
        <f t="shared" si="206"/>
        <v>(42972, '2017-08-25', 2017, 8, 'agosto', 25, 6, 'sexta-feira', 0, 0, 1, 0, 0, 19, '2017-08-25'),</v>
      </c>
    </row>
    <row r="970" spans="1:18" x14ac:dyDescent="0.25">
      <c r="A970" s="2">
        <f t="shared" si="198"/>
        <v>42973</v>
      </c>
      <c r="B970" s="4">
        <v>42973</v>
      </c>
      <c r="C970">
        <f t="shared" si="199"/>
        <v>2017</v>
      </c>
      <c r="D970">
        <f t="shared" si="195"/>
        <v>8</v>
      </c>
      <c r="E970" t="str">
        <f t="shared" si="200"/>
        <v>agosto</v>
      </c>
      <c r="F970">
        <f t="shared" si="196"/>
        <v>26</v>
      </c>
      <c r="G970">
        <f t="shared" si="197"/>
        <v>7</v>
      </c>
      <c r="H970" t="str">
        <f t="shared" si="201"/>
        <v>sábado</v>
      </c>
      <c r="I970" s="2">
        <f t="shared" si="202"/>
        <v>1</v>
      </c>
      <c r="J970">
        <f>COUNTIF(Feriados!$A$2:$A$155,B970)</f>
        <v>0</v>
      </c>
      <c r="K970">
        <f t="shared" si="203"/>
        <v>0</v>
      </c>
      <c r="L970">
        <f t="shared" si="204"/>
        <v>0</v>
      </c>
      <c r="M970">
        <f t="shared" si="205"/>
        <v>0</v>
      </c>
      <c r="N970" t="str">
        <f>IF(K970=0,"NULL",Q970)</f>
        <v>NULL</v>
      </c>
      <c r="O970" s="4">
        <f t="shared" si="207"/>
        <v>42973</v>
      </c>
      <c r="Q970">
        <f>IF(L970=1,0,Q969)+K970</f>
        <v>19</v>
      </c>
      <c r="R970" t="str">
        <f t="shared" si="206"/>
        <v>(42973, '2017-08-26', 2017, 8, 'agosto', 26, 7, 'sábado', 1, 0, 0, 0, 0, NULL, '2017-08-26'),</v>
      </c>
    </row>
    <row r="971" spans="1:18" x14ac:dyDescent="0.25">
      <c r="A971" s="2">
        <f t="shared" si="198"/>
        <v>42974</v>
      </c>
      <c r="B971" s="4">
        <v>42974</v>
      </c>
      <c r="C971">
        <f t="shared" si="199"/>
        <v>2017</v>
      </c>
      <c r="D971">
        <f t="shared" si="195"/>
        <v>8</v>
      </c>
      <c r="E971" t="str">
        <f t="shared" si="200"/>
        <v>agosto</v>
      </c>
      <c r="F971">
        <f t="shared" si="196"/>
        <v>27</v>
      </c>
      <c r="G971">
        <f t="shared" si="197"/>
        <v>1</v>
      </c>
      <c r="H971" t="str">
        <f t="shared" si="201"/>
        <v>domingo</v>
      </c>
      <c r="I971" s="2">
        <f t="shared" si="202"/>
        <v>1</v>
      </c>
      <c r="J971">
        <f>COUNTIF(Feriados!$A$2:$A$155,B971)</f>
        <v>0</v>
      </c>
      <c r="K971">
        <f t="shared" si="203"/>
        <v>0</v>
      </c>
      <c r="L971">
        <f t="shared" si="204"/>
        <v>0</v>
      </c>
      <c r="M971">
        <f t="shared" si="205"/>
        <v>0</v>
      </c>
      <c r="N971" t="str">
        <f>IF(K971=0,"NULL",Q971)</f>
        <v>NULL</v>
      </c>
      <c r="O971" s="4">
        <f t="shared" si="207"/>
        <v>42973</v>
      </c>
      <c r="Q971">
        <f>IF(L971=1,0,Q970)+K971</f>
        <v>19</v>
      </c>
      <c r="R971" t="str">
        <f t="shared" si="206"/>
        <v>(42974, '2017-08-27', 2017, 8, 'agosto', 27, 1, 'domingo', 1, 0, 0, 0, 0, NULL, '2017-08-26'),</v>
      </c>
    </row>
    <row r="972" spans="1:18" x14ac:dyDescent="0.25">
      <c r="A972" s="2">
        <f t="shared" si="198"/>
        <v>42975</v>
      </c>
      <c r="B972" s="4">
        <v>42975</v>
      </c>
      <c r="C972">
        <f t="shared" si="199"/>
        <v>2017</v>
      </c>
      <c r="D972">
        <f t="shared" si="195"/>
        <v>8</v>
      </c>
      <c r="E972" t="str">
        <f t="shared" si="200"/>
        <v>agosto</v>
      </c>
      <c r="F972">
        <f t="shared" si="196"/>
        <v>28</v>
      </c>
      <c r="G972">
        <f t="shared" si="197"/>
        <v>2</v>
      </c>
      <c r="H972" t="str">
        <f t="shared" si="201"/>
        <v>segunda-feira</v>
      </c>
      <c r="I972" s="2">
        <f t="shared" si="202"/>
        <v>0</v>
      </c>
      <c r="J972">
        <f>COUNTIF(Feriados!$A$2:$A$155,B972)</f>
        <v>0</v>
      </c>
      <c r="K972">
        <f t="shared" si="203"/>
        <v>1</v>
      </c>
      <c r="L972">
        <f t="shared" si="204"/>
        <v>0</v>
      </c>
      <c r="M972">
        <f t="shared" si="205"/>
        <v>0</v>
      </c>
      <c r="N972">
        <f>IF(K972=0,"NULL",Q972)</f>
        <v>20</v>
      </c>
      <c r="O972" s="4">
        <f t="shared" si="207"/>
        <v>42973</v>
      </c>
      <c r="Q972">
        <f>IF(L972=1,0,Q971)+K972</f>
        <v>20</v>
      </c>
      <c r="R972" t="str">
        <f t="shared" si="206"/>
        <v>(42975, '2017-08-28', 2017, 8, 'agosto', 28, 2, 'segunda-feira', 0, 0, 1, 0, 0, 20, '2017-08-26'),</v>
      </c>
    </row>
    <row r="973" spans="1:18" x14ac:dyDescent="0.25">
      <c r="A973" s="2">
        <f t="shared" si="198"/>
        <v>42976</v>
      </c>
      <c r="B973" s="4">
        <v>42976</v>
      </c>
      <c r="C973">
        <f t="shared" si="199"/>
        <v>2017</v>
      </c>
      <c r="D973">
        <f t="shared" si="195"/>
        <v>8</v>
      </c>
      <c r="E973" t="str">
        <f t="shared" si="200"/>
        <v>agosto</v>
      </c>
      <c r="F973">
        <f t="shared" si="196"/>
        <v>29</v>
      </c>
      <c r="G973">
        <f t="shared" si="197"/>
        <v>3</v>
      </c>
      <c r="H973" t="str">
        <f t="shared" si="201"/>
        <v>terça-feira</v>
      </c>
      <c r="I973" s="2">
        <f t="shared" si="202"/>
        <v>0</v>
      </c>
      <c r="J973">
        <f>COUNTIF(Feriados!$A$2:$A$155,B973)</f>
        <v>0</v>
      </c>
      <c r="K973">
        <f t="shared" si="203"/>
        <v>1</v>
      </c>
      <c r="L973">
        <f t="shared" si="204"/>
        <v>0</v>
      </c>
      <c r="M973">
        <f t="shared" si="205"/>
        <v>0</v>
      </c>
      <c r="N973">
        <f>IF(K973=0,"NULL",Q973)</f>
        <v>21</v>
      </c>
      <c r="O973" s="4">
        <f t="shared" si="207"/>
        <v>42976</v>
      </c>
      <c r="Q973">
        <f>IF(L973=1,0,Q972)+K973</f>
        <v>21</v>
      </c>
      <c r="R973" t="str">
        <f t="shared" si="206"/>
        <v>(42976, '2017-08-29', 2017, 8, 'agosto', 29, 3, 'terça-feira', 0, 0, 1, 0, 0, 21, '2017-08-29'),</v>
      </c>
    </row>
    <row r="974" spans="1:18" x14ac:dyDescent="0.25">
      <c r="A974" s="2">
        <f t="shared" si="198"/>
        <v>42977</v>
      </c>
      <c r="B974" s="4">
        <v>42977</v>
      </c>
      <c r="C974">
        <f t="shared" si="199"/>
        <v>2017</v>
      </c>
      <c r="D974">
        <f t="shared" si="195"/>
        <v>8</v>
      </c>
      <c r="E974" t="str">
        <f t="shared" si="200"/>
        <v>agosto</v>
      </c>
      <c r="F974">
        <f t="shared" si="196"/>
        <v>30</v>
      </c>
      <c r="G974">
        <f t="shared" si="197"/>
        <v>4</v>
      </c>
      <c r="H974" t="str">
        <f t="shared" si="201"/>
        <v>quarta-feira</v>
      </c>
      <c r="I974" s="2">
        <f t="shared" si="202"/>
        <v>0</v>
      </c>
      <c r="J974">
        <f>COUNTIF(Feriados!$A$2:$A$155,B974)</f>
        <v>0</v>
      </c>
      <c r="K974">
        <f t="shared" si="203"/>
        <v>1</v>
      </c>
      <c r="L974">
        <f t="shared" si="204"/>
        <v>0</v>
      </c>
      <c r="M974">
        <f t="shared" si="205"/>
        <v>0</v>
      </c>
      <c r="N974">
        <f>IF(K974=0,"NULL",Q974)</f>
        <v>22</v>
      </c>
      <c r="O974" s="4">
        <f t="shared" si="207"/>
        <v>42977</v>
      </c>
      <c r="Q974">
        <f>IF(L974=1,0,Q973)+K974</f>
        <v>22</v>
      </c>
      <c r="R974" t="str">
        <f t="shared" si="206"/>
        <v>(42977, '2017-08-30', 2017, 8, 'agosto', 30, 4, 'quarta-feira', 0, 0, 1, 0, 0, 22, '2017-08-30'),</v>
      </c>
    </row>
    <row r="975" spans="1:18" x14ac:dyDescent="0.25">
      <c r="A975" s="2">
        <f t="shared" si="198"/>
        <v>42978</v>
      </c>
      <c r="B975" s="4">
        <v>42978</v>
      </c>
      <c r="C975">
        <f t="shared" si="199"/>
        <v>2017</v>
      </c>
      <c r="D975">
        <f t="shared" si="195"/>
        <v>8</v>
      </c>
      <c r="E975" t="str">
        <f t="shared" si="200"/>
        <v>agosto</v>
      </c>
      <c r="F975">
        <f t="shared" si="196"/>
        <v>31</v>
      </c>
      <c r="G975">
        <f t="shared" si="197"/>
        <v>5</v>
      </c>
      <c r="H975" t="str">
        <f t="shared" si="201"/>
        <v>quinta-feira</v>
      </c>
      <c r="I975" s="2">
        <f t="shared" si="202"/>
        <v>0</v>
      </c>
      <c r="J975">
        <f>COUNTIF(Feriados!$A$2:$A$155,B975)</f>
        <v>0</v>
      </c>
      <c r="K975">
        <f t="shared" si="203"/>
        <v>1</v>
      </c>
      <c r="L975">
        <f t="shared" si="204"/>
        <v>0</v>
      </c>
      <c r="M975">
        <f t="shared" si="205"/>
        <v>1</v>
      </c>
      <c r="N975">
        <f>IF(K975=0,"NULL",Q975)</f>
        <v>23</v>
      </c>
      <c r="O975" s="4">
        <f t="shared" si="207"/>
        <v>42978</v>
      </c>
      <c r="Q975">
        <f>IF(L975=1,0,Q974)+K975</f>
        <v>23</v>
      </c>
      <c r="R975" t="str">
        <f t="shared" si="206"/>
        <v>(42978, '2017-08-31', 2017, 8, 'agosto', 31, 5, 'quinta-feira', 0, 0, 1, 0, 1, 23, '2017-08-31'),</v>
      </c>
    </row>
    <row r="976" spans="1:18" x14ac:dyDescent="0.25">
      <c r="A976" s="2">
        <f t="shared" si="198"/>
        <v>42979</v>
      </c>
      <c r="B976" s="4">
        <v>42979</v>
      </c>
      <c r="C976">
        <f t="shared" si="199"/>
        <v>2017</v>
      </c>
      <c r="D976">
        <f t="shared" si="195"/>
        <v>9</v>
      </c>
      <c r="E976" t="str">
        <f t="shared" si="200"/>
        <v>setembro</v>
      </c>
      <c r="F976">
        <f t="shared" si="196"/>
        <v>1</v>
      </c>
      <c r="G976">
        <f t="shared" si="197"/>
        <v>6</v>
      </c>
      <c r="H976" t="str">
        <f t="shared" si="201"/>
        <v>sexta-feira</v>
      </c>
      <c r="I976" s="2">
        <f t="shared" si="202"/>
        <v>0</v>
      </c>
      <c r="J976">
        <f>COUNTIF(Feriados!$A$2:$A$155,B976)</f>
        <v>0</v>
      </c>
      <c r="K976">
        <f t="shared" si="203"/>
        <v>1</v>
      </c>
      <c r="L976">
        <f t="shared" si="204"/>
        <v>1</v>
      </c>
      <c r="M976">
        <f t="shared" si="205"/>
        <v>0</v>
      </c>
      <c r="N976">
        <f>IF(K976=0,"NULL",Q976)</f>
        <v>1</v>
      </c>
      <c r="O976" s="4">
        <f t="shared" si="207"/>
        <v>42979</v>
      </c>
      <c r="Q976">
        <f>IF(L976=1,0,Q975)+K976</f>
        <v>1</v>
      </c>
      <c r="R976" t="str">
        <f t="shared" si="206"/>
        <v>(42979, '2017-09-01', 2017, 9, 'setembro', 1, 6, 'sexta-feira', 0, 0, 1, 1, 0, 1, '2017-09-01'),</v>
      </c>
    </row>
    <row r="977" spans="1:18" x14ac:dyDescent="0.25">
      <c r="A977" s="2">
        <f t="shared" si="198"/>
        <v>42980</v>
      </c>
      <c r="B977" s="4">
        <v>42980</v>
      </c>
      <c r="C977">
        <f t="shared" si="199"/>
        <v>2017</v>
      </c>
      <c r="D977">
        <f t="shared" si="195"/>
        <v>9</v>
      </c>
      <c r="E977" t="str">
        <f t="shared" si="200"/>
        <v>setembro</v>
      </c>
      <c r="F977">
        <f t="shared" si="196"/>
        <v>2</v>
      </c>
      <c r="G977">
        <f t="shared" si="197"/>
        <v>7</v>
      </c>
      <c r="H977" t="str">
        <f t="shared" si="201"/>
        <v>sábado</v>
      </c>
      <c r="I977" s="2">
        <f t="shared" si="202"/>
        <v>1</v>
      </c>
      <c r="J977">
        <f>COUNTIF(Feriados!$A$2:$A$155,B977)</f>
        <v>0</v>
      </c>
      <c r="K977">
        <f t="shared" si="203"/>
        <v>0</v>
      </c>
      <c r="L977">
        <f t="shared" si="204"/>
        <v>0</v>
      </c>
      <c r="M977">
        <f t="shared" si="205"/>
        <v>0</v>
      </c>
      <c r="N977" t="str">
        <f>IF(K977=0,"NULL",Q977)</f>
        <v>NULL</v>
      </c>
      <c r="O977" s="4">
        <f t="shared" si="207"/>
        <v>42980</v>
      </c>
      <c r="Q977">
        <f>IF(L977=1,0,Q976)+K977</f>
        <v>1</v>
      </c>
      <c r="R977" t="str">
        <f t="shared" si="206"/>
        <v>(42980, '2017-09-02', 2017, 9, 'setembro', 2, 7, 'sábado', 1, 0, 0, 0, 0, NULL, '2017-09-02'),</v>
      </c>
    </row>
    <row r="978" spans="1:18" x14ac:dyDescent="0.25">
      <c r="A978" s="2">
        <f t="shared" si="198"/>
        <v>42981</v>
      </c>
      <c r="B978" s="4">
        <v>42981</v>
      </c>
      <c r="C978">
        <f t="shared" si="199"/>
        <v>2017</v>
      </c>
      <c r="D978">
        <f t="shared" si="195"/>
        <v>9</v>
      </c>
      <c r="E978" t="str">
        <f t="shared" si="200"/>
        <v>setembro</v>
      </c>
      <c r="F978">
        <f t="shared" si="196"/>
        <v>3</v>
      </c>
      <c r="G978">
        <f t="shared" si="197"/>
        <v>1</v>
      </c>
      <c r="H978" t="str">
        <f t="shared" si="201"/>
        <v>domingo</v>
      </c>
      <c r="I978" s="2">
        <f t="shared" si="202"/>
        <v>1</v>
      </c>
      <c r="J978">
        <f>COUNTIF(Feriados!$A$2:$A$155,B978)</f>
        <v>0</v>
      </c>
      <c r="K978">
        <f t="shared" si="203"/>
        <v>0</v>
      </c>
      <c r="L978">
        <f t="shared" si="204"/>
        <v>0</v>
      </c>
      <c r="M978">
        <f t="shared" si="205"/>
        <v>0</v>
      </c>
      <c r="N978" t="str">
        <f>IF(K978=0,"NULL",Q978)</f>
        <v>NULL</v>
      </c>
      <c r="O978" s="4">
        <f t="shared" si="207"/>
        <v>42980</v>
      </c>
      <c r="Q978">
        <f>IF(L978=1,0,Q977)+K978</f>
        <v>1</v>
      </c>
      <c r="R978" t="str">
        <f t="shared" si="206"/>
        <v>(42981, '2017-09-03', 2017, 9, 'setembro', 3, 1, 'domingo', 1, 0, 0, 0, 0, NULL, '2017-09-02'),</v>
      </c>
    </row>
    <row r="979" spans="1:18" x14ac:dyDescent="0.25">
      <c r="A979" s="2">
        <f t="shared" si="198"/>
        <v>42982</v>
      </c>
      <c r="B979" s="4">
        <v>42982</v>
      </c>
      <c r="C979">
        <f t="shared" si="199"/>
        <v>2017</v>
      </c>
      <c r="D979">
        <f t="shared" si="195"/>
        <v>9</v>
      </c>
      <c r="E979" t="str">
        <f t="shared" si="200"/>
        <v>setembro</v>
      </c>
      <c r="F979">
        <f t="shared" si="196"/>
        <v>4</v>
      </c>
      <c r="G979">
        <f t="shared" si="197"/>
        <v>2</v>
      </c>
      <c r="H979" t="str">
        <f t="shared" si="201"/>
        <v>segunda-feira</v>
      </c>
      <c r="I979" s="2">
        <f t="shared" si="202"/>
        <v>0</v>
      </c>
      <c r="J979">
        <f>COUNTIF(Feriados!$A$2:$A$155,B979)</f>
        <v>0</v>
      </c>
      <c r="K979">
        <f t="shared" si="203"/>
        <v>1</v>
      </c>
      <c r="L979">
        <f t="shared" si="204"/>
        <v>0</v>
      </c>
      <c r="M979">
        <f t="shared" si="205"/>
        <v>0</v>
      </c>
      <c r="N979">
        <f>IF(K979=0,"NULL",Q979)</f>
        <v>2</v>
      </c>
      <c r="O979" s="4">
        <f t="shared" si="207"/>
        <v>42980</v>
      </c>
      <c r="Q979">
        <f>IF(L979=1,0,Q978)+K979</f>
        <v>2</v>
      </c>
      <c r="R979" t="str">
        <f t="shared" si="206"/>
        <v>(42982, '2017-09-04', 2017, 9, 'setembro', 4, 2, 'segunda-feira', 0, 0, 1, 0, 0, 2, '2017-09-02'),</v>
      </c>
    </row>
    <row r="980" spans="1:18" x14ac:dyDescent="0.25">
      <c r="A980" s="2">
        <f t="shared" si="198"/>
        <v>42983</v>
      </c>
      <c r="B980" s="4">
        <v>42983</v>
      </c>
      <c r="C980">
        <f t="shared" si="199"/>
        <v>2017</v>
      </c>
      <c r="D980">
        <f t="shared" si="195"/>
        <v>9</v>
      </c>
      <c r="E980" t="str">
        <f t="shared" si="200"/>
        <v>setembro</v>
      </c>
      <c r="F980">
        <f t="shared" si="196"/>
        <v>5</v>
      </c>
      <c r="G980">
        <f t="shared" si="197"/>
        <v>3</v>
      </c>
      <c r="H980" t="str">
        <f t="shared" si="201"/>
        <v>terça-feira</v>
      </c>
      <c r="I980" s="2">
        <f t="shared" si="202"/>
        <v>0</v>
      </c>
      <c r="J980">
        <f>COUNTIF(Feriados!$A$2:$A$155,B980)</f>
        <v>0</v>
      </c>
      <c r="K980">
        <f t="shared" si="203"/>
        <v>1</v>
      </c>
      <c r="L980">
        <f t="shared" si="204"/>
        <v>0</v>
      </c>
      <c r="M980">
        <f t="shared" si="205"/>
        <v>0</v>
      </c>
      <c r="N980">
        <f>IF(K980=0,"NULL",Q980)</f>
        <v>3</v>
      </c>
      <c r="O980" s="4">
        <f t="shared" si="207"/>
        <v>42983</v>
      </c>
      <c r="Q980">
        <f>IF(L980=1,0,Q979)+K980</f>
        <v>3</v>
      </c>
      <c r="R980" t="str">
        <f t="shared" si="206"/>
        <v>(42983, '2017-09-05', 2017, 9, 'setembro', 5, 3, 'terça-feira', 0, 0, 1, 0, 0, 3, '2017-09-05'),</v>
      </c>
    </row>
    <row r="981" spans="1:18" x14ac:dyDescent="0.25">
      <c r="A981" s="2">
        <f t="shared" si="198"/>
        <v>42984</v>
      </c>
      <c r="B981" s="4">
        <v>42984</v>
      </c>
      <c r="C981">
        <f t="shared" si="199"/>
        <v>2017</v>
      </c>
      <c r="D981">
        <f t="shared" si="195"/>
        <v>9</v>
      </c>
      <c r="E981" t="str">
        <f t="shared" si="200"/>
        <v>setembro</v>
      </c>
      <c r="F981">
        <f t="shared" si="196"/>
        <v>6</v>
      </c>
      <c r="G981">
        <f t="shared" si="197"/>
        <v>4</v>
      </c>
      <c r="H981" t="str">
        <f t="shared" si="201"/>
        <v>quarta-feira</v>
      </c>
      <c r="I981" s="2">
        <f t="shared" si="202"/>
        <v>0</v>
      </c>
      <c r="J981">
        <f>COUNTIF(Feriados!$A$2:$A$155,B981)</f>
        <v>0</v>
      </c>
      <c r="K981">
        <f t="shared" si="203"/>
        <v>1</v>
      </c>
      <c r="L981">
        <f t="shared" si="204"/>
        <v>0</v>
      </c>
      <c r="M981">
        <f t="shared" si="205"/>
        <v>0</v>
      </c>
      <c r="N981">
        <f>IF(K981=0,"NULL",Q981)</f>
        <v>4</v>
      </c>
      <c r="O981" s="4">
        <f t="shared" si="207"/>
        <v>42984</v>
      </c>
      <c r="Q981">
        <f>IF(L981=1,0,Q980)+K981</f>
        <v>4</v>
      </c>
      <c r="R981" t="str">
        <f t="shared" si="206"/>
        <v>(42984, '2017-09-06', 2017, 9, 'setembro', 6, 4, 'quarta-feira', 0, 0, 1, 0, 0, 4, '2017-09-06'),</v>
      </c>
    </row>
    <row r="982" spans="1:18" x14ac:dyDescent="0.25">
      <c r="A982" s="2">
        <f t="shared" si="198"/>
        <v>42985</v>
      </c>
      <c r="B982" s="4">
        <v>42985</v>
      </c>
      <c r="C982">
        <f t="shared" si="199"/>
        <v>2017</v>
      </c>
      <c r="D982">
        <f t="shared" si="195"/>
        <v>9</v>
      </c>
      <c r="E982" t="str">
        <f t="shared" si="200"/>
        <v>setembro</v>
      </c>
      <c r="F982">
        <f t="shared" si="196"/>
        <v>7</v>
      </c>
      <c r="G982">
        <f t="shared" si="197"/>
        <v>5</v>
      </c>
      <c r="H982" t="str">
        <f t="shared" si="201"/>
        <v>quinta-feira</v>
      </c>
      <c r="I982" s="2">
        <f t="shared" si="202"/>
        <v>0</v>
      </c>
      <c r="J982">
        <f>COUNTIF(Feriados!$A$2:$A$155,B982)</f>
        <v>1</v>
      </c>
      <c r="K982">
        <f t="shared" si="203"/>
        <v>0</v>
      </c>
      <c r="L982">
        <f t="shared" si="204"/>
        <v>0</v>
      </c>
      <c r="M982">
        <f t="shared" si="205"/>
        <v>0</v>
      </c>
      <c r="N982" t="str">
        <f>IF(K982=0,"NULL",Q982)</f>
        <v>NULL</v>
      </c>
      <c r="O982" s="4">
        <f t="shared" si="207"/>
        <v>42985</v>
      </c>
      <c r="Q982">
        <f>IF(L982=1,0,Q981)+K982</f>
        <v>4</v>
      </c>
      <c r="R982" t="str">
        <f t="shared" si="206"/>
        <v>(42985, '2017-09-07', 2017, 9, 'setembro', 7, 5, 'quinta-feira', 0, 1, 0, 0, 0, NULL, '2017-09-07'),</v>
      </c>
    </row>
    <row r="983" spans="1:18" x14ac:dyDescent="0.25">
      <c r="A983" s="2">
        <f t="shared" si="198"/>
        <v>42986</v>
      </c>
      <c r="B983" s="4">
        <v>42986</v>
      </c>
      <c r="C983">
        <f t="shared" si="199"/>
        <v>2017</v>
      </c>
      <c r="D983">
        <f t="shared" si="195"/>
        <v>9</v>
      </c>
      <c r="E983" t="str">
        <f t="shared" si="200"/>
        <v>setembro</v>
      </c>
      <c r="F983">
        <f t="shared" si="196"/>
        <v>8</v>
      </c>
      <c r="G983">
        <f t="shared" si="197"/>
        <v>6</v>
      </c>
      <c r="H983" t="str">
        <f t="shared" si="201"/>
        <v>sexta-feira</v>
      </c>
      <c r="I983" s="2">
        <f t="shared" si="202"/>
        <v>0</v>
      </c>
      <c r="J983">
        <f>COUNTIF(Feriados!$A$2:$A$155,B983)</f>
        <v>0</v>
      </c>
      <c r="K983">
        <f t="shared" si="203"/>
        <v>1</v>
      </c>
      <c r="L983">
        <f t="shared" si="204"/>
        <v>0</v>
      </c>
      <c r="M983">
        <f t="shared" si="205"/>
        <v>0</v>
      </c>
      <c r="N983">
        <f>IF(K983=0,"NULL",Q983)</f>
        <v>5</v>
      </c>
      <c r="O983" s="4">
        <f t="shared" si="207"/>
        <v>42985</v>
      </c>
      <c r="Q983">
        <f>IF(L983=1,0,Q982)+K983</f>
        <v>5</v>
      </c>
      <c r="R983" t="str">
        <f t="shared" si="206"/>
        <v>(42986, '2017-09-08', 2017, 9, 'setembro', 8, 6, 'sexta-feira', 0, 0, 1, 0, 0, 5, '2017-09-07'),</v>
      </c>
    </row>
    <row r="984" spans="1:18" x14ac:dyDescent="0.25">
      <c r="A984" s="2">
        <f t="shared" si="198"/>
        <v>42987</v>
      </c>
      <c r="B984" s="4">
        <v>42987</v>
      </c>
      <c r="C984">
        <f t="shared" si="199"/>
        <v>2017</v>
      </c>
      <c r="D984">
        <f t="shared" si="195"/>
        <v>9</v>
      </c>
      <c r="E984" t="str">
        <f t="shared" si="200"/>
        <v>setembro</v>
      </c>
      <c r="F984">
        <f t="shared" si="196"/>
        <v>9</v>
      </c>
      <c r="G984">
        <f t="shared" si="197"/>
        <v>7</v>
      </c>
      <c r="H984" t="str">
        <f t="shared" si="201"/>
        <v>sábado</v>
      </c>
      <c r="I984" s="2">
        <f t="shared" si="202"/>
        <v>1</v>
      </c>
      <c r="J984">
        <f>COUNTIF(Feriados!$A$2:$A$155,B984)</f>
        <v>0</v>
      </c>
      <c r="K984">
        <f t="shared" si="203"/>
        <v>0</v>
      </c>
      <c r="L984">
        <f t="shared" si="204"/>
        <v>0</v>
      </c>
      <c r="M984">
        <f t="shared" si="205"/>
        <v>0</v>
      </c>
      <c r="N984" t="str">
        <f>IF(K984=0,"NULL",Q984)</f>
        <v>NULL</v>
      </c>
      <c r="O984" s="4">
        <f t="shared" si="207"/>
        <v>42987</v>
      </c>
      <c r="Q984">
        <f>IF(L984=1,0,Q983)+K984</f>
        <v>5</v>
      </c>
      <c r="R984" t="str">
        <f t="shared" si="206"/>
        <v>(42987, '2017-09-09', 2017, 9, 'setembro', 9, 7, 'sábado', 1, 0, 0, 0, 0, NULL, '2017-09-09'),</v>
      </c>
    </row>
    <row r="985" spans="1:18" x14ac:dyDescent="0.25">
      <c r="A985" s="2">
        <f t="shared" si="198"/>
        <v>42988</v>
      </c>
      <c r="B985" s="4">
        <v>42988</v>
      </c>
      <c r="C985">
        <f t="shared" si="199"/>
        <v>2017</v>
      </c>
      <c r="D985">
        <f t="shared" si="195"/>
        <v>9</v>
      </c>
      <c r="E985" t="str">
        <f t="shared" si="200"/>
        <v>setembro</v>
      </c>
      <c r="F985">
        <f t="shared" si="196"/>
        <v>10</v>
      </c>
      <c r="G985">
        <f t="shared" si="197"/>
        <v>1</v>
      </c>
      <c r="H985" t="str">
        <f t="shared" si="201"/>
        <v>domingo</v>
      </c>
      <c r="I985" s="2">
        <f t="shared" si="202"/>
        <v>1</v>
      </c>
      <c r="J985">
        <f>COUNTIF(Feriados!$A$2:$A$155,B985)</f>
        <v>0</v>
      </c>
      <c r="K985">
        <f t="shared" si="203"/>
        <v>0</v>
      </c>
      <c r="L985">
        <f t="shared" si="204"/>
        <v>0</v>
      </c>
      <c r="M985">
        <f t="shared" si="205"/>
        <v>0</v>
      </c>
      <c r="N985" t="str">
        <f>IF(K985=0,"NULL",Q985)</f>
        <v>NULL</v>
      </c>
      <c r="O985" s="4">
        <f t="shared" si="207"/>
        <v>42987</v>
      </c>
      <c r="Q985">
        <f>IF(L985=1,0,Q984)+K985</f>
        <v>5</v>
      </c>
      <c r="R985" t="str">
        <f t="shared" si="206"/>
        <v>(42988, '2017-09-10', 2017, 9, 'setembro', 10, 1, 'domingo', 1, 0, 0, 0, 0, NULL, '2017-09-09'),</v>
      </c>
    </row>
    <row r="986" spans="1:18" x14ac:dyDescent="0.25">
      <c r="A986" s="2">
        <f t="shared" si="198"/>
        <v>42989</v>
      </c>
      <c r="B986" s="4">
        <v>42989</v>
      </c>
      <c r="C986">
        <f t="shared" si="199"/>
        <v>2017</v>
      </c>
      <c r="D986">
        <f t="shared" si="195"/>
        <v>9</v>
      </c>
      <c r="E986" t="str">
        <f t="shared" si="200"/>
        <v>setembro</v>
      </c>
      <c r="F986">
        <f t="shared" si="196"/>
        <v>11</v>
      </c>
      <c r="G986">
        <f t="shared" si="197"/>
        <v>2</v>
      </c>
      <c r="H986" t="str">
        <f t="shared" si="201"/>
        <v>segunda-feira</v>
      </c>
      <c r="I986" s="2">
        <f t="shared" si="202"/>
        <v>0</v>
      </c>
      <c r="J986">
        <f>COUNTIF(Feriados!$A$2:$A$155,B986)</f>
        <v>0</v>
      </c>
      <c r="K986">
        <f t="shared" si="203"/>
        <v>1</v>
      </c>
      <c r="L986">
        <f t="shared" si="204"/>
        <v>0</v>
      </c>
      <c r="M986">
        <f t="shared" si="205"/>
        <v>0</v>
      </c>
      <c r="N986">
        <f>IF(K986=0,"NULL",Q986)</f>
        <v>6</v>
      </c>
      <c r="O986" s="4">
        <f t="shared" si="207"/>
        <v>42987</v>
      </c>
      <c r="Q986">
        <f>IF(L986=1,0,Q985)+K986</f>
        <v>6</v>
      </c>
      <c r="R986" t="str">
        <f t="shared" si="206"/>
        <v>(42989, '2017-09-11', 2017, 9, 'setembro', 11, 2, 'segunda-feira', 0, 0, 1, 0, 0, 6, '2017-09-09'),</v>
      </c>
    </row>
    <row r="987" spans="1:18" x14ac:dyDescent="0.25">
      <c r="A987" s="2">
        <f t="shared" si="198"/>
        <v>42990</v>
      </c>
      <c r="B987" s="4">
        <v>42990</v>
      </c>
      <c r="C987">
        <f t="shared" si="199"/>
        <v>2017</v>
      </c>
      <c r="D987">
        <f t="shared" si="195"/>
        <v>9</v>
      </c>
      <c r="E987" t="str">
        <f t="shared" si="200"/>
        <v>setembro</v>
      </c>
      <c r="F987">
        <f t="shared" si="196"/>
        <v>12</v>
      </c>
      <c r="G987">
        <f t="shared" si="197"/>
        <v>3</v>
      </c>
      <c r="H987" t="str">
        <f t="shared" si="201"/>
        <v>terça-feira</v>
      </c>
      <c r="I987" s="2">
        <f t="shared" si="202"/>
        <v>0</v>
      </c>
      <c r="J987">
        <f>COUNTIF(Feriados!$A$2:$A$155,B987)</f>
        <v>0</v>
      </c>
      <c r="K987">
        <f t="shared" si="203"/>
        <v>1</v>
      </c>
      <c r="L987">
        <f t="shared" si="204"/>
        <v>0</v>
      </c>
      <c r="M987">
        <f t="shared" si="205"/>
        <v>0</v>
      </c>
      <c r="N987">
        <f>IF(K987=0,"NULL",Q987)</f>
        <v>7</v>
      </c>
      <c r="O987" s="4">
        <f t="shared" si="207"/>
        <v>42990</v>
      </c>
      <c r="Q987">
        <f>IF(L987=1,0,Q986)+K987</f>
        <v>7</v>
      </c>
      <c r="R987" t="str">
        <f t="shared" si="206"/>
        <v>(42990, '2017-09-12', 2017, 9, 'setembro', 12, 3, 'terça-feira', 0, 0, 1, 0, 0, 7, '2017-09-12'),</v>
      </c>
    </row>
    <row r="988" spans="1:18" x14ac:dyDescent="0.25">
      <c r="A988" s="2">
        <f t="shared" si="198"/>
        <v>42991</v>
      </c>
      <c r="B988" s="4">
        <v>42991</v>
      </c>
      <c r="C988">
        <f t="shared" si="199"/>
        <v>2017</v>
      </c>
      <c r="D988">
        <f t="shared" si="195"/>
        <v>9</v>
      </c>
      <c r="E988" t="str">
        <f t="shared" si="200"/>
        <v>setembro</v>
      </c>
      <c r="F988">
        <f t="shared" si="196"/>
        <v>13</v>
      </c>
      <c r="G988">
        <f t="shared" si="197"/>
        <v>4</v>
      </c>
      <c r="H988" t="str">
        <f t="shared" si="201"/>
        <v>quarta-feira</v>
      </c>
      <c r="I988" s="2">
        <f t="shared" si="202"/>
        <v>0</v>
      </c>
      <c r="J988">
        <f>COUNTIF(Feriados!$A$2:$A$155,B988)</f>
        <v>0</v>
      </c>
      <c r="K988">
        <f t="shared" si="203"/>
        <v>1</v>
      </c>
      <c r="L988">
        <f t="shared" si="204"/>
        <v>0</v>
      </c>
      <c r="M988">
        <f t="shared" si="205"/>
        <v>0</v>
      </c>
      <c r="N988">
        <f>IF(K988=0,"NULL",Q988)</f>
        <v>8</v>
      </c>
      <c r="O988" s="4">
        <f t="shared" si="207"/>
        <v>42991</v>
      </c>
      <c r="Q988">
        <f>IF(L988=1,0,Q987)+K988</f>
        <v>8</v>
      </c>
      <c r="R988" t="str">
        <f t="shared" si="206"/>
        <v>(42991, '2017-09-13', 2017, 9, 'setembro', 13, 4, 'quarta-feira', 0, 0, 1, 0, 0, 8, '2017-09-13'),</v>
      </c>
    </row>
    <row r="989" spans="1:18" x14ac:dyDescent="0.25">
      <c r="A989" s="2">
        <f t="shared" si="198"/>
        <v>42992</v>
      </c>
      <c r="B989" s="4">
        <v>42992</v>
      </c>
      <c r="C989">
        <f t="shared" si="199"/>
        <v>2017</v>
      </c>
      <c r="D989">
        <f t="shared" si="195"/>
        <v>9</v>
      </c>
      <c r="E989" t="str">
        <f t="shared" si="200"/>
        <v>setembro</v>
      </c>
      <c r="F989">
        <f t="shared" si="196"/>
        <v>14</v>
      </c>
      <c r="G989">
        <f t="shared" si="197"/>
        <v>5</v>
      </c>
      <c r="H989" t="str">
        <f t="shared" si="201"/>
        <v>quinta-feira</v>
      </c>
      <c r="I989" s="2">
        <f t="shared" si="202"/>
        <v>0</v>
      </c>
      <c r="J989">
        <f>COUNTIF(Feriados!$A$2:$A$155,B989)</f>
        <v>0</v>
      </c>
      <c r="K989">
        <f t="shared" si="203"/>
        <v>1</v>
      </c>
      <c r="L989">
        <f t="shared" si="204"/>
        <v>0</v>
      </c>
      <c r="M989">
        <f t="shared" si="205"/>
        <v>0</v>
      </c>
      <c r="N989">
        <f>IF(K989=0,"NULL",Q989)</f>
        <v>9</v>
      </c>
      <c r="O989" s="4">
        <f t="shared" si="207"/>
        <v>42992</v>
      </c>
      <c r="Q989">
        <f>IF(L989=1,0,Q988)+K989</f>
        <v>9</v>
      </c>
      <c r="R989" t="str">
        <f t="shared" si="206"/>
        <v>(42992, '2017-09-14', 2017, 9, 'setembro', 14, 5, 'quinta-feira', 0, 0, 1, 0, 0, 9, '2017-09-14'),</v>
      </c>
    </row>
    <row r="990" spans="1:18" x14ac:dyDescent="0.25">
      <c r="A990" s="2">
        <f t="shared" si="198"/>
        <v>42993</v>
      </c>
      <c r="B990" s="4">
        <v>42993</v>
      </c>
      <c r="C990">
        <f t="shared" si="199"/>
        <v>2017</v>
      </c>
      <c r="D990">
        <f t="shared" si="195"/>
        <v>9</v>
      </c>
      <c r="E990" t="str">
        <f t="shared" si="200"/>
        <v>setembro</v>
      </c>
      <c r="F990">
        <f t="shared" si="196"/>
        <v>15</v>
      </c>
      <c r="G990">
        <f t="shared" si="197"/>
        <v>6</v>
      </c>
      <c r="H990" t="str">
        <f t="shared" si="201"/>
        <v>sexta-feira</v>
      </c>
      <c r="I990" s="2">
        <f t="shared" si="202"/>
        <v>0</v>
      </c>
      <c r="J990">
        <f>COUNTIF(Feriados!$A$2:$A$155,B990)</f>
        <v>0</v>
      </c>
      <c r="K990">
        <f t="shared" si="203"/>
        <v>1</v>
      </c>
      <c r="L990">
        <f t="shared" si="204"/>
        <v>0</v>
      </c>
      <c r="M990">
        <f t="shared" si="205"/>
        <v>0</v>
      </c>
      <c r="N990">
        <f>IF(K990=0,"NULL",Q990)</f>
        <v>10</v>
      </c>
      <c r="O990" s="4">
        <f t="shared" si="207"/>
        <v>42993</v>
      </c>
      <c r="Q990">
        <f>IF(L990=1,0,Q989)+K990</f>
        <v>10</v>
      </c>
      <c r="R990" t="str">
        <f t="shared" si="206"/>
        <v>(42993, '2017-09-15', 2017, 9, 'setembro', 15, 6, 'sexta-feira', 0, 0, 1, 0, 0, 10, '2017-09-15'),</v>
      </c>
    </row>
    <row r="991" spans="1:18" x14ac:dyDescent="0.25">
      <c r="A991" s="2">
        <f t="shared" si="198"/>
        <v>42994</v>
      </c>
      <c r="B991" s="4">
        <v>42994</v>
      </c>
      <c r="C991">
        <f t="shared" si="199"/>
        <v>2017</v>
      </c>
      <c r="D991">
        <f t="shared" si="195"/>
        <v>9</v>
      </c>
      <c r="E991" t="str">
        <f t="shared" si="200"/>
        <v>setembro</v>
      </c>
      <c r="F991">
        <f t="shared" si="196"/>
        <v>16</v>
      </c>
      <c r="G991">
        <f t="shared" si="197"/>
        <v>7</v>
      </c>
      <c r="H991" t="str">
        <f t="shared" si="201"/>
        <v>sábado</v>
      </c>
      <c r="I991" s="2">
        <f t="shared" si="202"/>
        <v>1</v>
      </c>
      <c r="J991">
        <f>COUNTIF(Feriados!$A$2:$A$155,B991)</f>
        <v>0</v>
      </c>
      <c r="K991">
        <f t="shared" si="203"/>
        <v>0</v>
      </c>
      <c r="L991">
        <f t="shared" si="204"/>
        <v>0</v>
      </c>
      <c r="M991">
        <f t="shared" si="205"/>
        <v>0</v>
      </c>
      <c r="N991" t="str">
        <f>IF(K991=0,"NULL",Q991)</f>
        <v>NULL</v>
      </c>
      <c r="O991" s="4">
        <f t="shared" si="207"/>
        <v>42994</v>
      </c>
      <c r="Q991">
        <f>IF(L991=1,0,Q990)+K991</f>
        <v>10</v>
      </c>
      <c r="R991" t="str">
        <f t="shared" si="206"/>
        <v>(42994, '2017-09-16', 2017, 9, 'setembro', 16, 7, 'sábado', 1, 0, 0, 0, 0, NULL, '2017-09-16'),</v>
      </c>
    </row>
    <row r="992" spans="1:18" x14ac:dyDescent="0.25">
      <c r="A992" s="2">
        <f t="shared" si="198"/>
        <v>42995</v>
      </c>
      <c r="B992" s="4">
        <v>42995</v>
      </c>
      <c r="C992">
        <f t="shared" si="199"/>
        <v>2017</v>
      </c>
      <c r="D992">
        <f t="shared" si="195"/>
        <v>9</v>
      </c>
      <c r="E992" t="str">
        <f t="shared" si="200"/>
        <v>setembro</v>
      </c>
      <c r="F992">
        <f t="shared" si="196"/>
        <v>17</v>
      </c>
      <c r="G992">
        <f t="shared" si="197"/>
        <v>1</v>
      </c>
      <c r="H992" t="str">
        <f t="shared" si="201"/>
        <v>domingo</v>
      </c>
      <c r="I992" s="2">
        <f t="shared" si="202"/>
        <v>1</v>
      </c>
      <c r="J992">
        <f>COUNTIF(Feriados!$A$2:$A$155,B992)</f>
        <v>0</v>
      </c>
      <c r="K992">
        <f t="shared" si="203"/>
        <v>0</v>
      </c>
      <c r="L992">
        <f t="shared" si="204"/>
        <v>0</v>
      </c>
      <c r="M992">
        <f t="shared" si="205"/>
        <v>0</v>
      </c>
      <c r="N992" t="str">
        <f>IF(K992=0,"NULL",Q992)</f>
        <v>NULL</v>
      </c>
      <c r="O992" s="4">
        <f t="shared" si="207"/>
        <v>42994</v>
      </c>
      <c r="Q992">
        <f>IF(L992=1,0,Q991)+K992</f>
        <v>10</v>
      </c>
      <c r="R992" t="str">
        <f t="shared" si="206"/>
        <v>(42995, '2017-09-17', 2017, 9, 'setembro', 17, 1, 'domingo', 1, 0, 0, 0, 0, NULL, '2017-09-16'),</v>
      </c>
    </row>
    <row r="993" spans="1:18" x14ac:dyDescent="0.25">
      <c r="A993" s="2">
        <f t="shared" si="198"/>
        <v>42996</v>
      </c>
      <c r="B993" s="4">
        <v>42996</v>
      </c>
      <c r="C993">
        <f t="shared" si="199"/>
        <v>2017</v>
      </c>
      <c r="D993">
        <f t="shared" si="195"/>
        <v>9</v>
      </c>
      <c r="E993" t="str">
        <f t="shared" si="200"/>
        <v>setembro</v>
      </c>
      <c r="F993">
        <f t="shared" si="196"/>
        <v>18</v>
      </c>
      <c r="G993">
        <f t="shared" si="197"/>
        <v>2</v>
      </c>
      <c r="H993" t="str">
        <f t="shared" si="201"/>
        <v>segunda-feira</v>
      </c>
      <c r="I993" s="2">
        <f t="shared" si="202"/>
        <v>0</v>
      </c>
      <c r="J993">
        <f>COUNTIF(Feriados!$A$2:$A$155,B993)</f>
        <v>0</v>
      </c>
      <c r="K993">
        <f t="shared" si="203"/>
        <v>1</v>
      </c>
      <c r="L993">
        <f t="shared" si="204"/>
        <v>0</v>
      </c>
      <c r="M993">
        <f t="shared" si="205"/>
        <v>0</v>
      </c>
      <c r="N993">
        <f>IF(K993=0,"NULL",Q993)</f>
        <v>11</v>
      </c>
      <c r="O993" s="4">
        <f t="shared" si="207"/>
        <v>42994</v>
      </c>
      <c r="Q993">
        <f>IF(L993=1,0,Q992)+K993</f>
        <v>11</v>
      </c>
      <c r="R993" t="str">
        <f t="shared" si="206"/>
        <v>(42996, '2017-09-18', 2017, 9, 'setembro', 18, 2, 'segunda-feira', 0, 0, 1, 0, 0, 11, '2017-09-16'),</v>
      </c>
    </row>
    <row r="994" spans="1:18" x14ac:dyDescent="0.25">
      <c r="A994" s="2">
        <f t="shared" si="198"/>
        <v>42997</v>
      </c>
      <c r="B994" s="4">
        <v>42997</v>
      </c>
      <c r="C994">
        <f t="shared" si="199"/>
        <v>2017</v>
      </c>
      <c r="D994">
        <f t="shared" si="195"/>
        <v>9</v>
      </c>
      <c r="E994" t="str">
        <f t="shared" si="200"/>
        <v>setembro</v>
      </c>
      <c r="F994">
        <f t="shared" si="196"/>
        <v>19</v>
      </c>
      <c r="G994">
        <f t="shared" si="197"/>
        <v>3</v>
      </c>
      <c r="H994" t="str">
        <f t="shared" si="201"/>
        <v>terça-feira</v>
      </c>
      <c r="I994" s="2">
        <f t="shared" si="202"/>
        <v>0</v>
      </c>
      <c r="J994">
        <f>COUNTIF(Feriados!$A$2:$A$155,B994)</f>
        <v>0</v>
      </c>
      <c r="K994">
        <f t="shared" si="203"/>
        <v>1</v>
      </c>
      <c r="L994">
        <f t="shared" si="204"/>
        <v>0</v>
      </c>
      <c r="M994">
        <f t="shared" si="205"/>
        <v>0</v>
      </c>
      <c r="N994">
        <f>IF(K994=0,"NULL",Q994)</f>
        <v>12</v>
      </c>
      <c r="O994" s="4">
        <f t="shared" si="207"/>
        <v>42997</v>
      </c>
      <c r="Q994">
        <f>IF(L994=1,0,Q993)+K994</f>
        <v>12</v>
      </c>
      <c r="R994" t="str">
        <f t="shared" si="206"/>
        <v>(42997, '2017-09-19', 2017, 9, 'setembro', 19, 3, 'terça-feira', 0, 0, 1, 0, 0, 12, '2017-09-19'),</v>
      </c>
    </row>
    <row r="995" spans="1:18" x14ac:dyDescent="0.25">
      <c r="A995" s="2">
        <f t="shared" si="198"/>
        <v>42998</v>
      </c>
      <c r="B995" s="4">
        <v>42998</v>
      </c>
      <c r="C995">
        <f t="shared" si="199"/>
        <v>2017</v>
      </c>
      <c r="D995">
        <f t="shared" si="195"/>
        <v>9</v>
      </c>
      <c r="E995" t="str">
        <f t="shared" si="200"/>
        <v>setembro</v>
      </c>
      <c r="F995">
        <f t="shared" si="196"/>
        <v>20</v>
      </c>
      <c r="G995">
        <f t="shared" si="197"/>
        <v>4</v>
      </c>
      <c r="H995" t="str">
        <f t="shared" si="201"/>
        <v>quarta-feira</v>
      </c>
      <c r="I995" s="2">
        <f t="shared" si="202"/>
        <v>0</v>
      </c>
      <c r="J995">
        <f>COUNTIF(Feriados!$A$2:$A$155,B995)</f>
        <v>0</v>
      </c>
      <c r="K995">
        <f t="shared" si="203"/>
        <v>1</v>
      </c>
      <c r="L995">
        <f t="shared" si="204"/>
        <v>0</v>
      </c>
      <c r="M995">
        <f t="shared" si="205"/>
        <v>0</v>
      </c>
      <c r="N995">
        <f>IF(K995=0,"NULL",Q995)</f>
        <v>13</v>
      </c>
      <c r="O995" s="4">
        <f t="shared" si="207"/>
        <v>42998</v>
      </c>
      <c r="Q995">
        <f>IF(L995=1,0,Q994)+K995</f>
        <v>13</v>
      </c>
      <c r="R995" t="str">
        <f t="shared" si="206"/>
        <v>(42998, '2017-09-20', 2017, 9, 'setembro', 20, 4, 'quarta-feira', 0, 0, 1, 0, 0, 13, '2017-09-20'),</v>
      </c>
    </row>
    <row r="996" spans="1:18" x14ac:dyDescent="0.25">
      <c r="A996" s="2">
        <f t="shared" si="198"/>
        <v>42999</v>
      </c>
      <c r="B996" s="4">
        <v>42999</v>
      </c>
      <c r="C996">
        <f t="shared" si="199"/>
        <v>2017</v>
      </c>
      <c r="D996">
        <f t="shared" si="195"/>
        <v>9</v>
      </c>
      <c r="E996" t="str">
        <f t="shared" si="200"/>
        <v>setembro</v>
      </c>
      <c r="F996">
        <f t="shared" si="196"/>
        <v>21</v>
      </c>
      <c r="G996">
        <f t="shared" si="197"/>
        <v>5</v>
      </c>
      <c r="H996" t="str">
        <f t="shared" si="201"/>
        <v>quinta-feira</v>
      </c>
      <c r="I996" s="2">
        <f t="shared" si="202"/>
        <v>0</v>
      </c>
      <c r="J996">
        <f>COUNTIF(Feriados!$A$2:$A$155,B996)</f>
        <v>0</v>
      </c>
      <c r="K996">
        <f t="shared" si="203"/>
        <v>1</v>
      </c>
      <c r="L996">
        <f t="shared" si="204"/>
        <v>0</v>
      </c>
      <c r="M996">
        <f t="shared" si="205"/>
        <v>0</v>
      </c>
      <c r="N996">
        <f>IF(K996=0,"NULL",Q996)</f>
        <v>14</v>
      </c>
      <c r="O996" s="4">
        <f t="shared" si="207"/>
        <v>42999</v>
      </c>
      <c r="Q996">
        <f>IF(L996=1,0,Q995)+K996</f>
        <v>14</v>
      </c>
      <c r="R996" t="str">
        <f t="shared" si="206"/>
        <v>(42999, '2017-09-21', 2017, 9, 'setembro', 21, 5, 'quinta-feira', 0, 0, 1, 0, 0, 14, '2017-09-21'),</v>
      </c>
    </row>
    <row r="997" spans="1:18" x14ac:dyDescent="0.25">
      <c r="A997" s="2">
        <f t="shared" si="198"/>
        <v>43000</v>
      </c>
      <c r="B997" s="4">
        <v>43000</v>
      </c>
      <c r="C997">
        <f t="shared" si="199"/>
        <v>2017</v>
      </c>
      <c r="D997">
        <f t="shared" si="195"/>
        <v>9</v>
      </c>
      <c r="E997" t="str">
        <f t="shared" si="200"/>
        <v>setembro</v>
      </c>
      <c r="F997">
        <f t="shared" si="196"/>
        <v>22</v>
      </c>
      <c r="G997">
        <f t="shared" si="197"/>
        <v>6</v>
      </c>
      <c r="H997" t="str">
        <f t="shared" si="201"/>
        <v>sexta-feira</v>
      </c>
      <c r="I997" s="2">
        <f t="shared" si="202"/>
        <v>0</v>
      </c>
      <c r="J997">
        <f>COUNTIF(Feriados!$A$2:$A$155,B997)</f>
        <v>0</v>
      </c>
      <c r="K997">
        <f t="shared" si="203"/>
        <v>1</v>
      </c>
      <c r="L997">
        <f t="shared" si="204"/>
        <v>0</v>
      </c>
      <c r="M997">
        <f t="shared" si="205"/>
        <v>0</v>
      </c>
      <c r="N997">
        <f>IF(K997=0,"NULL",Q997)</f>
        <v>15</v>
      </c>
      <c r="O997" s="4">
        <f t="shared" si="207"/>
        <v>43000</v>
      </c>
      <c r="Q997">
        <f>IF(L997=1,0,Q996)+K997</f>
        <v>15</v>
      </c>
      <c r="R997" t="str">
        <f t="shared" si="206"/>
        <v>(43000, '2017-09-22', 2017, 9, 'setembro', 22, 6, 'sexta-feira', 0, 0, 1, 0, 0, 15, '2017-09-22'),</v>
      </c>
    </row>
    <row r="998" spans="1:18" x14ac:dyDescent="0.25">
      <c r="A998" s="2">
        <f t="shared" si="198"/>
        <v>43001</v>
      </c>
      <c r="B998" s="4">
        <v>43001</v>
      </c>
      <c r="C998">
        <f t="shared" si="199"/>
        <v>2017</v>
      </c>
      <c r="D998">
        <f t="shared" si="195"/>
        <v>9</v>
      </c>
      <c r="E998" t="str">
        <f t="shared" si="200"/>
        <v>setembro</v>
      </c>
      <c r="F998">
        <f t="shared" si="196"/>
        <v>23</v>
      </c>
      <c r="G998">
        <f t="shared" si="197"/>
        <v>7</v>
      </c>
      <c r="H998" t="str">
        <f t="shared" si="201"/>
        <v>sábado</v>
      </c>
      <c r="I998" s="2">
        <f t="shared" si="202"/>
        <v>1</v>
      </c>
      <c r="J998">
        <f>COUNTIF(Feriados!$A$2:$A$155,B998)</f>
        <v>0</v>
      </c>
      <c r="K998">
        <f t="shared" si="203"/>
        <v>0</v>
      </c>
      <c r="L998">
        <f t="shared" si="204"/>
        <v>0</v>
      </c>
      <c r="M998">
        <f t="shared" si="205"/>
        <v>0</v>
      </c>
      <c r="N998" t="str">
        <f>IF(K998=0,"NULL",Q998)</f>
        <v>NULL</v>
      </c>
      <c r="O998" s="4">
        <f t="shared" si="207"/>
        <v>43001</v>
      </c>
      <c r="Q998">
        <f>IF(L998=1,0,Q997)+K998</f>
        <v>15</v>
      </c>
      <c r="R998" t="str">
        <f t="shared" si="206"/>
        <v>(43001, '2017-09-23', 2017, 9, 'setembro', 23, 7, 'sábado', 1, 0, 0, 0, 0, NULL, '2017-09-23'),</v>
      </c>
    </row>
    <row r="999" spans="1:18" x14ac:dyDescent="0.25">
      <c r="A999" s="2">
        <f t="shared" si="198"/>
        <v>43002</v>
      </c>
      <c r="B999" s="4">
        <v>43002</v>
      </c>
      <c r="C999">
        <f t="shared" si="199"/>
        <v>2017</v>
      </c>
      <c r="D999">
        <f t="shared" si="195"/>
        <v>9</v>
      </c>
      <c r="E999" t="str">
        <f t="shared" si="200"/>
        <v>setembro</v>
      </c>
      <c r="F999">
        <f t="shared" si="196"/>
        <v>24</v>
      </c>
      <c r="G999">
        <f t="shared" si="197"/>
        <v>1</v>
      </c>
      <c r="H999" t="str">
        <f t="shared" si="201"/>
        <v>domingo</v>
      </c>
      <c r="I999" s="2">
        <f t="shared" si="202"/>
        <v>1</v>
      </c>
      <c r="J999">
        <f>COUNTIF(Feriados!$A$2:$A$155,B999)</f>
        <v>0</v>
      </c>
      <c r="K999">
        <f t="shared" si="203"/>
        <v>0</v>
      </c>
      <c r="L999">
        <f t="shared" si="204"/>
        <v>0</v>
      </c>
      <c r="M999">
        <f t="shared" si="205"/>
        <v>0</v>
      </c>
      <c r="N999" t="str">
        <f>IF(K999=0,"NULL",Q999)</f>
        <v>NULL</v>
      </c>
      <c r="O999" s="4">
        <f t="shared" si="207"/>
        <v>43001</v>
      </c>
      <c r="Q999">
        <f>IF(L999=1,0,Q998)+K999</f>
        <v>15</v>
      </c>
      <c r="R999" t="str">
        <f t="shared" si="206"/>
        <v>(43002, '2017-09-24', 2017, 9, 'setembro', 24, 1, 'domingo', 1, 0, 0, 0, 0, NULL, '2017-09-23'),</v>
      </c>
    </row>
    <row r="1000" spans="1:18" x14ac:dyDescent="0.25">
      <c r="A1000" s="2">
        <f t="shared" si="198"/>
        <v>43003</v>
      </c>
      <c r="B1000" s="4">
        <v>43003</v>
      </c>
      <c r="C1000">
        <f t="shared" si="199"/>
        <v>2017</v>
      </c>
      <c r="D1000">
        <f t="shared" si="195"/>
        <v>9</v>
      </c>
      <c r="E1000" t="str">
        <f t="shared" si="200"/>
        <v>setembro</v>
      </c>
      <c r="F1000">
        <f t="shared" si="196"/>
        <v>25</v>
      </c>
      <c r="G1000">
        <f t="shared" si="197"/>
        <v>2</v>
      </c>
      <c r="H1000" t="str">
        <f t="shared" si="201"/>
        <v>segunda-feira</v>
      </c>
      <c r="I1000" s="2">
        <f t="shared" si="202"/>
        <v>0</v>
      </c>
      <c r="J1000">
        <f>COUNTIF(Feriados!$A$2:$A$155,B1000)</f>
        <v>0</v>
      </c>
      <c r="K1000">
        <f t="shared" si="203"/>
        <v>1</v>
      </c>
      <c r="L1000">
        <f t="shared" si="204"/>
        <v>0</v>
      </c>
      <c r="M1000">
        <f t="shared" si="205"/>
        <v>0</v>
      </c>
      <c r="N1000">
        <f>IF(K1000=0,"NULL",Q1000)</f>
        <v>16</v>
      </c>
      <c r="O1000" s="4">
        <f t="shared" si="207"/>
        <v>43001</v>
      </c>
      <c r="Q1000">
        <f>IF(L1000=1,0,Q999)+K1000</f>
        <v>16</v>
      </c>
      <c r="R1000" t="str">
        <f t="shared" si="206"/>
        <v>(43003, '2017-09-25', 2017, 9, 'setembro', 25, 2, 'segunda-feira', 0, 0, 1, 0, 0, 16, '2017-09-23'),</v>
      </c>
    </row>
    <row r="1001" spans="1:18" x14ac:dyDescent="0.25">
      <c r="A1001" s="2">
        <f t="shared" si="198"/>
        <v>43004</v>
      </c>
      <c r="B1001" s="4">
        <v>43004</v>
      </c>
      <c r="C1001">
        <f t="shared" si="199"/>
        <v>2017</v>
      </c>
      <c r="D1001">
        <f t="shared" si="195"/>
        <v>9</v>
      </c>
      <c r="E1001" t="str">
        <f t="shared" si="200"/>
        <v>setembro</v>
      </c>
      <c r="F1001">
        <f t="shared" si="196"/>
        <v>26</v>
      </c>
      <c r="G1001">
        <f t="shared" si="197"/>
        <v>3</v>
      </c>
      <c r="H1001" t="str">
        <f t="shared" si="201"/>
        <v>terça-feira</v>
      </c>
      <c r="I1001" s="2">
        <f t="shared" si="202"/>
        <v>0</v>
      </c>
      <c r="J1001">
        <f>COUNTIF(Feriados!$A$2:$A$155,B1001)</f>
        <v>0</v>
      </c>
      <c r="K1001">
        <f t="shared" si="203"/>
        <v>1</v>
      </c>
      <c r="L1001">
        <f t="shared" si="204"/>
        <v>0</v>
      </c>
      <c r="M1001">
        <f t="shared" si="205"/>
        <v>0</v>
      </c>
      <c r="N1001">
        <f>IF(K1001=0,"NULL",Q1001)</f>
        <v>17</v>
      </c>
      <c r="O1001" s="4">
        <f t="shared" si="207"/>
        <v>43004</v>
      </c>
      <c r="Q1001">
        <f>IF(L1001=1,0,Q1000)+K1001</f>
        <v>17</v>
      </c>
      <c r="R1001" t="str">
        <f t="shared" si="206"/>
        <v>(43004, '2017-09-26', 2017, 9, 'setembro', 26, 3, 'terça-feira', 0, 0, 1, 0, 0, 17, '2017-09-26'),</v>
      </c>
    </row>
    <row r="1002" spans="1:18" x14ac:dyDescent="0.25">
      <c r="A1002" s="2">
        <f t="shared" si="198"/>
        <v>43005</v>
      </c>
      <c r="B1002" s="4">
        <v>43005</v>
      </c>
      <c r="C1002">
        <f t="shared" si="199"/>
        <v>2017</v>
      </c>
      <c r="D1002">
        <f t="shared" si="195"/>
        <v>9</v>
      </c>
      <c r="E1002" t="str">
        <f t="shared" si="200"/>
        <v>setembro</v>
      </c>
      <c r="F1002">
        <f t="shared" si="196"/>
        <v>27</v>
      </c>
      <c r="G1002">
        <f t="shared" si="197"/>
        <v>4</v>
      </c>
      <c r="H1002" t="str">
        <f t="shared" si="201"/>
        <v>quarta-feira</v>
      </c>
      <c r="I1002" s="2">
        <f t="shared" si="202"/>
        <v>0</v>
      </c>
      <c r="J1002">
        <f>COUNTIF(Feriados!$A$2:$A$155,B1002)</f>
        <v>0</v>
      </c>
      <c r="K1002">
        <f t="shared" si="203"/>
        <v>1</v>
      </c>
      <c r="L1002">
        <f t="shared" si="204"/>
        <v>0</v>
      </c>
      <c r="M1002">
        <f t="shared" si="205"/>
        <v>0</v>
      </c>
      <c r="N1002">
        <f>IF(K1002=0,"NULL",Q1002)</f>
        <v>18</v>
      </c>
      <c r="O1002" s="4">
        <f t="shared" si="207"/>
        <v>43005</v>
      </c>
      <c r="Q1002">
        <f>IF(L1002=1,0,Q1001)+K1002</f>
        <v>18</v>
      </c>
      <c r="R1002" t="str">
        <f t="shared" si="206"/>
        <v>(43005, '2017-09-27', 2017, 9, 'setembro', 27, 4, 'quarta-feira', 0, 0, 1, 0, 0, 18, '2017-09-27'),</v>
      </c>
    </row>
    <row r="1003" spans="1:18" x14ac:dyDescent="0.25">
      <c r="A1003" s="2">
        <f t="shared" si="198"/>
        <v>43006</v>
      </c>
      <c r="B1003" s="4">
        <v>43006</v>
      </c>
      <c r="C1003">
        <f t="shared" si="199"/>
        <v>2017</v>
      </c>
      <c r="D1003">
        <f t="shared" si="195"/>
        <v>9</v>
      </c>
      <c r="E1003" t="str">
        <f t="shared" si="200"/>
        <v>setembro</v>
      </c>
      <c r="F1003">
        <f t="shared" si="196"/>
        <v>28</v>
      </c>
      <c r="G1003">
        <f t="shared" si="197"/>
        <v>5</v>
      </c>
      <c r="H1003" t="str">
        <f t="shared" si="201"/>
        <v>quinta-feira</v>
      </c>
      <c r="I1003" s="2">
        <f t="shared" si="202"/>
        <v>0</v>
      </c>
      <c r="J1003">
        <f>COUNTIF(Feriados!$A$2:$A$155,B1003)</f>
        <v>0</v>
      </c>
      <c r="K1003">
        <f t="shared" si="203"/>
        <v>1</v>
      </c>
      <c r="L1003">
        <f t="shared" si="204"/>
        <v>0</v>
      </c>
      <c r="M1003">
        <f t="shared" si="205"/>
        <v>0</v>
      </c>
      <c r="N1003">
        <f>IF(K1003=0,"NULL",Q1003)</f>
        <v>19</v>
      </c>
      <c r="O1003" s="4">
        <f t="shared" si="207"/>
        <v>43006</v>
      </c>
      <c r="Q1003">
        <f>IF(L1003=1,0,Q1002)+K1003</f>
        <v>19</v>
      </c>
      <c r="R1003" t="str">
        <f t="shared" si="206"/>
        <v>(43006, '2017-09-28', 2017, 9, 'setembro', 28, 5, 'quinta-feira', 0, 0, 1, 0, 0, 19, '2017-09-28'),</v>
      </c>
    </row>
    <row r="1004" spans="1:18" x14ac:dyDescent="0.25">
      <c r="A1004" s="2">
        <f t="shared" si="198"/>
        <v>43007</v>
      </c>
      <c r="B1004" s="4">
        <v>43007</v>
      </c>
      <c r="C1004">
        <f t="shared" si="199"/>
        <v>2017</v>
      </c>
      <c r="D1004">
        <f t="shared" si="195"/>
        <v>9</v>
      </c>
      <c r="E1004" t="str">
        <f t="shared" si="200"/>
        <v>setembro</v>
      </c>
      <c r="F1004">
        <f t="shared" si="196"/>
        <v>29</v>
      </c>
      <c r="G1004">
        <f t="shared" si="197"/>
        <v>6</v>
      </c>
      <c r="H1004" t="str">
        <f t="shared" si="201"/>
        <v>sexta-feira</v>
      </c>
      <c r="I1004" s="2">
        <f t="shared" si="202"/>
        <v>0</v>
      </c>
      <c r="J1004">
        <f>COUNTIF(Feriados!$A$2:$A$155,B1004)</f>
        <v>0</v>
      </c>
      <c r="K1004">
        <f t="shared" si="203"/>
        <v>1</v>
      </c>
      <c r="L1004">
        <f t="shared" si="204"/>
        <v>0</v>
      </c>
      <c r="M1004">
        <f t="shared" si="205"/>
        <v>0</v>
      </c>
      <c r="N1004">
        <f>IF(K1004=0,"NULL",Q1004)</f>
        <v>20</v>
      </c>
      <c r="O1004" s="4">
        <f t="shared" si="207"/>
        <v>43007</v>
      </c>
      <c r="Q1004">
        <f>IF(L1004=1,0,Q1003)+K1004</f>
        <v>20</v>
      </c>
      <c r="R1004" t="str">
        <f t="shared" si="206"/>
        <v>(43007, '2017-09-29', 2017, 9, 'setembro', 29, 6, 'sexta-feira', 0, 0, 1, 0, 0, 20, '2017-09-29'),</v>
      </c>
    </row>
    <row r="1005" spans="1:18" x14ac:dyDescent="0.25">
      <c r="A1005" s="2">
        <f t="shared" si="198"/>
        <v>43008</v>
      </c>
      <c r="B1005" s="4">
        <v>43008</v>
      </c>
      <c r="C1005">
        <f t="shared" si="199"/>
        <v>2017</v>
      </c>
      <c r="D1005">
        <f t="shared" si="195"/>
        <v>9</v>
      </c>
      <c r="E1005" t="str">
        <f t="shared" si="200"/>
        <v>setembro</v>
      </c>
      <c r="F1005">
        <f t="shared" si="196"/>
        <v>30</v>
      </c>
      <c r="G1005">
        <f t="shared" si="197"/>
        <v>7</v>
      </c>
      <c r="H1005" t="str">
        <f t="shared" si="201"/>
        <v>sábado</v>
      </c>
      <c r="I1005" s="2">
        <f t="shared" si="202"/>
        <v>1</v>
      </c>
      <c r="J1005">
        <f>COUNTIF(Feriados!$A$2:$A$155,B1005)</f>
        <v>0</v>
      </c>
      <c r="K1005">
        <f t="shared" si="203"/>
        <v>0</v>
      </c>
      <c r="L1005">
        <f t="shared" si="204"/>
        <v>0</v>
      </c>
      <c r="M1005">
        <f t="shared" si="205"/>
        <v>1</v>
      </c>
      <c r="N1005" t="str">
        <f>IF(K1005=0,"NULL",Q1005)</f>
        <v>NULL</v>
      </c>
      <c r="O1005" s="4">
        <f t="shared" si="207"/>
        <v>43008</v>
      </c>
      <c r="Q1005">
        <f>IF(L1005=1,0,Q1004)+K1005</f>
        <v>20</v>
      </c>
      <c r="R1005" t="str">
        <f t="shared" si="206"/>
        <v>(43008, '2017-09-30', 2017, 9, 'setembro', 30, 7, 'sábado', 1, 0, 0, 0, 1, NULL, '2017-09-30'),</v>
      </c>
    </row>
    <row r="1006" spans="1:18" x14ac:dyDescent="0.25">
      <c r="A1006" s="2">
        <f t="shared" si="198"/>
        <v>43009</v>
      </c>
      <c r="B1006" s="4">
        <v>43009</v>
      </c>
      <c r="C1006">
        <f t="shared" si="199"/>
        <v>2017</v>
      </c>
      <c r="D1006">
        <f t="shared" ref="D1006:D1069" si="208">MONTH(B1006)</f>
        <v>10</v>
      </c>
      <c r="E1006" t="str">
        <f t="shared" si="200"/>
        <v>outubro</v>
      </c>
      <c r="F1006">
        <f t="shared" ref="F1006:F1069" si="209">DAY(B1006)</f>
        <v>1</v>
      </c>
      <c r="G1006">
        <f t="shared" ref="G1006:G1069" si="210">WEEKDAY(B1006)</f>
        <v>1</v>
      </c>
      <c r="H1006" t="str">
        <f t="shared" si="201"/>
        <v>domingo</v>
      </c>
      <c r="I1006" s="2">
        <f t="shared" si="202"/>
        <v>1</v>
      </c>
      <c r="J1006">
        <f>COUNTIF(Feriados!$A$2:$A$155,B1006)</f>
        <v>0</v>
      </c>
      <c r="K1006">
        <f t="shared" si="203"/>
        <v>0</v>
      </c>
      <c r="L1006">
        <f t="shared" si="204"/>
        <v>1</v>
      </c>
      <c r="M1006">
        <f t="shared" si="205"/>
        <v>0</v>
      </c>
      <c r="N1006" t="str">
        <f>IF(K1006=0,"NULL",Q1006)</f>
        <v>NULL</v>
      </c>
      <c r="O1006" s="4">
        <f t="shared" si="207"/>
        <v>43008</v>
      </c>
      <c r="Q1006">
        <f>IF(L1006=1,0,Q1005)+K1006</f>
        <v>0</v>
      </c>
      <c r="R1006" t="str">
        <f t="shared" si="206"/>
        <v>(43009, '2017-10-01', 2017, 10, 'outubro', 1, 1, 'domingo', 1, 0, 0, 1, 0, NULL, '2017-09-30'),</v>
      </c>
    </row>
    <row r="1007" spans="1:18" x14ac:dyDescent="0.25">
      <c r="A1007" s="2">
        <f t="shared" si="198"/>
        <v>43010</v>
      </c>
      <c r="B1007" s="4">
        <v>43010</v>
      </c>
      <c r="C1007">
        <f t="shared" si="199"/>
        <v>2017</v>
      </c>
      <c r="D1007">
        <f t="shared" si="208"/>
        <v>10</v>
      </c>
      <c r="E1007" t="str">
        <f t="shared" si="200"/>
        <v>outubro</v>
      </c>
      <c r="F1007">
        <f t="shared" si="209"/>
        <v>2</v>
      </c>
      <c r="G1007">
        <f t="shared" si="210"/>
        <v>2</v>
      </c>
      <c r="H1007" t="str">
        <f t="shared" si="201"/>
        <v>segunda-feira</v>
      </c>
      <c r="I1007" s="2">
        <f t="shared" si="202"/>
        <v>0</v>
      </c>
      <c r="J1007">
        <f>COUNTIF(Feriados!$A$2:$A$155,B1007)</f>
        <v>0</v>
      </c>
      <c r="K1007">
        <f t="shared" si="203"/>
        <v>1</v>
      </c>
      <c r="L1007">
        <f t="shared" si="204"/>
        <v>0</v>
      </c>
      <c r="M1007">
        <f t="shared" si="205"/>
        <v>0</v>
      </c>
      <c r="N1007">
        <f>IF(K1007=0,"NULL",Q1007)</f>
        <v>1</v>
      </c>
      <c r="O1007" s="4">
        <f t="shared" si="207"/>
        <v>43008</v>
      </c>
      <c r="Q1007">
        <f>IF(L1007=1,0,Q1006)+K1007</f>
        <v>1</v>
      </c>
      <c r="R1007" t="str">
        <f t="shared" si="206"/>
        <v>(43010, '2017-10-02', 2017, 10, 'outubro', 2, 2, 'segunda-feira', 0, 0, 1, 0, 0, 1, '2017-09-30'),</v>
      </c>
    </row>
    <row r="1008" spans="1:18" x14ac:dyDescent="0.25">
      <c r="A1008" s="2">
        <f t="shared" si="198"/>
        <v>43011</v>
      </c>
      <c r="B1008" s="4">
        <v>43011</v>
      </c>
      <c r="C1008">
        <f t="shared" si="199"/>
        <v>2017</v>
      </c>
      <c r="D1008">
        <f t="shared" si="208"/>
        <v>10</v>
      </c>
      <c r="E1008" t="str">
        <f t="shared" si="200"/>
        <v>outubro</v>
      </c>
      <c r="F1008">
        <f t="shared" si="209"/>
        <v>3</v>
      </c>
      <c r="G1008">
        <f t="shared" si="210"/>
        <v>3</v>
      </c>
      <c r="H1008" t="str">
        <f t="shared" si="201"/>
        <v>terça-feira</v>
      </c>
      <c r="I1008" s="2">
        <f t="shared" si="202"/>
        <v>0</v>
      </c>
      <c r="J1008">
        <f>COUNTIF(Feriados!$A$2:$A$155,B1008)</f>
        <v>0</v>
      </c>
      <c r="K1008">
        <f t="shared" si="203"/>
        <v>1</v>
      </c>
      <c r="L1008">
        <f t="shared" si="204"/>
        <v>0</v>
      </c>
      <c r="M1008">
        <f t="shared" si="205"/>
        <v>0</v>
      </c>
      <c r="N1008">
        <f>IF(K1008=0,"NULL",Q1008)</f>
        <v>2</v>
      </c>
      <c r="O1008" s="4">
        <f t="shared" si="207"/>
        <v>43011</v>
      </c>
      <c r="Q1008">
        <f>IF(L1008=1,0,Q1007)+K1008</f>
        <v>2</v>
      </c>
      <c r="R1008" t="str">
        <f t="shared" si="206"/>
        <v>(43011, '2017-10-03', 2017, 10, 'outubro', 3, 3, 'terça-feira', 0, 0, 1, 0, 0, 2, '2017-10-03'),</v>
      </c>
    </row>
    <row r="1009" spans="1:18" x14ac:dyDescent="0.25">
      <c r="A1009" s="2">
        <f t="shared" si="198"/>
        <v>43012</v>
      </c>
      <c r="B1009" s="4">
        <v>43012</v>
      </c>
      <c r="C1009">
        <f t="shared" si="199"/>
        <v>2017</v>
      </c>
      <c r="D1009">
        <f t="shared" si="208"/>
        <v>10</v>
      </c>
      <c r="E1009" t="str">
        <f t="shared" si="200"/>
        <v>outubro</v>
      </c>
      <c r="F1009">
        <f t="shared" si="209"/>
        <v>4</v>
      </c>
      <c r="G1009">
        <f t="shared" si="210"/>
        <v>4</v>
      </c>
      <c r="H1009" t="str">
        <f t="shared" si="201"/>
        <v>quarta-feira</v>
      </c>
      <c r="I1009" s="2">
        <f t="shared" si="202"/>
        <v>0</v>
      </c>
      <c r="J1009">
        <f>COUNTIF(Feriados!$A$2:$A$155,B1009)</f>
        <v>0</v>
      </c>
      <c r="K1009">
        <f t="shared" si="203"/>
        <v>1</v>
      </c>
      <c r="L1009">
        <f t="shared" si="204"/>
        <v>0</v>
      </c>
      <c r="M1009">
        <f t="shared" si="205"/>
        <v>0</v>
      </c>
      <c r="N1009">
        <f>IF(K1009=0,"NULL",Q1009)</f>
        <v>3</v>
      </c>
      <c r="O1009" s="4">
        <f t="shared" si="207"/>
        <v>43012</v>
      </c>
      <c r="Q1009">
        <f>IF(L1009=1,0,Q1008)+K1009</f>
        <v>3</v>
      </c>
      <c r="R1009" t="str">
        <f t="shared" si="206"/>
        <v>(43012, '2017-10-04', 2017, 10, 'outubro', 4, 4, 'quarta-feira', 0, 0, 1, 0, 0, 3, '2017-10-04'),</v>
      </c>
    </row>
    <row r="1010" spans="1:18" x14ac:dyDescent="0.25">
      <c r="A1010" s="2">
        <f t="shared" si="198"/>
        <v>43013</v>
      </c>
      <c r="B1010" s="4">
        <v>43013</v>
      </c>
      <c r="C1010">
        <f t="shared" si="199"/>
        <v>2017</v>
      </c>
      <c r="D1010">
        <f t="shared" si="208"/>
        <v>10</v>
      </c>
      <c r="E1010" t="str">
        <f t="shared" si="200"/>
        <v>outubro</v>
      </c>
      <c r="F1010">
        <f t="shared" si="209"/>
        <v>5</v>
      </c>
      <c r="G1010">
        <f t="shared" si="210"/>
        <v>5</v>
      </c>
      <c r="H1010" t="str">
        <f t="shared" si="201"/>
        <v>quinta-feira</v>
      </c>
      <c r="I1010" s="2">
        <f t="shared" si="202"/>
        <v>0</v>
      </c>
      <c r="J1010">
        <f>COUNTIF(Feriados!$A$2:$A$155,B1010)</f>
        <v>0</v>
      </c>
      <c r="K1010">
        <f t="shared" si="203"/>
        <v>1</v>
      </c>
      <c r="L1010">
        <f t="shared" si="204"/>
        <v>0</v>
      </c>
      <c r="M1010">
        <f t="shared" si="205"/>
        <v>0</v>
      </c>
      <c r="N1010">
        <f>IF(K1010=0,"NULL",Q1010)</f>
        <v>4</v>
      </c>
      <c r="O1010" s="4">
        <f t="shared" si="207"/>
        <v>43013</v>
      </c>
      <c r="Q1010">
        <f>IF(L1010=1,0,Q1009)+K1010</f>
        <v>4</v>
      </c>
      <c r="R1010" t="str">
        <f t="shared" si="206"/>
        <v>(43013, '2017-10-05', 2017, 10, 'outubro', 5, 5, 'quinta-feira', 0, 0, 1, 0, 0, 4, '2017-10-05'),</v>
      </c>
    </row>
    <row r="1011" spans="1:18" x14ac:dyDescent="0.25">
      <c r="A1011" s="2">
        <f t="shared" si="198"/>
        <v>43014</v>
      </c>
      <c r="B1011" s="4">
        <v>43014</v>
      </c>
      <c r="C1011">
        <f t="shared" si="199"/>
        <v>2017</v>
      </c>
      <c r="D1011">
        <f t="shared" si="208"/>
        <v>10</v>
      </c>
      <c r="E1011" t="str">
        <f t="shared" si="200"/>
        <v>outubro</v>
      </c>
      <c r="F1011">
        <f t="shared" si="209"/>
        <v>6</v>
      </c>
      <c r="G1011">
        <f t="shared" si="210"/>
        <v>6</v>
      </c>
      <c r="H1011" t="str">
        <f t="shared" si="201"/>
        <v>sexta-feira</v>
      </c>
      <c r="I1011" s="2">
        <f t="shared" si="202"/>
        <v>0</v>
      </c>
      <c r="J1011">
        <f>COUNTIF(Feriados!$A$2:$A$155,B1011)</f>
        <v>0</v>
      </c>
      <c r="K1011">
        <f t="shared" si="203"/>
        <v>1</v>
      </c>
      <c r="L1011">
        <f t="shared" si="204"/>
        <v>0</v>
      </c>
      <c r="M1011">
        <f t="shared" si="205"/>
        <v>0</v>
      </c>
      <c r="N1011">
        <f>IF(K1011=0,"NULL",Q1011)</f>
        <v>5</v>
      </c>
      <c r="O1011" s="4">
        <f t="shared" si="207"/>
        <v>43014</v>
      </c>
      <c r="Q1011">
        <f>IF(L1011=1,0,Q1010)+K1011</f>
        <v>5</v>
      </c>
      <c r="R1011" t="str">
        <f t="shared" si="206"/>
        <v>(43014, '2017-10-06', 2017, 10, 'outubro', 6, 6, 'sexta-feira', 0, 0, 1, 0, 0, 5, '2017-10-06'),</v>
      </c>
    </row>
    <row r="1012" spans="1:18" x14ac:dyDescent="0.25">
      <c r="A1012" s="2">
        <f t="shared" si="198"/>
        <v>43015</v>
      </c>
      <c r="B1012" s="4">
        <v>43015</v>
      </c>
      <c r="C1012">
        <f t="shared" si="199"/>
        <v>2017</v>
      </c>
      <c r="D1012">
        <f t="shared" si="208"/>
        <v>10</v>
      </c>
      <c r="E1012" t="str">
        <f t="shared" si="200"/>
        <v>outubro</v>
      </c>
      <c r="F1012">
        <f t="shared" si="209"/>
        <v>7</v>
      </c>
      <c r="G1012">
        <f t="shared" si="210"/>
        <v>7</v>
      </c>
      <c r="H1012" t="str">
        <f t="shared" si="201"/>
        <v>sábado</v>
      </c>
      <c r="I1012" s="2">
        <f t="shared" si="202"/>
        <v>1</v>
      </c>
      <c r="J1012">
        <f>COUNTIF(Feriados!$A$2:$A$155,B1012)</f>
        <v>0</v>
      </c>
      <c r="K1012">
        <f t="shared" si="203"/>
        <v>0</v>
      </c>
      <c r="L1012">
        <f t="shared" si="204"/>
        <v>0</v>
      </c>
      <c r="M1012">
        <f t="shared" si="205"/>
        <v>0</v>
      </c>
      <c r="N1012" t="str">
        <f>IF(K1012=0,"NULL",Q1012)</f>
        <v>NULL</v>
      </c>
      <c r="O1012" s="4">
        <f t="shared" si="207"/>
        <v>43015</v>
      </c>
      <c r="Q1012">
        <f>IF(L1012=1,0,Q1011)+K1012</f>
        <v>5</v>
      </c>
      <c r="R1012" t="str">
        <f t="shared" si="206"/>
        <v>(43015, '2017-10-07', 2017, 10, 'outubro', 7, 7, 'sábado', 1, 0, 0, 0, 0, NULL, '2017-10-07'),</v>
      </c>
    </row>
    <row r="1013" spans="1:18" x14ac:dyDescent="0.25">
      <c r="A1013" s="2">
        <f t="shared" si="198"/>
        <v>43016</v>
      </c>
      <c r="B1013" s="4">
        <v>43016</v>
      </c>
      <c r="C1013">
        <f t="shared" si="199"/>
        <v>2017</v>
      </c>
      <c r="D1013">
        <f t="shared" si="208"/>
        <v>10</v>
      </c>
      <c r="E1013" t="str">
        <f t="shared" si="200"/>
        <v>outubro</v>
      </c>
      <c r="F1013">
        <f t="shared" si="209"/>
        <v>8</v>
      </c>
      <c r="G1013">
        <f t="shared" si="210"/>
        <v>1</v>
      </c>
      <c r="H1013" t="str">
        <f t="shared" si="201"/>
        <v>domingo</v>
      </c>
      <c r="I1013" s="2">
        <f t="shared" si="202"/>
        <v>1</v>
      </c>
      <c r="J1013">
        <f>COUNTIF(Feriados!$A$2:$A$155,B1013)</f>
        <v>0</v>
      </c>
      <c r="K1013">
        <f t="shared" si="203"/>
        <v>0</v>
      </c>
      <c r="L1013">
        <f t="shared" si="204"/>
        <v>0</v>
      </c>
      <c r="M1013">
        <f t="shared" si="205"/>
        <v>0</v>
      </c>
      <c r="N1013" t="str">
        <f>IF(K1013=0,"NULL",Q1013)</f>
        <v>NULL</v>
      </c>
      <c r="O1013" s="4">
        <f t="shared" si="207"/>
        <v>43015</v>
      </c>
      <c r="Q1013">
        <f>IF(L1013=1,0,Q1012)+K1013</f>
        <v>5</v>
      </c>
      <c r="R1013" t="str">
        <f t="shared" si="206"/>
        <v>(43016, '2017-10-08', 2017, 10, 'outubro', 8, 1, 'domingo', 1, 0, 0, 0, 0, NULL, '2017-10-07'),</v>
      </c>
    </row>
    <row r="1014" spans="1:18" x14ac:dyDescent="0.25">
      <c r="A1014" s="2">
        <f t="shared" si="198"/>
        <v>43017</v>
      </c>
      <c r="B1014" s="4">
        <v>43017</v>
      </c>
      <c r="C1014">
        <f t="shared" si="199"/>
        <v>2017</v>
      </c>
      <c r="D1014">
        <f t="shared" si="208"/>
        <v>10</v>
      </c>
      <c r="E1014" t="str">
        <f t="shared" si="200"/>
        <v>outubro</v>
      </c>
      <c r="F1014">
        <f t="shared" si="209"/>
        <v>9</v>
      </c>
      <c r="G1014">
        <f t="shared" si="210"/>
        <v>2</v>
      </c>
      <c r="H1014" t="str">
        <f t="shared" si="201"/>
        <v>segunda-feira</v>
      </c>
      <c r="I1014" s="2">
        <f t="shared" si="202"/>
        <v>0</v>
      </c>
      <c r="J1014">
        <f>COUNTIF(Feriados!$A$2:$A$155,B1014)</f>
        <v>0</v>
      </c>
      <c r="K1014">
        <f t="shared" si="203"/>
        <v>1</v>
      </c>
      <c r="L1014">
        <f t="shared" si="204"/>
        <v>0</v>
      </c>
      <c r="M1014">
        <f t="shared" si="205"/>
        <v>0</v>
      </c>
      <c r="N1014">
        <f>IF(K1014=0,"NULL",Q1014)</f>
        <v>6</v>
      </c>
      <c r="O1014" s="4">
        <f t="shared" si="207"/>
        <v>43015</v>
      </c>
      <c r="Q1014">
        <f>IF(L1014=1,0,Q1013)+K1014</f>
        <v>6</v>
      </c>
      <c r="R1014" t="str">
        <f t="shared" si="206"/>
        <v>(43017, '2017-10-09', 2017, 10, 'outubro', 9, 2, 'segunda-feira', 0, 0, 1, 0, 0, 6, '2017-10-07'),</v>
      </c>
    </row>
    <row r="1015" spans="1:18" x14ac:dyDescent="0.25">
      <c r="A1015" s="2">
        <f t="shared" si="198"/>
        <v>43018</v>
      </c>
      <c r="B1015" s="4">
        <v>43018</v>
      </c>
      <c r="C1015">
        <f t="shared" si="199"/>
        <v>2017</v>
      </c>
      <c r="D1015">
        <f t="shared" si="208"/>
        <v>10</v>
      </c>
      <c r="E1015" t="str">
        <f t="shared" si="200"/>
        <v>outubro</v>
      </c>
      <c r="F1015">
        <f t="shared" si="209"/>
        <v>10</v>
      </c>
      <c r="G1015">
        <f t="shared" si="210"/>
        <v>3</v>
      </c>
      <c r="H1015" t="str">
        <f t="shared" si="201"/>
        <v>terça-feira</v>
      </c>
      <c r="I1015" s="2">
        <f t="shared" si="202"/>
        <v>0</v>
      </c>
      <c r="J1015">
        <f>COUNTIF(Feriados!$A$2:$A$155,B1015)</f>
        <v>0</v>
      </c>
      <c r="K1015">
        <f t="shared" si="203"/>
        <v>1</v>
      </c>
      <c r="L1015">
        <f t="shared" si="204"/>
        <v>0</v>
      </c>
      <c r="M1015">
        <f t="shared" si="205"/>
        <v>0</v>
      </c>
      <c r="N1015">
        <f>IF(K1015=0,"NULL",Q1015)</f>
        <v>7</v>
      </c>
      <c r="O1015" s="4">
        <f t="shared" si="207"/>
        <v>43018</v>
      </c>
      <c r="Q1015">
        <f>IF(L1015=1,0,Q1014)+K1015</f>
        <v>7</v>
      </c>
      <c r="R1015" t="str">
        <f t="shared" si="206"/>
        <v>(43018, '2017-10-10', 2017, 10, 'outubro', 10, 3, 'terça-feira', 0, 0, 1, 0, 0, 7, '2017-10-10'),</v>
      </c>
    </row>
    <row r="1016" spans="1:18" x14ac:dyDescent="0.25">
      <c r="A1016" s="2">
        <f t="shared" si="198"/>
        <v>43019</v>
      </c>
      <c r="B1016" s="4">
        <v>43019</v>
      </c>
      <c r="C1016">
        <f t="shared" si="199"/>
        <v>2017</v>
      </c>
      <c r="D1016">
        <f t="shared" si="208"/>
        <v>10</v>
      </c>
      <c r="E1016" t="str">
        <f t="shared" si="200"/>
        <v>outubro</v>
      </c>
      <c r="F1016">
        <f t="shared" si="209"/>
        <v>11</v>
      </c>
      <c r="G1016">
        <f t="shared" si="210"/>
        <v>4</v>
      </c>
      <c r="H1016" t="str">
        <f t="shared" si="201"/>
        <v>quarta-feira</v>
      </c>
      <c r="I1016" s="2">
        <f t="shared" si="202"/>
        <v>0</v>
      </c>
      <c r="J1016">
        <f>COUNTIF(Feriados!$A$2:$A$155,B1016)</f>
        <v>0</v>
      </c>
      <c r="K1016">
        <f t="shared" si="203"/>
        <v>1</v>
      </c>
      <c r="L1016">
        <f t="shared" si="204"/>
        <v>0</v>
      </c>
      <c r="M1016">
        <f t="shared" si="205"/>
        <v>0</v>
      </c>
      <c r="N1016">
        <f>IF(K1016=0,"NULL",Q1016)</f>
        <v>8</v>
      </c>
      <c r="O1016" s="4">
        <f t="shared" si="207"/>
        <v>43019</v>
      </c>
      <c r="Q1016">
        <f>IF(L1016=1,0,Q1015)+K1016</f>
        <v>8</v>
      </c>
      <c r="R1016" t="str">
        <f t="shared" si="206"/>
        <v>(43019, '2017-10-11', 2017, 10, 'outubro', 11, 4, 'quarta-feira', 0, 0, 1, 0, 0, 8, '2017-10-11'),</v>
      </c>
    </row>
    <row r="1017" spans="1:18" x14ac:dyDescent="0.25">
      <c r="A1017" s="2">
        <f t="shared" si="198"/>
        <v>43020</v>
      </c>
      <c r="B1017" s="4">
        <v>43020</v>
      </c>
      <c r="C1017">
        <f t="shared" si="199"/>
        <v>2017</v>
      </c>
      <c r="D1017">
        <f t="shared" si="208"/>
        <v>10</v>
      </c>
      <c r="E1017" t="str">
        <f t="shared" si="200"/>
        <v>outubro</v>
      </c>
      <c r="F1017">
        <f t="shared" si="209"/>
        <v>12</v>
      </c>
      <c r="G1017">
        <f t="shared" si="210"/>
        <v>5</v>
      </c>
      <c r="H1017" t="str">
        <f t="shared" si="201"/>
        <v>quinta-feira</v>
      </c>
      <c r="I1017" s="2">
        <f t="shared" si="202"/>
        <v>0</v>
      </c>
      <c r="J1017">
        <f>COUNTIF(Feriados!$A$2:$A$155,B1017)</f>
        <v>1</v>
      </c>
      <c r="K1017">
        <f t="shared" si="203"/>
        <v>0</v>
      </c>
      <c r="L1017">
        <f t="shared" si="204"/>
        <v>0</v>
      </c>
      <c r="M1017">
        <f t="shared" si="205"/>
        <v>0</v>
      </c>
      <c r="N1017" t="str">
        <f>IF(K1017=0,"NULL",Q1017)</f>
        <v>NULL</v>
      </c>
      <c r="O1017" s="4">
        <f t="shared" si="207"/>
        <v>43020</v>
      </c>
      <c r="Q1017">
        <f>IF(L1017=1,0,Q1016)+K1017</f>
        <v>8</v>
      </c>
      <c r="R1017" t="str">
        <f t="shared" si="206"/>
        <v>(43020, '2017-10-12', 2017, 10, 'outubro', 12, 5, 'quinta-feira', 0, 1, 0, 0, 0, NULL, '2017-10-12'),</v>
      </c>
    </row>
    <row r="1018" spans="1:18" x14ac:dyDescent="0.25">
      <c r="A1018" s="2">
        <f t="shared" si="198"/>
        <v>43021</v>
      </c>
      <c r="B1018" s="4">
        <v>43021</v>
      </c>
      <c r="C1018">
        <f t="shared" si="199"/>
        <v>2017</v>
      </c>
      <c r="D1018">
        <f t="shared" si="208"/>
        <v>10</v>
      </c>
      <c r="E1018" t="str">
        <f t="shared" si="200"/>
        <v>outubro</v>
      </c>
      <c r="F1018">
        <f t="shared" si="209"/>
        <v>13</v>
      </c>
      <c r="G1018">
        <f t="shared" si="210"/>
        <v>6</v>
      </c>
      <c r="H1018" t="str">
        <f t="shared" si="201"/>
        <v>sexta-feira</v>
      </c>
      <c r="I1018" s="2">
        <f t="shared" si="202"/>
        <v>0</v>
      </c>
      <c r="J1018">
        <f>COUNTIF(Feriados!$A$2:$A$155,B1018)</f>
        <v>0</v>
      </c>
      <c r="K1018">
        <f t="shared" si="203"/>
        <v>1</v>
      </c>
      <c r="L1018">
        <f t="shared" si="204"/>
        <v>0</v>
      </c>
      <c r="M1018">
        <f t="shared" si="205"/>
        <v>0</v>
      </c>
      <c r="N1018">
        <f>IF(K1018=0,"NULL",Q1018)</f>
        <v>9</v>
      </c>
      <c r="O1018" s="4">
        <f t="shared" si="207"/>
        <v>43020</v>
      </c>
      <c r="Q1018">
        <f>IF(L1018=1,0,Q1017)+K1018</f>
        <v>9</v>
      </c>
      <c r="R1018" t="str">
        <f t="shared" si="206"/>
        <v>(43021, '2017-10-13', 2017, 10, 'outubro', 13, 6, 'sexta-feira', 0, 0, 1, 0, 0, 9, '2017-10-12'),</v>
      </c>
    </row>
    <row r="1019" spans="1:18" x14ac:dyDescent="0.25">
      <c r="A1019" s="2">
        <f t="shared" si="198"/>
        <v>43022</v>
      </c>
      <c r="B1019" s="4">
        <v>43022</v>
      </c>
      <c r="C1019">
        <f t="shared" si="199"/>
        <v>2017</v>
      </c>
      <c r="D1019">
        <f t="shared" si="208"/>
        <v>10</v>
      </c>
      <c r="E1019" t="str">
        <f t="shared" si="200"/>
        <v>outubro</v>
      </c>
      <c r="F1019">
        <f t="shared" si="209"/>
        <v>14</v>
      </c>
      <c r="G1019">
        <f t="shared" si="210"/>
        <v>7</v>
      </c>
      <c r="H1019" t="str">
        <f t="shared" si="201"/>
        <v>sábado</v>
      </c>
      <c r="I1019" s="2">
        <f t="shared" si="202"/>
        <v>1</v>
      </c>
      <c r="J1019">
        <f>COUNTIF(Feriados!$A$2:$A$155,B1019)</f>
        <v>0</v>
      </c>
      <c r="K1019">
        <f t="shared" si="203"/>
        <v>0</v>
      </c>
      <c r="L1019">
        <f t="shared" si="204"/>
        <v>0</v>
      </c>
      <c r="M1019">
        <f t="shared" si="205"/>
        <v>0</v>
      </c>
      <c r="N1019" t="str">
        <f>IF(K1019=0,"NULL",Q1019)</f>
        <v>NULL</v>
      </c>
      <c r="O1019" s="4">
        <f t="shared" si="207"/>
        <v>43022</v>
      </c>
      <c r="Q1019">
        <f>IF(L1019=1,0,Q1018)+K1019</f>
        <v>9</v>
      </c>
      <c r="R1019" t="str">
        <f t="shared" si="206"/>
        <v>(43022, '2017-10-14', 2017, 10, 'outubro', 14, 7, 'sábado', 1, 0, 0, 0, 0, NULL, '2017-10-14'),</v>
      </c>
    </row>
    <row r="1020" spans="1:18" x14ac:dyDescent="0.25">
      <c r="A1020" s="2">
        <f t="shared" si="198"/>
        <v>43023</v>
      </c>
      <c r="B1020" s="4">
        <v>43023</v>
      </c>
      <c r="C1020">
        <f t="shared" si="199"/>
        <v>2017</v>
      </c>
      <c r="D1020">
        <f t="shared" si="208"/>
        <v>10</v>
      </c>
      <c r="E1020" t="str">
        <f t="shared" si="200"/>
        <v>outubro</v>
      </c>
      <c r="F1020">
        <f t="shared" si="209"/>
        <v>15</v>
      </c>
      <c r="G1020">
        <f t="shared" si="210"/>
        <v>1</v>
      </c>
      <c r="H1020" t="str">
        <f t="shared" si="201"/>
        <v>domingo</v>
      </c>
      <c r="I1020" s="2">
        <f t="shared" si="202"/>
        <v>1</v>
      </c>
      <c r="J1020">
        <f>COUNTIF(Feriados!$A$2:$A$155,B1020)</f>
        <v>0</v>
      </c>
      <c r="K1020">
        <f t="shared" si="203"/>
        <v>0</v>
      </c>
      <c r="L1020">
        <f t="shared" si="204"/>
        <v>0</v>
      </c>
      <c r="M1020">
        <f t="shared" si="205"/>
        <v>0</v>
      </c>
      <c r="N1020" t="str">
        <f>IF(K1020=0,"NULL",Q1020)</f>
        <v>NULL</v>
      </c>
      <c r="O1020" s="4">
        <f t="shared" si="207"/>
        <v>43022</v>
      </c>
      <c r="Q1020">
        <f>IF(L1020=1,0,Q1019)+K1020</f>
        <v>9</v>
      </c>
      <c r="R1020" t="str">
        <f t="shared" si="206"/>
        <v>(43023, '2017-10-15', 2017, 10, 'outubro', 15, 1, 'domingo', 1, 0, 0, 0, 0, NULL, '2017-10-14'),</v>
      </c>
    </row>
    <row r="1021" spans="1:18" x14ac:dyDescent="0.25">
      <c r="A1021" s="2">
        <f t="shared" si="198"/>
        <v>43024</v>
      </c>
      <c r="B1021" s="4">
        <v>43024</v>
      </c>
      <c r="C1021">
        <f t="shared" si="199"/>
        <v>2017</v>
      </c>
      <c r="D1021">
        <f t="shared" si="208"/>
        <v>10</v>
      </c>
      <c r="E1021" t="str">
        <f t="shared" si="200"/>
        <v>outubro</v>
      </c>
      <c r="F1021">
        <f t="shared" si="209"/>
        <v>16</v>
      </c>
      <c r="G1021">
        <f t="shared" si="210"/>
        <v>2</v>
      </c>
      <c r="H1021" t="str">
        <f t="shared" si="201"/>
        <v>segunda-feira</v>
      </c>
      <c r="I1021" s="2">
        <f t="shared" si="202"/>
        <v>0</v>
      </c>
      <c r="J1021">
        <f>COUNTIF(Feriados!$A$2:$A$155,B1021)</f>
        <v>0</v>
      </c>
      <c r="K1021">
        <f t="shared" si="203"/>
        <v>1</v>
      </c>
      <c r="L1021">
        <f t="shared" si="204"/>
        <v>0</v>
      </c>
      <c r="M1021">
        <f t="shared" si="205"/>
        <v>0</v>
      </c>
      <c r="N1021">
        <f>IF(K1021=0,"NULL",Q1021)</f>
        <v>10</v>
      </c>
      <c r="O1021" s="4">
        <f t="shared" si="207"/>
        <v>43022</v>
      </c>
      <c r="Q1021">
        <f>IF(L1021=1,0,Q1020)+K1021</f>
        <v>10</v>
      </c>
      <c r="R1021" t="str">
        <f t="shared" si="206"/>
        <v>(43024, '2017-10-16', 2017, 10, 'outubro', 16, 2, 'segunda-feira', 0, 0, 1, 0, 0, 10, '2017-10-14'),</v>
      </c>
    </row>
    <row r="1022" spans="1:18" x14ac:dyDescent="0.25">
      <c r="A1022" s="2">
        <f t="shared" si="198"/>
        <v>43025</v>
      </c>
      <c r="B1022" s="4">
        <v>43025</v>
      </c>
      <c r="C1022">
        <f t="shared" si="199"/>
        <v>2017</v>
      </c>
      <c r="D1022">
        <f t="shared" si="208"/>
        <v>10</v>
      </c>
      <c r="E1022" t="str">
        <f t="shared" si="200"/>
        <v>outubro</v>
      </c>
      <c r="F1022">
        <f t="shared" si="209"/>
        <v>17</v>
      </c>
      <c r="G1022">
        <f t="shared" si="210"/>
        <v>3</v>
      </c>
      <c r="H1022" t="str">
        <f t="shared" si="201"/>
        <v>terça-feira</v>
      </c>
      <c r="I1022" s="2">
        <f t="shared" si="202"/>
        <v>0</v>
      </c>
      <c r="J1022">
        <f>COUNTIF(Feriados!$A$2:$A$155,B1022)</f>
        <v>0</v>
      </c>
      <c r="K1022">
        <f t="shared" si="203"/>
        <v>1</v>
      </c>
      <c r="L1022">
        <f t="shared" si="204"/>
        <v>0</v>
      </c>
      <c r="M1022">
        <f t="shared" si="205"/>
        <v>0</v>
      </c>
      <c r="N1022">
        <f>IF(K1022=0,"NULL",Q1022)</f>
        <v>11</v>
      </c>
      <c r="O1022" s="4">
        <f t="shared" si="207"/>
        <v>43025</v>
      </c>
      <c r="Q1022">
        <f>IF(L1022=1,0,Q1021)+K1022</f>
        <v>11</v>
      </c>
      <c r="R1022" t="str">
        <f t="shared" si="206"/>
        <v>(43025, '2017-10-17', 2017, 10, 'outubro', 17, 3, 'terça-feira', 0, 0, 1, 0, 0, 11, '2017-10-17'),</v>
      </c>
    </row>
    <row r="1023" spans="1:18" x14ac:dyDescent="0.25">
      <c r="A1023" s="2">
        <f t="shared" si="198"/>
        <v>43026</v>
      </c>
      <c r="B1023" s="4">
        <v>43026</v>
      </c>
      <c r="C1023">
        <f t="shared" si="199"/>
        <v>2017</v>
      </c>
      <c r="D1023">
        <f t="shared" si="208"/>
        <v>10</v>
      </c>
      <c r="E1023" t="str">
        <f t="shared" si="200"/>
        <v>outubro</v>
      </c>
      <c r="F1023">
        <f t="shared" si="209"/>
        <v>18</v>
      </c>
      <c r="G1023">
        <f t="shared" si="210"/>
        <v>4</v>
      </c>
      <c r="H1023" t="str">
        <f t="shared" si="201"/>
        <v>quarta-feira</v>
      </c>
      <c r="I1023" s="2">
        <f t="shared" si="202"/>
        <v>0</v>
      </c>
      <c r="J1023">
        <f>COUNTIF(Feriados!$A$2:$A$155,B1023)</f>
        <v>0</v>
      </c>
      <c r="K1023">
        <f t="shared" si="203"/>
        <v>1</v>
      </c>
      <c r="L1023">
        <f t="shared" si="204"/>
        <v>0</v>
      </c>
      <c r="M1023">
        <f t="shared" si="205"/>
        <v>0</v>
      </c>
      <c r="N1023">
        <f>IF(K1023=0,"NULL",Q1023)</f>
        <v>12</v>
      </c>
      <c r="O1023" s="4">
        <f t="shared" si="207"/>
        <v>43026</v>
      </c>
      <c r="Q1023">
        <f>IF(L1023=1,0,Q1022)+K1023</f>
        <v>12</v>
      </c>
      <c r="R1023" t="str">
        <f t="shared" si="206"/>
        <v>(43026, '2017-10-18', 2017, 10, 'outubro', 18, 4, 'quarta-feira', 0, 0, 1, 0, 0, 12, '2017-10-18'),</v>
      </c>
    </row>
    <row r="1024" spans="1:18" x14ac:dyDescent="0.25">
      <c r="A1024" s="2">
        <f t="shared" si="198"/>
        <v>43027</v>
      </c>
      <c r="B1024" s="4">
        <v>43027</v>
      </c>
      <c r="C1024">
        <f t="shared" si="199"/>
        <v>2017</v>
      </c>
      <c r="D1024">
        <f t="shared" si="208"/>
        <v>10</v>
      </c>
      <c r="E1024" t="str">
        <f t="shared" si="200"/>
        <v>outubro</v>
      </c>
      <c r="F1024">
        <f t="shared" si="209"/>
        <v>19</v>
      </c>
      <c r="G1024">
        <f t="shared" si="210"/>
        <v>5</v>
      </c>
      <c r="H1024" t="str">
        <f t="shared" si="201"/>
        <v>quinta-feira</v>
      </c>
      <c r="I1024" s="2">
        <f t="shared" si="202"/>
        <v>0</v>
      </c>
      <c r="J1024">
        <f>COUNTIF(Feriados!$A$2:$A$155,B1024)</f>
        <v>0</v>
      </c>
      <c r="K1024">
        <f t="shared" si="203"/>
        <v>1</v>
      </c>
      <c r="L1024">
        <f t="shared" si="204"/>
        <v>0</v>
      </c>
      <c r="M1024">
        <f t="shared" si="205"/>
        <v>0</v>
      </c>
      <c r="N1024">
        <f>IF(K1024=0,"NULL",Q1024)</f>
        <v>13</v>
      </c>
      <c r="O1024" s="4">
        <f t="shared" si="207"/>
        <v>43027</v>
      </c>
      <c r="Q1024">
        <f>IF(L1024=1,0,Q1023)+K1024</f>
        <v>13</v>
      </c>
      <c r="R1024" t="str">
        <f t="shared" si="206"/>
        <v>(43027, '2017-10-19', 2017, 10, 'outubro', 19, 5, 'quinta-feira', 0, 0, 1, 0, 0, 13, '2017-10-19'),</v>
      </c>
    </row>
    <row r="1025" spans="1:18" x14ac:dyDescent="0.25">
      <c r="A1025" s="2">
        <f t="shared" si="198"/>
        <v>43028</v>
      </c>
      <c r="B1025" s="4">
        <v>43028</v>
      </c>
      <c r="C1025">
        <f t="shared" si="199"/>
        <v>2017</v>
      </c>
      <c r="D1025">
        <f t="shared" si="208"/>
        <v>10</v>
      </c>
      <c r="E1025" t="str">
        <f t="shared" si="200"/>
        <v>outubro</v>
      </c>
      <c r="F1025">
        <f t="shared" si="209"/>
        <v>20</v>
      </c>
      <c r="G1025">
        <f t="shared" si="210"/>
        <v>6</v>
      </c>
      <c r="H1025" t="str">
        <f t="shared" si="201"/>
        <v>sexta-feira</v>
      </c>
      <c r="I1025" s="2">
        <f t="shared" si="202"/>
        <v>0</v>
      </c>
      <c r="J1025">
        <f>COUNTIF(Feriados!$A$2:$A$155,B1025)</f>
        <v>0</v>
      </c>
      <c r="K1025">
        <f t="shared" si="203"/>
        <v>1</v>
      </c>
      <c r="L1025">
        <f t="shared" si="204"/>
        <v>0</v>
      </c>
      <c r="M1025">
        <f t="shared" si="205"/>
        <v>0</v>
      </c>
      <c r="N1025">
        <f>IF(K1025=0,"NULL",Q1025)</f>
        <v>14</v>
      </c>
      <c r="O1025" s="4">
        <f t="shared" si="207"/>
        <v>43028</v>
      </c>
      <c r="Q1025">
        <f>IF(L1025=1,0,Q1024)+K1025</f>
        <v>14</v>
      </c>
      <c r="R1025" t="str">
        <f t="shared" si="206"/>
        <v>(43028, '2017-10-20', 2017, 10, 'outubro', 20, 6, 'sexta-feira', 0, 0, 1, 0, 0, 14, '2017-10-20'),</v>
      </c>
    </row>
    <row r="1026" spans="1:18" x14ac:dyDescent="0.25">
      <c r="A1026" s="2">
        <f t="shared" si="198"/>
        <v>43029</v>
      </c>
      <c r="B1026" s="4">
        <v>43029</v>
      </c>
      <c r="C1026">
        <f t="shared" si="199"/>
        <v>2017</v>
      </c>
      <c r="D1026">
        <f t="shared" si="208"/>
        <v>10</v>
      </c>
      <c r="E1026" t="str">
        <f t="shared" si="200"/>
        <v>outubro</v>
      </c>
      <c r="F1026">
        <f t="shared" si="209"/>
        <v>21</v>
      </c>
      <c r="G1026">
        <f t="shared" si="210"/>
        <v>7</v>
      </c>
      <c r="H1026" t="str">
        <f t="shared" si="201"/>
        <v>sábado</v>
      </c>
      <c r="I1026" s="2">
        <f t="shared" si="202"/>
        <v>1</v>
      </c>
      <c r="J1026">
        <f>COUNTIF(Feriados!$A$2:$A$155,B1026)</f>
        <v>0</v>
      </c>
      <c r="K1026">
        <f t="shared" si="203"/>
        <v>0</v>
      </c>
      <c r="L1026">
        <f t="shared" si="204"/>
        <v>0</v>
      </c>
      <c r="M1026">
        <f t="shared" si="205"/>
        <v>0</v>
      </c>
      <c r="N1026" t="str">
        <f>IF(K1026=0,"NULL",Q1026)</f>
        <v>NULL</v>
      </c>
      <c r="O1026" s="4">
        <f t="shared" si="207"/>
        <v>43029</v>
      </c>
      <c r="Q1026">
        <f>IF(L1026=1,0,Q1025)+K1026</f>
        <v>14</v>
      </c>
      <c r="R1026" t="str">
        <f t="shared" si="206"/>
        <v>(43029, '2017-10-21', 2017, 10, 'outubro', 21, 7, 'sábado', 1, 0, 0, 0, 0, NULL, '2017-10-21'),</v>
      </c>
    </row>
    <row r="1027" spans="1:18" x14ac:dyDescent="0.25">
      <c r="A1027" s="2">
        <f t="shared" ref="A1027:A1090" si="211">B1027</f>
        <v>43030</v>
      </c>
      <c r="B1027" s="4">
        <v>43030</v>
      </c>
      <c r="C1027">
        <f t="shared" ref="C1027:C1090" si="212">YEAR(B1027)</f>
        <v>2017</v>
      </c>
      <c r="D1027">
        <f t="shared" si="208"/>
        <v>10</v>
      </c>
      <c r="E1027" t="str">
        <f t="shared" ref="E1027:E1090" si="213">TEXT(B1027,"mmmm")</f>
        <v>outubro</v>
      </c>
      <c r="F1027">
        <f t="shared" si="209"/>
        <v>22</v>
      </c>
      <c r="G1027">
        <f t="shared" si="210"/>
        <v>1</v>
      </c>
      <c r="H1027" t="str">
        <f t="shared" ref="H1027:H1090" si="214">TEXT(B1027,"dddd")</f>
        <v>domingo</v>
      </c>
      <c r="I1027" s="2">
        <f t="shared" ref="I1027:I1090" si="215">IF(OR(G1027=1,G1027=7),1,0)</f>
        <v>1</v>
      </c>
      <c r="J1027">
        <f>COUNTIF(Feriados!$A$2:$A$155,B1027)</f>
        <v>0</v>
      </c>
      <c r="K1027">
        <f t="shared" ref="K1027:K1090" si="216">IF(OR(I1027=1,J1027=1),0,1)</f>
        <v>0</v>
      </c>
      <c r="L1027">
        <f t="shared" ref="L1027:L1090" si="217">IF(F1027=1,1,0)</f>
        <v>0</v>
      </c>
      <c r="M1027">
        <f t="shared" ref="M1027:M1090" si="218">IF(OR(L1028=1,L1028=""),1,0)</f>
        <v>0</v>
      </c>
      <c r="N1027" t="str">
        <f>IF(K1027=0,"NULL",Q1027)</f>
        <v>NULL</v>
      </c>
      <c r="O1027" s="4">
        <f t="shared" si="207"/>
        <v>43029</v>
      </c>
      <c r="Q1027">
        <f>IF(L1027=1,0,Q1026)+K1027</f>
        <v>14</v>
      </c>
      <c r="R1027" t="str">
        <f t="shared" ref="R1027:R1090" si="219">"("&amp;A1027&amp;", '"&amp;TEXT(B1027,"aaaa-mm-dd")&amp;"', "&amp;C1027&amp;", "&amp;D1027&amp;", '"&amp;E1027&amp;"', "&amp;F1027&amp;", "&amp;G1027&amp;", '"&amp;H1027&amp;"', "&amp;I1027&amp;", "&amp;J1027&amp;", "&amp;K1027&amp;", "&amp;L1027&amp;", "&amp;M1027&amp;", "&amp;N1027&amp;", '"&amp;TEXT(O1027,"aaaa-mm-dd")&amp;"'),"</f>
        <v>(43030, '2017-10-22', 2017, 10, 'outubro', 22, 1, 'domingo', 1, 0, 0, 0, 0, NULL, '2017-10-21'),</v>
      </c>
    </row>
    <row r="1028" spans="1:18" x14ac:dyDescent="0.25">
      <c r="A1028" s="2">
        <f t="shared" si="211"/>
        <v>43031</v>
      </c>
      <c r="B1028" s="4">
        <v>43031</v>
      </c>
      <c r="C1028">
        <f t="shared" si="212"/>
        <v>2017</v>
      </c>
      <c r="D1028">
        <f t="shared" si="208"/>
        <v>10</v>
      </c>
      <c r="E1028" t="str">
        <f t="shared" si="213"/>
        <v>outubro</v>
      </c>
      <c r="F1028">
        <f t="shared" si="209"/>
        <v>23</v>
      </c>
      <c r="G1028">
        <f t="shared" si="210"/>
        <v>2</v>
      </c>
      <c r="H1028" t="str">
        <f t="shared" si="214"/>
        <v>segunda-feira</v>
      </c>
      <c r="I1028" s="2">
        <f t="shared" si="215"/>
        <v>0</v>
      </c>
      <c r="J1028">
        <f>COUNTIF(Feriados!$A$2:$A$155,B1028)</f>
        <v>0</v>
      </c>
      <c r="K1028">
        <f t="shared" si="216"/>
        <v>1</v>
      </c>
      <c r="L1028">
        <f t="shared" si="217"/>
        <v>0</v>
      </c>
      <c r="M1028">
        <f t="shared" si="218"/>
        <v>0</v>
      </c>
      <c r="N1028">
        <f>IF(K1028=0,"NULL",Q1028)</f>
        <v>15</v>
      </c>
      <c r="O1028" s="4">
        <f t="shared" ref="O1028:O1091" si="220">IF(K1027=0,O1027,B1028)</f>
        <v>43029</v>
      </c>
      <c r="Q1028">
        <f>IF(L1028=1,0,Q1027)+K1028</f>
        <v>15</v>
      </c>
      <c r="R1028" t="str">
        <f t="shared" si="219"/>
        <v>(43031, '2017-10-23', 2017, 10, 'outubro', 23, 2, 'segunda-feira', 0, 0, 1, 0, 0, 15, '2017-10-21'),</v>
      </c>
    </row>
    <row r="1029" spans="1:18" x14ac:dyDescent="0.25">
      <c r="A1029" s="2">
        <f t="shared" si="211"/>
        <v>43032</v>
      </c>
      <c r="B1029" s="4">
        <v>43032</v>
      </c>
      <c r="C1029">
        <f t="shared" si="212"/>
        <v>2017</v>
      </c>
      <c r="D1029">
        <f t="shared" si="208"/>
        <v>10</v>
      </c>
      <c r="E1029" t="str">
        <f t="shared" si="213"/>
        <v>outubro</v>
      </c>
      <c r="F1029">
        <f t="shared" si="209"/>
        <v>24</v>
      </c>
      <c r="G1029">
        <f t="shared" si="210"/>
        <v>3</v>
      </c>
      <c r="H1029" t="str">
        <f t="shared" si="214"/>
        <v>terça-feira</v>
      </c>
      <c r="I1029" s="2">
        <f t="shared" si="215"/>
        <v>0</v>
      </c>
      <c r="J1029">
        <f>COUNTIF(Feriados!$A$2:$A$155,B1029)</f>
        <v>0</v>
      </c>
      <c r="K1029">
        <f t="shared" si="216"/>
        <v>1</v>
      </c>
      <c r="L1029">
        <f t="shared" si="217"/>
        <v>0</v>
      </c>
      <c r="M1029">
        <f t="shared" si="218"/>
        <v>0</v>
      </c>
      <c r="N1029">
        <f>IF(K1029=0,"NULL",Q1029)</f>
        <v>16</v>
      </c>
      <c r="O1029" s="4">
        <f t="shared" si="220"/>
        <v>43032</v>
      </c>
      <c r="Q1029">
        <f>IF(L1029=1,0,Q1028)+K1029</f>
        <v>16</v>
      </c>
      <c r="R1029" t="str">
        <f t="shared" si="219"/>
        <v>(43032, '2017-10-24', 2017, 10, 'outubro', 24, 3, 'terça-feira', 0, 0, 1, 0, 0, 16, '2017-10-24'),</v>
      </c>
    </row>
    <row r="1030" spans="1:18" x14ac:dyDescent="0.25">
      <c r="A1030" s="2">
        <f t="shared" si="211"/>
        <v>43033</v>
      </c>
      <c r="B1030" s="4">
        <v>43033</v>
      </c>
      <c r="C1030">
        <f t="shared" si="212"/>
        <v>2017</v>
      </c>
      <c r="D1030">
        <f t="shared" si="208"/>
        <v>10</v>
      </c>
      <c r="E1030" t="str">
        <f t="shared" si="213"/>
        <v>outubro</v>
      </c>
      <c r="F1030">
        <f t="shared" si="209"/>
        <v>25</v>
      </c>
      <c r="G1030">
        <f t="shared" si="210"/>
        <v>4</v>
      </c>
      <c r="H1030" t="str">
        <f t="shared" si="214"/>
        <v>quarta-feira</v>
      </c>
      <c r="I1030" s="2">
        <f t="shared" si="215"/>
        <v>0</v>
      </c>
      <c r="J1030">
        <f>COUNTIF(Feriados!$A$2:$A$155,B1030)</f>
        <v>0</v>
      </c>
      <c r="K1030">
        <f t="shared" si="216"/>
        <v>1</v>
      </c>
      <c r="L1030">
        <f t="shared" si="217"/>
        <v>0</v>
      </c>
      <c r="M1030">
        <f t="shared" si="218"/>
        <v>0</v>
      </c>
      <c r="N1030">
        <f>IF(K1030=0,"NULL",Q1030)</f>
        <v>17</v>
      </c>
      <c r="O1030" s="4">
        <f t="shared" si="220"/>
        <v>43033</v>
      </c>
      <c r="Q1030">
        <f>IF(L1030=1,0,Q1029)+K1030</f>
        <v>17</v>
      </c>
      <c r="R1030" t="str">
        <f t="shared" si="219"/>
        <v>(43033, '2017-10-25', 2017, 10, 'outubro', 25, 4, 'quarta-feira', 0, 0, 1, 0, 0, 17, '2017-10-25'),</v>
      </c>
    </row>
    <row r="1031" spans="1:18" x14ac:dyDescent="0.25">
      <c r="A1031" s="2">
        <f t="shared" si="211"/>
        <v>43034</v>
      </c>
      <c r="B1031" s="4">
        <v>43034</v>
      </c>
      <c r="C1031">
        <f t="shared" si="212"/>
        <v>2017</v>
      </c>
      <c r="D1031">
        <f t="shared" si="208"/>
        <v>10</v>
      </c>
      <c r="E1031" t="str">
        <f t="shared" si="213"/>
        <v>outubro</v>
      </c>
      <c r="F1031">
        <f t="shared" si="209"/>
        <v>26</v>
      </c>
      <c r="G1031">
        <f t="shared" si="210"/>
        <v>5</v>
      </c>
      <c r="H1031" t="str">
        <f t="shared" si="214"/>
        <v>quinta-feira</v>
      </c>
      <c r="I1031" s="2">
        <f t="shared" si="215"/>
        <v>0</v>
      </c>
      <c r="J1031">
        <f>COUNTIF(Feriados!$A$2:$A$155,B1031)</f>
        <v>0</v>
      </c>
      <c r="K1031">
        <f t="shared" si="216"/>
        <v>1</v>
      </c>
      <c r="L1031">
        <f t="shared" si="217"/>
        <v>0</v>
      </c>
      <c r="M1031">
        <f t="shared" si="218"/>
        <v>0</v>
      </c>
      <c r="N1031">
        <f>IF(K1031=0,"NULL",Q1031)</f>
        <v>18</v>
      </c>
      <c r="O1031" s="4">
        <f t="shared" si="220"/>
        <v>43034</v>
      </c>
      <c r="Q1031">
        <f>IF(L1031=1,0,Q1030)+K1031</f>
        <v>18</v>
      </c>
      <c r="R1031" t="str">
        <f t="shared" si="219"/>
        <v>(43034, '2017-10-26', 2017, 10, 'outubro', 26, 5, 'quinta-feira', 0, 0, 1, 0, 0, 18, '2017-10-26'),</v>
      </c>
    </row>
    <row r="1032" spans="1:18" x14ac:dyDescent="0.25">
      <c r="A1032" s="2">
        <f t="shared" si="211"/>
        <v>43035</v>
      </c>
      <c r="B1032" s="4">
        <v>43035</v>
      </c>
      <c r="C1032">
        <f t="shared" si="212"/>
        <v>2017</v>
      </c>
      <c r="D1032">
        <f t="shared" si="208"/>
        <v>10</v>
      </c>
      <c r="E1032" t="str">
        <f t="shared" si="213"/>
        <v>outubro</v>
      </c>
      <c r="F1032">
        <f t="shared" si="209"/>
        <v>27</v>
      </c>
      <c r="G1032">
        <f t="shared" si="210"/>
        <v>6</v>
      </c>
      <c r="H1032" t="str">
        <f t="shared" si="214"/>
        <v>sexta-feira</v>
      </c>
      <c r="I1032" s="2">
        <f t="shared" si="215"/>
        <v>0</v>
      </c>
      <c r="J1032">
        <f>COUNTIF(Feriados!$A$2:$A$155,B1032)</f>
        <v>0</v>
      </c>
      <c r="K1032">
        <f t="shared" si="216"/>
        <v>1</v>
      </c>
      <c r="L1032">
        <f t="shared" si="217"/>
        <v>0</v>
      </c>
      <c r="M1032">
        <f t="shared" si="218"/>
        <v>0</v>
      </c>
      <c r="N1032">
        <f>IF(K1032=0,"NULL",Q1032)</f>
        <v>19</v>
      </c>
      <c r="O1032" s="4">
        <f t="shared" si="220"/>
        <v>43035</v>
      </c>
      <c r="Q1032">
        <f>IF(L1032=1,0,Q1031)+K1032</f>
        <v>19</v>
      </c>
      <c r="R1032" t="str">
        <f t="shared" si="219"/>
        <v>(43035, '2017-10-27', 2017, 10, 'outubro', 27, 6, 'sexta-feira', 0, 0, 1, 0, 0, 19, '2017-10-27'),</v>
      </c>
    </row>
    <row r="1033" spans="1:18" x14ac:dyDescent="0.25">
      <c r="A1033" s="2">
        <f t="shared" si="211"/>
        <v>43036</v>
      </c>
      <c r="B1033" s="4">
        <v>43036</v>
      </c>
      <c r="C1033">
        <f t="shared" si="212"/>
        <v>2017</v>
      </c>
      <c r="D1033">
        <f t="shared" si="208"/>
        <v>10</v>
      </c>
      <c r="E1033" t="str">
        <f t="shared" si="213"/>
        <v>outubro</v>
      </c>
      <c r="F1033">
        <f t="shared" si="209"/>
        <v>28</v>
      </c>
      <c r="G1033">
        <f t="shared" si="210"/>
        <v>7</v>
      </c>
      <c r="H1033" t="str">
        <f t="shared" si="214"/>
        <v>sábado</v>
      </c>
      <c r="I1033" s="2">
        <f t="shared" si="215"/>
        <v>1</v>
      </c>
      <c r="J1033">
        <f>COUNTIF(Feriados!$A$2:$A$155,B1033)</f>
        <v>0</v>
      </c>
      <c r="K1033">
        <f t="shared" si="216"/>
        <v>0</v>
      </c>
      <c r="L1033">
        <f t="shared" si="217"/>
        <v>0</v>
      </c>
      <c r="M1033">
        <f t="shared" si="218"/>
        <v>0</v>
      </c>
      <c r="N1033" t="str">
        <f>IF(K1033=0,"NULL",Q1033)</f>
        <v>NULL</v>
      </c>
      <c r="O1033" s="4">
        <f t="shared" si="220"/>
        <v>43036</v>
      </c>
      <c r="Q1033">
        <f>IF(L1033=1,0,Q1032)+K1033</f>
        <v>19</v>
      </c>
      <c r="R1033" t="str">
        <f t="shared" si="219"/>
        <v>(43036, '2017-10-28', 2017, 10, 'outubro', 28, 7, 'sábado', 1, 0, 0, 0, 0, NULL, '2017-10-28'),</v>
      </c>
    </row>
    <row r="1034" spans="1:18" x14ac:dyDescent="0.25">
      <c r="A1034" s="2">
        <f t="shared" si="211"/>
        <v>43037</v>
      </c>
      <c r="B1034" s="4">
        <v>43037</v>
      </c>
      <c r="C1034">
        <f t="shared" si="212"/>
        <v>2017</v>
      </c>
      <c r="D1034">
        <f t="shared" si="208"/>
        <v>10</v>
      </c>
      <c r="E1034" t="str">
        <f t="shared" si="213"/>
        <v>outubro</v>
      </c>
      <c r="F1034">
        <f t="shared" si="209"/>
        <v>29</v>
      </c>
      <c r="G1034">
        <f t="shared" si="210"/>
        <v>1</v>
      </c>
      <c r="H1034" t="str">
        <f t="shared" si="214"/>
        <v>domingo</v>
      </c>
      <c r="I1034" s="2">
        <f t="shared" si="215"/>
        <v>1</v>
      </c>
      <c r="J1034">
        <f>COUNTIF(Feriados!$A$2:$A$155,B1034)</f>
        <v>0</v>
      </c>
      <c r="K1034">
        <f t="shared" si="216"/>
        <v>0</v>
      </c>
      <c r="L1034">
        <f t="shared" si="217"/>
        <v>0</v>
      </c>
      <c r="M1034">
        <f t="shared" si="218"/>
        <v>0</v>
      </c>
      <c r="N1034" t="str">
        <f>IF(K1034=0,"NULL",Q1034)</f>
        <v>NULL</v>
      </c>
      <c r="O1034" s="4">
        <f t="shared" si="220"/>
        <v>43036</v>
      </c>
      <c r="Q1034">
        <f>IF(L1034=1,0,Q1033)+K1034</f>
        <v>19</v>
      </c>
      <c r="R1034" t="str">
        <f t="shared" si="219"/>
        <v>(43037, '2017-10-29', 2017, 10, 'outubro', 29, 1, 'domingo', 1, 0, 0, 0, 0, NULL, '2017-10-28'),</v>
      </c>
    </row>
    <row r="1035" spans="1:18" x14ac:dyDescent="0.25">
      <c r="A1035" s="2">
        <f t="shared" si="211"/>
        <v>43038</v>
      </c>
      <c r="B1035" s="4">
        <v>43038</v>
      </c>
      <c r="C1035">
        <f t="shared" si="212"/>
        <v>2017</v>
      </c>
      <c r="D1035">
        <f t="shared" si="208"/>
        <v>10</v>
      </c>
      <c r="E1035" t="str">
        <f t="shared" si="213"/>
        <v>outubro</v>
      </c>
      <c r="F1035">
        <f t="shared" si="209"/>
        <v>30</v>
      </c>
      <c r="G1035">
        <f t="shared" si="210"/>
        <v>2</v>
      </c>
      <c r="H1035" t="str">
        <f t="shared" si="214"/>
        <v>segunda-feira</v>
      </c>
      <c r="I1035" s="2">
        <f t="shared" si="215"/>
        <v>0</v>
      </c>
      <c r="J1035">
        <f>COUNTIF(Feriados!$A$2:$A$155,B1035)</f>
        <v>0</v>
      </c>
      <c r="K1035">
        <f t="shared" si="216"/>
        <v>1</v>
      </c>
      <c r="L1035">
        <f t="shared" si="217"/>
        <v>0</v>
      </c>
      <c r="M1035">
        <f t="shared" si="218"/>
        <v>0</v>
      </c>
      <c r="N1035">
        <f>IF(K1035=0,"NULL",Q1035)</f>
        <v>20</v>
      </c>
      <c r="O1035" s="4">
        <f t="shared" si="220"/>
        <v>43036</v>
      </c>
      <c r="Q1035">
        <f>IF(L1035=1,0,Q1034)+K1035</f>
        <v>20</v>
      </c>
      <c r="R1035" t="str">
        <f t="shared" si="219"/>
        <v>(43038, '2017-10-30', 2017, 10, 'outubro', 30, 2, 'segunda-feira', 0, 0, 1, 0, 0, 20, '2017-10-28'),</v>
      </c>
    </row>
    <row r="1036" spans="1:18" x14ac:dyDescent="0.25">
      <c r="A1036" s="2">
        <f t="shared" si="211"/>
        <v>43039</v>
      </c>
      <c r="B1036" s="4">
        <v>43039</v>
      </c>
      <c r="C1036">
        <f t="shared" si="212"/>
        <v>2017</v>
      </c>
      <c r="D1036">
        <f t="shared" si="208"/>
        <v>10</v>
      </c>
      <c r="E1036" t="str">
        <f t="shared" si="213"/>
        <v>outubro</v>
      </c>
      <c r="F1036">
        <f t="shared" si="209"/>
        <v>31</v>
      </c>
      <c r="G1036">
        <f t="shared" si="210"/>
        <v>3</v>
      </c>
      <c r="H1036" t="str">
        <f t="shared" si="214"/>
        <v>terça-feira</v>
      </c>
      <c r="I1036" s="2">
        <f t="shared" si="215"/>
        <v>0</v>
      </c>
      <c r="J1036">
        <f>COUNTIF(Feriados!$A$2:$A$155,B1036)</f>
        <v>0</v>
      </c>
      <c r="K1036">
        <f t="shared" si="216"/>
        <v>1</v>
      </c>
      <c r="L1036">
        <f t="shared" si="217"/>
        <v>0</v>
      </c>
      <c r="M1036">
        <f t="shared" si="218"/>
        <v>1</v>
      </c>
      <c r="N1036">
        <f>IF(K1036=0,"NULL",Q1036)</f>
        <v>21</v>
      </c>
      <c r="O1036" s="4">
        <f t="shared" si="220"/>
        <v>43039</v>
      </c>
      <c r="Q1036">
        <f>IF(L1036=1,0,Q1035)+K1036</f>
        <v>21</v>
      </c>
      <c r="R1036" t="str">
        <f t="shared" si="219"/>
        <v>(43039, '2017-10-31', 2017, 10, 'outubro', 31, 3, 'terça-feira', 0, 0, 1, 0, 1, 21, '2017-10-31'),</v>
      </c>
    </row>
    <row r="1037" spans="1:18" x14ac:dyDescent="0.25">
      <c r="A1037" s="2">
        <f t="shared" si="211"/>
        <v>43040</v>
      </c>
      <c r="B1037" s="4">
        <v>43040</v>
      </c>
      <c r="C1037">
        <f t="shared" si="212"/>
        <v>2017</v>
      </c>
      <c r="D1037">
        <f t="shared" si="208"/>
        <v>11</v>
      </c>
      <c r="E1037" t="str">
        <f t="shared" si="213"/>
        <v>novembro</v>
      </c>
      <c r="F1037">
        <f t="shared" si="209"/>
        <v>1</v>
      </c>
      <c r="G1037">
        <f t="shared" si="210"/>
        <v>4</v>
      </c>
      <c r="H1037" t="str">
        <f t="shared" si="214"/>
        <v>quarta-feira</v>
      </c>
      <c r="I1037" s="2">
        <f t="shared" si="215"/>
        <v>0</v>
      </c>
      <c r="J1037">
        <f>COUNTIF(Feriados!$A$2:$A$155,B1037)</f>
        <v>0</v>
      </c>
      <c r="K1037">
        <f t="shared" si="216"/>
        <v>1</v>
      </c>
      <c r="L1037">
        <f t="shared" si="217"/>
        <v>1</v>
      </c>
      <c r="M1037">
        <f t="shared" si="218"/>
        <v>0</v>
      </c>
      <c r="N1037">
        <f>IF(K1037=0,"NULL",Q1037)</f>
        <v>1</v>
      </c>
      <c r="O1037" s="4">
        <f t="shared" si="220"/>
        <v>43040</v>
      </c>
      <c r="Q1037">
        <f>IF(L1037=1,0,Q1036)+K1037</f>
        <v>1</v>
      </c>
      <c r="R1037" t="str">
        <f t="shared" si="219"/>
        <v>(43040, '2017-11-01', 2017, 11, 'novembro', 1, 4, 'quarta-feira', 0, 0, 1, 1, 0, 1, '2017-11-01'),</v>
      </c>
    </row>
    <row r="1038" spans="1:18" x14ac:dyDescent="0.25">
      <c r="A1038" s="2">
        <f t="shared" si="211"/>
        <v>43041</v>
      </c>
      <c r="B1038" s="4">
        <v>43041</v>
      </c>
      <c r="C1038">
        <f t="shared" si="212"/>
        <v>2017</v>
      </c>
      <c r="D1038">
        <f t="shared" si="208"/>
        <v>11</v>
      </c>
      <c r="E1038" t="str">
        <f t="shared" si="213"/>
        <v>novembro</v>
      </c>
      <c r="F1038">
        <f t="shared" si="209"/>
        <v>2</v>
      </c>
      <c r="G1038">
        <f t="shared" si="210"/>
        <v>5</v>
      </c>
      <c r="H1038" t="str">
        <f t="shared" si="214"/>
        <v>quinta-feira</v>
      </c>
      <c r="I1038" s="2">
        <f t="shared" si="215"/>
        <v>0</v>
      </c>
      <c r="J1038">
        <f>COUNTIF(Feriados!$A$2:$A$155,B1038)</f>
        <v>1</v>
      </c>
      <c r="K1038">
        <f t="shared" si="216"/>
        <v>0</v>
      </c>
      <c r="L1038">
        <f t="shared" si="217"/>
        <v>0</v>
      </c>
      <c r="M1038">
        <f t="shared" si="218"/>
        <v>0</v>
      </c>
      <c r="N1038" t="str">
        <f>IF(K1038=0,"NULL",Q1038)</f>
        <v>NULL</v>
      </c>
      <c r="O1038" s="4">
        <f t="shared" si="220"/>
        <v>43041</v>
      </c>
      <c r="Q1038">
        <f>IF(L1038=1,0,Q1037)+K1038</f>
        <v>1</v>
      </c>
      <c r="R1038" t="str">
        <f t="shared" si="219"/>
        <v>(43041, '2017-11-02', 2017, 11, 'novembro', 2, 5, 'quinta-feira', 0, 1, 0, 0, 0, NULL, '2017-11-02'),</v>
      </c>
    </row>
    <row r="1039" spans="1:18" x14ac:dyDescent="0.25">
      <c r="A1039" s="2">
        <f t="shared" si="211"/>
        <v>43042</v>
      </c>
      <c r="B1039" s="4">
        <v>43042</v>
      </c>
      <c r="C1039">
        <f t="shared" si="212"/>
        <v>2017</v>
      </c>
      <c r="D1039">
        <f t="shared" si="208"/>
        <v>11</v>
      </c>
      <c r="E1039" t="str">
        <f t="shared" si="213"/>
        <v>novembro</v>
      </c>
      <c r="F1039">
        <f t="shared" si="209"/>
        <v>3</v>
      </c>
      <c r="G1039">
        <f t="shared" si="210"/>
        <v>6</v>
      </c>
      <c r="H1039" t="str">
        <f t="shared" si="214"/>
        <v>sexta-feira</v>
      </c>
      <c r="I1039" s="2">
        <f t="shared" si="215"/>
        <v>0</v>
      </c>
      <c r="J1039">
        <f>COUNTIF(Feriados!$A$2:$A$155,B1039)</f>
        <v>0</v>
      </c>
      <c r="K1039">
        <f t="shared" si="216"/>
        <v>1</v>
      </c>
      <c r="L1039">
        <f t="shared" si="217"/>
        <v>0</v>
      </c>
      <c r="M1039">
        <f t="shared" si="218"/>
        <v>0</v>
      </c>
      <c r="N1039">
        <f>IF(K1039=0,"NULL",Q1039)</f>
        <v>2</v>
      </c>
      <c r="O1039" s="4">
        <f t="shared" si="220"/>
        <v>43041</v>
      </c>
      <c r="Q1039">
        <f>IF(L1039=1,0,Q1038)+K1039</f>
        <v>2</v>
      </c>
      <c r="R1039" t="str">
        <f t="shared" si="219"/>
        <v>(43042, '2017-11-03', 2017, 11, 'novembro', 3, 6, 'sexta-feira', 0, 0, 1, 0, 0, 2, '2017-11-02'),</v>
      </c>
    </row>
    <row r="1040" spans="1:18" x14ac:dyDescent="0.25">
      <c r="A1040" s="2">
        <f t="shared" si="211"/>
        <v>43043</v>
      </c>
      <c r="B1040" s="4">
        <v>43043</v>
      </c>
      <c r="C1040">
        <f t="shared" si="212"/>
        <v>2017</v>
      </c>
      <c r="D1040">
        <f t="shared" si="208"/>
        <v>11</v>
      </c>
      <c r="E1040" t="str">
        <f t="shared" si="213"/>
        <v>novembro</v>
      </c>
      <c r="F1040">
        <f t="shared" si="209"/>
        <v>4</v>
      </c>
      <c r="G1040">
        <f t="shared" si="210"/>
        <v>7</v>
      </c>
      <c r="H1040" t="str">
        <f t="shared" si="214"/>
        <v>sábado</v>
      </c>
      <c r="I1040" s="2">
        <f t="shared" si="215"/>
        <v>1</v>
      </c>
      <c r="J1040">
        <f>COUNTIF(Feriados!$A$2:$A$155,B1040)</f>
        <v>0</v>
      </c>
      <c r="K1040">
        <f t="shared" si="216"/>
        <v>0</v>
      </c>
      <c r="L1040">
        <f t="shared" si="217"/>
        <v>0</v>
      </c>
      <c r="M1040">
        <f t="shared" si="218"/>
        <v>0</v>
      </c>
      <c r="N1040" t="str">
        <f>IF(K1040=0,"NULL",Q1040)</f>
        <v>NULL</v>
      </c>
      <c r="O1040" s="4">
        <f t="shared" si="220"/>
        <v>43043</v>
      </c>
      <c r="Q1040">
        <f>IF(L1040=1,0,Q1039)+K1040</f>
        <v>2</v>
      </c>
      <c r="R1040" t="str">
        <f t="shared" si="219"/>
        <v>(43043, '2017-11-04', 2017, 11, 'novembro', 4, 7, 'sábado', 1, 0, 0, 0, 0, NULL, '2017-11-04'),</v>
      </c>
    </row>
    <row r="1041" spans="1:18" x14ac:dyDescent="0.25">
      <c r="A1041" s="2">
        <f t="shared" si="211"/>
        <v>43044</v>
      </c>
      <c r="B1041" s="4">
        <v>43044</v>
      </c>
      <c r="C1041">
        <f t="shared" si="212"/>
        <v>2017</v>
      </c>
      <c r="D1041">
        <f t="shared" si="208"/>
        <v>11</v>
      </c>
      <c r="E1041" t="str">
        <f t="shared" si="213"/>
        <v>novembro</v>
      </c>
      <c r="F1041">
        <f t="shared" si="209"/>
        <v>5</v>
      </c>
      <c r="G1041">
        <f t="shared" si="210"/>
        <v>1</v>
      </c>
      <c r="H1041" t="str">
        <f t="shared" si="214"/>
        <v>domingo</v>
      </c>
      <c r="I1041" s="2">
        <f t="shared" si="215"/>
        <v>1</v>
      </c>
      <c r="J1041">
        <f>COUNTIF(Feriados!$A$2:$A$155,B1041)</f>
        <v>0</v>
      </c>
      <c r="K1041">
        <f t="shared" si="216"/>
        <v>0</v>
      </c>
      <c r="L1041">
        <f t="shared" si="217"/>
        <v>0</v>
      </c>
      <c r="M1041">
        <f t="shared" si="218"/>
        <v>0</v>
      </c>
      <c r="N1041" t="str">
        <f>IF(K1041=0,"NULL",Q1041)</f>
        <v>NULL</v>
      </c>
      <c r="O1041" s="4">
        <f t="shared" si="220"/>
        <v>43043</v>
      </c>
      <c r="Q1041">
        <f>IF(L1041=1,0,Q1040)+K1041</f>
        <v>2</v>
      </c>
      <c r="R1041" t="str">
        <f t="shared" si="219"/>
        <v>(43044, '2017-11-05', 2017, 11, 'novembro', 5, 1, 'domingo', 1, 0, 0, 0, 0, NULL, '2017-11-04'),</v>
      </c>
    </row>
    <row r="1042" spans="1:18" x14ac:dyDescent="0.25">
      <c r="A1042" s="2">
        <f t="shared" si="211"/>
        <v>43045</v>
      </c>
      <c r="B1042" s="4">
        <v>43045</v>
      </c>
      <c r="C1042">
        <f t="shared" si="212"/>
        <v>2017</v>
      </c>
      <c r="D1042">
        <f t="shared" si="208"/>
        <v>11</v>
      </c>
      <c r="E1042" t="str">
        <f t="shared" si="213"/>
        <v>novembro</v>
      </c>
      <c r="F1042">
        <f t="shared" si="209"/>
        <v>6</v>
      </c>
      <c r="G1042">
        <f t="shared" si="210"/>
        <v>2</v>
      </c>
      <c r="H1042" t="str">
        <f t="shared" si="214"/>
        <v>segunda-feira</v>
      </c>
      <c r="I1042" s="2">
        <f t="shared" si="215"/>
        <v>0</v>
      </c>
      <c r="J1042">
        <f>COUNTIF(Feriados!$A$2:$A$155,B1042)</f>
        <v>0</v>
      </c>
      <c r="K1042">
        <f t="shared" si="216"/>
        <v>1</v>
      </c>
      <c r="L1042">
        <f t="shared" si="217"/>
        <v>0</v>
      </c>
      <c r="M1042">
        <f t="shared" si="218"/>
        <v>0</v>
      </c>
      <c r="N1042">
        <f>IF(K1042=0,"NULL",Q1042)</f>
        <v>3</v>
      </c>
      <c r="O1042" s="4">
        <f t="shared" si="220"/>
        <v>43043</v>
      </c>
      <c r="Q1042">
        <f>IF(L1042=1,0,Q1041)+K1042</f>
        <v>3</v>
      </c>
      <c r="R1042" t="str">
        <f t="shared" si="219"/>
        <v>(43045, '2017-11-06', 2017, 11, 'novembro', 6, 2, 'segunda-feira', 0, 0, 1, 0, 0, 3, '2017-11-04'),</v>
      </c>
    </row>
    <row r="1043" spans="1:18" x14ac:dyDescent="0.25">
      <c r="A1043" s="2">
        <f t="shared" si="211"/>
        <v>43046</v>
      </c>
      <c r="B1043" s="4">
        <v>43046</v>
      </c>
      <c r="C1043">
        <f t="shared" si="212"/>
        <v>2017</v>
      </c>
      <c r="D1043">
        <f t="shared" si="208"/>
        <v>11</v>
      </c>
      <c r="E1043" t="str">
        <f t="shared" si="213"/>
        <v>novembro</v>
      </c>
      <c r="F1043">
        <f t="shared" si="209"/>
        <v>7</v>
      </c>
      <c r="G1043">
        <f t="shared" si="210"/>
        <v>3</v>
      </c>
      <c r="H1043" t="str">
        <f t="shared" si="214"/>
        <v>terça-feira</v>
      </c>
      <c r="I1043" s="2">
        <f t="shared" si="215"/>
        <v>0</v>
      </c>
      <c r="J1043">
        <f>COUNTIF(Feriados!$A$2:$A$155,B1043)</f>
        <v>0</v>
      </c>
      <c r="K1043">
        <f t="shared" si="216"/>
        <v>1</v>
      </c>
      <c r="L1043">
        <f t="shared" si="217"/>
        <v>0</v>
      </c>
      <c r="M1043">
        <f t="shared" si="218"/>
        <v>0</v>
      </c>
      <c r="N1043">
        <f>IF(K1043=0,"NULL",Q1043)</f>
        <v>4</v>
      </c>
      <c r="O1043" s="4">
        <f t="shared" si="220"/>
        <v>43046</v>
      </c>
      <c r="Q1043">
        <f>IF(L1043=1,0,Q1042)+K1043</f>
        <v>4</v>
      </c>
      <c r="R1043" t="str">
        <f t="shared" si="219"/>
        <v>(43046, '2017-11-07', 2017, 11, 'novembro', 7, 3, 'terça-feira', 0, 0, 1, 0, 0, 4, '2017-11-07'),</v>
      </c>
    </row>
    <row r="1044" spans="1:18" x14ac:dyDescent="0.25">
      <c r="A1044" s="2">
        <f t="shared" si="211"/>
        <v>43047</v>
      </c>
      <c r="B1044" s="4">
        <v>43047</v>
      </c>
      <c r="C1044">
        <f t="shared" si="212"/>
        <v>2017</v>
      </c>
      <c r="D1044">
        <f t="shared" si="208"/>
        <v>11</v>
      </c>
      <c r="E1044" t="str">
        <f t="shared" si="213"/>
        <v>novembro</v>
      </c>
      <c r="F1044">
        <f t="shared" si="209"/>
        <v>8</v>
      </c>
      <c r="G1044">
        <f t="shared" si="210"/>
        <v>4</v>
      </c>
      <c r="H1044" t="str">
        <f t="shared" si="214"/>
        <v>quarta-feira</v>
      </c>
      <c r="I1044" s="2">
        <f t="shared" si="215"/>
        <v>0</v>
      </c>
      <c r="J1044">
        <f>COUNTIF(Feriados!$A$2:$A$155,B1044)</f>
        <v>0</v>
      </c>
      <c r="K1044">
        <f t="shared" si="216"/>
        <v>1</v>
      </c>
      <c r="L1044">
        <f t="shared" si="217"/>
        <v>0</v>
      </c>
      <c r="M1044">
        <f t="shared" si="218"/>
        <v>0</v>
      </c>
      <c r="N1044">
        <f>IF(K1044=0,"NULL",Q1044)</f>
        <v>5</v>
      </c>
      <c r="O1044" s="4">
        <f t="shared" si="220"/>
        <v>43047</v>
      </c>
      <c r="Q1044">
        <f>IF(L1044=1,0,Q1043)+K1044</f>
        <v>5</v>
      </c>
      <c r="R1044" t="str">
        <f t="shared" si="219"/>
        <v>(43047, '2017-11-08', 2017, 11, 'novembro', 8, 4, 'quarta-feira', 0, 0, 1, 0, 0, 5, '2017-11-08'),</v>
      </c>
    </row>
    <row r="1045" spans="1:18" x14ac:dyDescent="0.25">
      <c r="A1045" s="2">
        <f t="shared" si="211"/>
        <v>43048</v>
      </c>
      <c r="B1045" s="4">
        <v>43048</v>
      </c>
      <c r="C1045">
        <f t="shared" si="212"/>
        <v>2017</v>
      </c>
      <c r="D1045">
        <f t="shared" si="208"/>
        <v>11</v>
      </c>
      <c r="E1045" t="str">
        <f t="shared" si="213"/>
        <v>novembro</v>
      </c>
      <c r="F1045">
        <f t="shared" si="209"/>
        <v>9</v>
      </c>
      <c r="G1045">
        <f t="shared" si="210"/>
        <v>5</v>
      </c>
      <c r="H1045" t="str">
        <f t="shared" si="214"/>
        <v>quinta-feira</v>
      </c>
      <c r="I1045" s="2">
        <f t="shared" si="215"/>
        <v>0</v>
      </c>
      <c r="J1045">
        <f>COUNTIF(Feriados!$A$2:$A$155,B1045)</f>
        <v>0</v>
      </c>
      <c r="K1045">
        <f t="shared" si="216"/>
        <v>1</v>
      </c>
      <c r="L1045">
        <f t="shared" si="217"/>
        <v>0</v>
      </c>
      <c r="M1045">
        <f t="shared" si="218"/>
        <v>0</v>
      </c>
      <c r="N1045">
        <f>IF(K1045=0,"NULL",Q1045)</f>
        <v>6</v>
      </c>
      <c r="O1045" s="4">
        <f t="shared" si="220"/>
        <v>43048</v>
      </c>
      <c r="Q1045">
        <f>IF(L1045=1,0,Q1044)+K1045</f>
        <v>6</v>
      </c>
      <c r="R1045" t="str">
        <f t="shared" si="219"/>
        <v>(43048, '2017-11-09', 2017, 11, 'novembro', 9, 5, 'quinta-feira', 0, 0, 1, 0, 0, 6, '2017-11-09'),</v>
      </c>
    </row>
    <row r="1046" spans="1:18" x14ac:dyDescent="0.25">
      <c r="A1046" s="2">
        <f t="shared" si="211"/>
        <v>43049</v>
      </c>
      <c r="B1046" s="4">
        <v>43049</v>
      </c>
      <c r="C1046">
        <f t="shared" si="212"/>
        <v>2017</v>
      </c>
      <c r="D1046">
        <f t="shared" si="208"/>
        <v>11</v>
      </c>
      <c r="E1046" t="str">
        <f t="shared" si="213"/>
        <v>novembro</v>
      </c>
      <c r="F1046">
        <f t="shared" si="209"/>
        <v>10</v>
      </c>
      <c r="G1046">
        <f t="shared" si="210"/>
        <v>6</v>
      </c>
      <c r="H1046" t="str">
        <f t="shared" si="214"/>
        <v>sexta-feira</v>
      </c>
      <c r="I1046" s="2">
        <f t="shared" si="215"/>
        <v>0</v>
      </c>
      <c r="J1046">
        <f>COUNTIF(Feriados!$A$2:$A$155,B1046)</f>
        <v>0</v>
      </c>
      <c r="K1046">
        <f t="shared" si="216"/>
        <v>1</v>
      </c>
      <c r="L1046">
        <f t="shared" si="217"/>
        <v>0</v>
      </c>
      <c r="M1046">
        <f t="shared" si="218"/>
        <v>0</v>
      </c>
      <c r="N1046">
        <f>IF(K1046=0,"NULL",Q1046)</f>
        <v>7</v>
      </c>
      <c r="O1046" s="4">
        <f t="shared" si="220"/>
        <v>43049</v>
      </c>
      <c r="Q1046">
        <f>IF(L1046=1,0,Q1045)+K1046</f>
        <v>7</v>
      </c>
      <c r="R1046" t="str">
        <f t="shared" si="219"/>
        <v>(43049, '2017-11-10', 2017, 11, 'novembro', 10, 6, 'sexta-feira', 0, 0, 1, 0, 0, 7, '2017-11-10'),</v>
      </c>
    </row>
    <row r="1047" spans="1:18" x14ac:dyDescent="0.25">
      <c r="A1047" s="2">
        <f t="shared" si="211"/>
        <v>43050</v>
      </c>
      <c r="B1047" s="4">
        <v>43050</v>
      </c>
      <c r="C1047">
        <f t="shared" si="212"/>
        <v>2017</v>
      </c>
      <c r="D1047">
        <f t="shared" si="208"/>
        <v>11</v>
      </c>
      <c r="E1047" t="str">
        <f t="shared" si="213"/>
        <v>novembro</v>
      </c>
      <c r="F1047">
        <f t="shared" si="209"/>
        <v>11</v>
      </c>
      <c r="G1047">
        <f t="shared" si="210"/>
        <v>7</v>
      </c>
      <c r="H1047" t="str">
        <f t="shared" si="214"/>
        <v>sábado</v>
      </c>
      <c r="I1047" s="2">
        <f t="shared" si="215"/>
        <v>1</v>
      </c>
      <c r="J1047">
        <f>COUNTIF(Feriados!$A$2:$A$155,B1047)</f>
        <v>0</v>
      </c>
      <c r="K1047">
        <f t="shared" si="216"/>
        <v>0</v>
      </c>
      <c r="L1047">
        <f t="shared" si="217"/>
        <v>0</v>
      </c>
      <c r="M1047">
        <f t="shared" si="218"/>
        <v>0</v>
      </c>
      <c r="N1047" t="str">
        <f>IF(K1047=0,"NULL",Q1047)</f>
        <v>NULL</v>
      </c>
      <c r="O1047" s="4">
        <f t="shared" si="220"/>
        <v>43050</v>
      </c>
      <c r="Q1047">
        <f>IF(L1047=1,0,Q1046)+K1047</f>
        <v>7</v>
      </c>
      <c r="R1047" t="str">
        <f t="shared" si="219"/>
        <v>(43050, '2017-11-11', 2017, 11, 'novembro', 11, 7, 'sábado', 1, 0, 0, 0, 0, NULL, '2017-11-11'),</v>
      </c>
    </row>
    <row r="1048" spans="1:18" x14ac:dyDescent="0.25">
      <c r="A1048" s="2">
        <f t="shared" si="211"/>
        <v>43051</v>
      </c>
      <c r="B1048" s="4">
        <v>43051</v>
      </c>
      <c r="C1048">
        <f t="shared" si="212"/>
        <v>2017</v>
      </c>
      <c r="D1048">
        <f t="shared" si="208"/>
        <v>11</v>
      </c>
      <c r="E1048" t="str">
        <f t="shared" si="213"/>
        <v>novembro</v>
      </c>
      <c r="F1048">
        <f t="shared" si="209"/>
        <v>12</v>
      </c>
      <c r="G1048">
        <f t="shared" si="210"/>
        <v>1</v>
      </c>
      <c r="H1048" t="str">
        <f t="shared" si="214"/>
        <v>domingo</v>
      </c>
      <c r="I1048" s="2">
        <f t="shared" si="215"/>
        <v>1</v>
      </c>
      <c r="J1048">
        <f>COUNTIF(Feriados!$A$2:$A$155,B1048)</f>
        <v>0</v>
      </c>
      <c r="K1048">
        <f t="shared" si="216"/>
        <v>0</v>
      </c>
      <c r="L1048">
        <f t="shared" si="217"/>
        <v>0</v>
      </c>
      <c r="M1048">
        <f t="shared" si="218"/>
        <v>0</v>
      </c>
      <c r="N1048" t="str">
        <f>IF(K1048=0,"NULL",Q1048)</f>
        <v>NULL</v>
      </c>
      <c r="O1048" s="4">
        <f t="shared" si="220"/>
        <v>43050</v>
      </c>
      <c r="Q1048">
        <f>IF(L1048=1,0,Q1047)+K1048</f>
        <v>7</v>
      </c>
      <c r="R1048" t="str">
        <f t="shared" si="219"/>
        <v>(43051, '2017-11-12', 2017, 11, 'novembro', 12, 1, 'domingo', 1, 0, 0, 0, 0, NULL, '2017-11-11'),</v>
      </c>
    </row>
    <row r="1049" spans="1:18" x14ac:dyDescent="0.25">
      <c r="A1049" s="2">
        <f t="shared" si="211"/>
        <v>43052</v>
      </c>
      <c r="B1049" s="4">
        <v>43052</v>
      </c>
      <c r="C1049">
        <f t="shared" si="212"/>
        <v>2017</v>
      </c>
      <c r="D1049">
        <f t="shared" si="208"/>
        <v>11</v>
      </c>
      <c r="E1049" t="str">
        <f t="shared" si="213"/>
        <v>novembro</v>
      </c>
      <c r="F1049">
        <f t="shared" si="209"/>
        <v>13</v>
      </c>
      <c r="G1049">
        <f t="shared" si="210"/>
        <v>2</v>
      </c>
      <c r="H1049" t="str">
        <f t="shared" si="214"/>
        <v>segunda-feira</v>
      </c>
      <c r="I1049" s="2">
        <f t="shared" si="215"/>
        <v>0</v>
      </c>
      <c r="J1049">
        <f>COUNTIF(Feriados!$A$2:$A$155,B1049)</f>
        <v>0</v>
      </c>
      <c r="K1049">
        <f t="shared" si="216"/>
        <v>1</v>
      </c>
      <c r="L1049">
        <f t="shared" si="217"/>
        <v>0</v>
      </c>
      <c r="M1049">
        <f t="shared" si="218"/>
        <v>0</v>
      </c>
      <c r="N1049">
        <f>IF(K1049=0,"NULL",Q1049)</f>
        <v>8</v>
      </c>
      <c r="O1049" s="4">
        <f t="shared" si="220"/>
        <v>43050</v>
      </c>
      <c r="Q1049">
        <f>IF(L1049=1,0,Q1048)+K1049</f>
        <v>8</v>
      </c>
      <c r="R1049" t="str">
        <f t="shared" si="219"/>
        <v>(43052, '2017-11-13', 2017, 11, 'novembro', 13, 2, 'segunda-feira', 0, 0, 1, 0, 0, 8, '2017-11-11'),</v>
      </c>
    </row>
    <row r="1050" spans="1:18" x14ac:dyDescent="0.25">
      <c r="A1050" s="2">
        <f t="shared" si="211"/>
        <v>43053</v>
      </c>
      <c r="B1050" s="4">
        <v>43053</v>
      </c>
      <c r="C1050">
        <f t="shared" si="212"/>
        <v>2017</v>
      </c>
      <c r="D1050">
        <f t="shared" si="208"/>
        <v>11</v>
      </c>
      <c r="E1050" t="str">
        <f t="shared" si="213"/>
        <v>novembro</v>
      </c>
      <c r="F1050">
        <f t="shared" si="209"/>
        <v>14</v>
      </c>
      <c r="G1050">
        <f t="shared" si="210"/>
        <v>3</v>
      </c>
      <c r="H1050" t="str">
        <f t="shared" si="214"/>
        <v>terça-feira</v>
      </c>
      <c r="I1050" s="2">
        <f t="shared" si="215"/>
        <v>0</v>
      </c>
      <c r="J1050">
        <f>COUNTIF(Feriados!$A$2:$A$155,B1050)</f>
        <v>0</v>
      </c>
      <c r="K1050">
        <f t="shared" si="216"/>
        <v>1</v>
      </c>
      <c r="L1050">
        <f t="shared" si="217"/>
        <v>0</v>
      </c>
      <c r="M1050">
        <f t="shared" si="218"/>
        <v>0</v>
      </c>
      <c r="N1050">
        <f>IF(K1050=0,"NULL",Q1050)</f>
        <v>9</v>
      </c>
      <c r="O1050" s="4">
        <f t="shared" si="220"/>
        <v>43053</v>
      </c>
      <c r="Q1050">
        <f>IF(L1050=1,0,Q1049)+K1050</f>
        <v>9</v>
      </c>
      <c r="R1050" t="str">
        <f t="shared" si="219"/>
        <v>(43053, '2017-11-14', 2017, 11, 'novembro', 14, 3, 'terça-feira', 0, 0, 1, 0, 0, 9, '2017-11-14'),</v>
      </c>
    </row>
    <row r="1051" spans="1:18" x14ac:dyDescent="0.25">
      <c r="A1051" s="2">
        <f t="shared" si="211"/>
        <v>43054</v>
      </c>
      <c r="B1051" s="4">
        <v>43054</v>
      </c>
      <c r="C1051">
        <f t="shared" si="212"/>
        <v>2017</v>
      </c>
      <c r="D1051">
        <f t="shared" si="208"/>
        <v>11</v>
      </c>
      <c r="E1051" t="str">
        <f t="shared" si="213"/>
        <v>novembro</v>
      </c>
      <c r="F1051">
        <f t="shared" si="209"/>
        <v>15</v>
      </c>
      <c r="G1051">
        <f t="shared" si="210"/>
        <v>4</v>
      </c>
      <c r="H1051" t="str">
        <f t="shared" si="214"/>
        <v>quarta-feira</v>
      </c>
      <c r="I1051" s="2">
        <f t="shared" si="215"/>
        <v>0</v>
      </c>
      <c r="J1051">
        <f>COUNTIF(Feriados!$A$2:$A$155,B1051)</f>
        <v>1</v>
      </c>
      <c r="K1051">
        <f t="shared" si="216"/>
        <v>0</v>
      </c>
      <c r="L1051">
        <f t="shared" si="217"/>
        <v>0</v>
      </c>
      <c r="M1051">
        <f t="shared" si="218"/>
        <v>0</v>
      </c>
      <c r="N1051" t="str">
        <f>IF(K1051=0,"NULL",Q1051)</f>
        <v>NULL</v>
      </c>
      <c r="O1051" s="4">
        <f t="shared" si="220"/>
        <v>43054</v>
      </c>
      <c r="Q1051">
        <f>IF(L1051=1,0,Q1050)+K1051</f>
        <v>9</v>
      </c>
      <c r="R1051" t="str">
        <f t="shared" si="219"/>
        <v>(43054, '2017-11-15', 2017, 11, 'novembro', 15, 4, 'quarta-feira', 0, 1, 0, 0, 0, NULL, '2017-11-15'),</v>
      </c>
    </row>
    <row r="1052" spans="1:18" x14ac:dyDescent="0.25">
      <c r="A1052" s="2">
        <f t="shared" si="211"/>
        <v>43055</v>
      </c>
      <c r="B1052" s="4">
        <v>43055</v>
      </c>
      <c r="C1052">
        <f t="shared" si="212"/>
        <v>2017</v>
      </c>
      <c r="D1052">
        <f t="shared" si="208"/>
        <v>11</v>
      </c>
      <c r="E1052" t="str">
        <f t="shared" si="213"/>
        <v>novembro</v>
      </c>
      <c r="F1052">
        <f t="shared" si="209"/>
        <v>16</v>
      </c>
      <c r="G1052">
        <f t="shared" si="210"/>
        <v>5</v>
      </c>
      <c r="H1052" t="str">
        <f t="shared" si="214"/>
        <v>quinta-feira</v>
      </c>
      <c r="I1052" s="2">
        <f t="shared" si="215"/>
        <v>0</v>
      </c>
      <c r="J1052">
        <f>COUNTIF(Feriados!$A$2:$A$155,B1052)</f>
        <v>0</v>
      </c>
      <c r="K1052">
        <f t="shared" si="216"/>
        <v>1</v>
      </c>
      <c r="L1052">
        <f t="shared" si="217"/>
        <v>0</v>
      </c>
      <c r="M1052">
        <f t="shared" si="218"/>
        <v>0</v>
      </c>
      <c r="N1052">
        <f>IF(K1052=0,"NULL",Q1052)</f>
        <v>10</v>
      </c>
      <c r="O1052" s="4">
        <f t="shared" si="220"/>
        <v>43054</v>
      </c>
      <c r="Q1052">
        <f>IF(L1052=1,0,Q1051)+K1052</f>
        <v>10</v>
      </c>
      <c r="R1052" t="str">
        <f t="shared" si="219"/>
        <v>(43055, '2017-11-16', 2017, 11, 'novembro', 16, 5, 'quinta-feira', 0, 0, 1, 0, 0, 10, '2017-11-15'),</v>
      </c>
    </row>
    <row r="1053" spans="1:18" x14ac:dyDescent="0.25">
      <c r="A1053" s="2">
        <f t="shared" si="211"/>
        <v>43056</v>
      </c>
      <c r="B1053" s="4">
        <v>43056</v>
      </c>
      <c r="C1053">
        <f t="shared" si="212"/>
        <v>2017</v>
      </c>
      <c r="D1053">
        <f t="shared" si="208"/>
        <v>11</v>
      </c>
      <c r="E1053" t="str">
        <f t="shared" si="213"/>
        <v>novembro</v>
      </c>
      <c r="F1053">
        <f t="shared" si="209"/>
        <v>17</v>
      </c>
      <c r="G1053">
        <f t="shared" si="210"/>
        <v>6</v>
      </c>
      <c r="H1053" t="str">
        <f t="shared" si="214"/>
        <v>sexta-feira</v>
      </c>
      <c r="I1053" s="2">
        <f t="shared" si="215"/>
        <v>0</v>
      </c>
      <c r="J1053">
        <f>COUNTIF(Feriados!$A$2:$A$155,B1053)</f>
        <v>0</v>
      </c>
      <c r="K1053">
        <f t="shared" si="216"/>
        <v>1</v>
      </c>
      <c r="L1053">
        <f t="shared" si="217"/>
        <v>0</v>
      </c>
      <c r="M1053">
        <f t="shared" si="218"/>
        <v>0</v>
      </c>
      <c r="N1053">
        <f>IF(K1053=0,"NULL",Q1053)</f>
        <v>11</v>
      </c>
      <c r="O1053" s="4">
        <f t="shared" si="220"/>
        <v>43056</v>
      </c>
      <c r="Q1053">
        <f>IF(L1053=1,0,Q1052)+K1053</f>
        <v>11</v>
      </c>
      <c r="R1053" t="str">
        <f t="shared" si="219"/>
        <v>(43056, '2017-11-17', 2017, 11, 'novembro', 17, 6, 'sexta-feira', 0, 0, 1, 0, 0, 11, '2017-11-17'),</v>
      </c>
    </row>
    <row r="1054" spans="1:18" x14ac:dyDescent="0.25">
      <c r="A1054" s="2">
        <f t="shared" si="211"/>
        <v>43057</v>
      </c>
      <c r="B1054" s="4">
        <v>43057</v>
      </c>
      <c r="C1054">
        <f t="shared" si="212"/>
        <v>2017</v>
      </c>
      <c r="D1054">
        <f t="shared" si="208"/>
        <v>11</v>
      </c>
      <c r="E1054" t="str">
        <f t="shared" si="213"/>
        <v>novembro</v>
      </c>
      <c r="F1054">
        <f t="shared" si="209"/>
        <v>18</v>
      </c>
      <c r="G1054">
        <f t="shared" si="210"/>
        <v>7</v>
      </c>
      <c r="H1054" t="str">
        <f t="shared" si="214"/>
        <v>sábado</v>
      </c>
      <c r="I1054" s="2">
        <f t="shared" si="215"/>
        <v>1</v>
      </c>
      <c r="J1054">
        <f>COUNTIF(Feriados!$A$2:$A$155,B1054)</f>
        <v>0</v>
      </c>
      <c r="K1054">
        <f t="shared" si="216"/>
        <v>0</v>
      </c>
      <c r="L1054">
        <f t="shared" si="217"/>
        <v>0</v>
      </c>
      <c r="M1054">
        <f t="shared" si="218"/>
        <v>0</v>
      </c>
      <c r="N1054" t="str">
        <f>IF(K1054=0,"NULL",Q1054)</f>
        <v>NULL</v>
      </c>
      <c r="O1054" s="4">
        <f t="shared" si="220"/>
        <v>43057</v>
      </c>
      <c r="Q1054">
        <f>IF(L1054=1,0,Q1053)+K1054</f>
        <v>11</v>
      </c>
      <c r="R1054" t="str">
        <f t="shared" si="219"/>
        <v>(43057, '2017-11-18', 2017, 11, 'novembro', 18, 7, 'sábado', 1, 0, 0, 0, 0, NULL, '2017-11-18'),</v>
      </c>
    </row>
    <row r="1055" spans="1:18" x14ac:dyDescent="0.25">
      <c r="A1055" s="2">
        <f t="shared" si="211"/>
        <v>43058</v>
      </c>
      <c r="B1055" s="4">
        <v>43058</v>
      </c>
      <c r="C1055">
        <f t="shared" si="212"/>
        <v>2017</v>
      </c>
      <c r="D1055">
        <f t="shared" si="208"/>
        <v>11</v>
      </c>
      <c r="E1055" t="str">
        <f t="shared" si="213"/>
        <v>novembro</v>
      </c>
      <c r="F1055">
        <f t="shared" si="209"/>
        <v>19</v>
      </c>
      <c r="G1055">
        <f t="shared" si="210"/>
        <v>1</v>
      </c>
      <c r="H1055" t="str">
        <f t="shared" si="214"/>
        <v>domingo</v>
      </c>
      <c r="I1055" s="2">
        <f t="shared" si="215"/>
        <v>1</v>
      </c>
      <c r="J1055">
        <f>COUNTIF(Feriados!$A$2:$A$155,B1055)</f>
        <v>0</v>
      </c>
      <c r="K1055">
        <f t="shared" si="216"/>
        <v>0</v>
      </c>
      <c r="L1055">
        <f t="shared" si="217"/>
        <v>0</v>
      </c>
      <c r="M1055">
        <f t="shared" si="218"/>
        <v>0</v>
      </c>
      <c r="N1055" t="str">
        <f>IF(K1055=0,"NULL",Q1055)</f>
        <v>NULL</v>
      </c>
      <c r="O1055" s="4">
        <f t="shared" si="220"/>
        <v>43057</v>
      </c>
      <c r="Q1055">
        <f>IF(L1055=1,0,Q1054)+K1055</f>
        <v>11</v>
      </c>
      <c r="R1055" t="str">
        <f t="shared" si="219"/>
        <v>(43058, '2017-11-19', 2017, 11, 'novembro', 19, 1, 'domingo', 1, 0, 0, 0, 0, NULL, '2017-11-18'),</v>
      </c>
    </row>
    <row r="1056" spans="1:18" x14ac:dyDescent="0.25">
      <c r="A1056" s="2">
        <f t="shared" si="211"/>
        <v>43059</v>
      </c>
      <c r="B1056" s="4">
        <v>43059</v>
      </c>
      <c r="C1056">
        <f t="shared" si="212"/>
        <v>2017</v>
      </c>
      <c r="D1056">
        <f t="shared" si="208"/>
        <v>11</v>
      </c>
      <c r="E1056" t="str">
        <f t="shared" si="213"/>
        <v>novembro</v>
      </c>
      <c r="F1056">
        <f t="shared" si="209"/>
        <v>20</v>
      </c>
      <c r="G1056">
        <f t="shared" si="210"/>
        <v>2</v>
      </c>
      <c r="H1056" t="str">
        <f t="shared" si="214"/>
        <v>segunda-feira</v>
      </c>
      <c r="I1056" s="2">
        <f t="shared" si="215"/>
        <v>0</v>
      </c>
      <c r="J1056">
        <f>COUNTIF(Feriados!$A$2:$A$155,B1056)</f>
        <v>0</v>
      </c>
      <c r="K1056">
        <f t="shared" si="216"/>
        <v>1</v>
      </c>
      <c r="L1056">
        <f t="shared" si="217"/>
        <v>0</v>
      </c>
      <c r="M1056">
        <f t="shared" si="218"/>
        <v>0</v>
      </c>
      <c r="N1056">
        <f>IF(K1056=0,"NULL",Q1056)</f>
        <v>12</v>
      </c>
      <c r="O1056" s="4">
        <f t="shared" si="220"/>
        <v>43057</v>
      </c>
      <c r="Q1056">
        <f>IF(L1056=1,0,Q1055)+K1056</f>
        <v>12</v>
      </c>
      <c r="R1056" t="str">
        <f t="shared" si="219"/>
        <v>(43059, '2017-11-20', 2017, 11, 'novembro', 20, 2, 'segunda-feira', 0, 0, 1, 0, 0, 12, '2017-11-18'),</v>
      </c>
    </row>
    <row r="1057" spans="1:18" x14ac:dyDescent="0.25">
      <c r="A1057" s="2">
        <f t="shared" si="211"/>
        <v>43060</v>
      </c>
      <c r="B1057" s="4">
        <v>43060</v>
      </c>
      <c r="C1057">
        <f t="shared" si="212"/>
        <v>2017</v>
      </c>
      <c r="D1057">
        <f t="shared" si="208"/>
        <v>11</v>
      </c>
      <c r="E1057" t="str">
        <f t="shared" si="213"/>
        <v>novembro</v>
      </c>
      <c r="F1057">
        <f t="shared" si="209"/>
        <v>21</v>
      </c>
      <c r="G1057">
        <f t="shared" si="210"/>
        <v>3</v>
      </c>
      <c r="H1057" t="str">
        <f t="shared" si="214"/>
        <v>terça-feira</v>
      </c>
      <c r="I1057" s="2">
        <f t="shared" si="215"/>
        <v>0</v>
      </c>
      <c r="J1057">
        <f>COUNTIF(Feriados!$A$2:$A$155,B1057)</f>
        <v>0</v>
      </c>
      <c r="K1057">
        <f t="shared" si="216"/>
        <v>1</v>
      </c>
      <c r="L1057">
        <f t="shared" si="217"/>
        <v>0</v>
      </c>
      <c r="M1057">
        <f t="shared" si="218"/>
        <v>0</v>
      </c>
      <c r="N1057">
        <f>IF(K1057=0,"NULL",Q1057)</f>
        <v>13</v>
      </c>
      <c r="O1057" s="4">
        <f t="shared" si="220"/>
        <v>43060</v>
      </c>
      <c r="Q1057">
        <f>IF(L1057=1,0,Q1056)+K1057</f>
        <v>13</v>
      </c>
      <c r="R1057" t="str">
        <f t="shared" si="219"/>
        <v>(43060, '2017-11-21', 2017, 11, 'novembro', 21, 3, 'terça-feira', 0, 0, 1, 0, 0, 13, '2017-11-21'),</v>
      </c>
    </row>
    <row r="1058" spans="1:18" x14ac:dyDescent="0.25">
      <c r="A1058" s="2">
        <f t="shared" si="211"/>
        <v>43061</v>
      </c>
      <c r="B1058" s="4">
        <v>43061</v>
      </c>
      <c r="C1058">
        <f t="shared" si="212"/>
        <v>2017</v>
      </c>
      <c r="D1058">
        <f t="shared" si="208"/>
        <v>11</v>
      </c>
      <c r="E1058" t="str">
        <f t="shared" si="213"/>
        <v>novembro</v>
      </c>
      <c r="F1058">
        <f t="shared" si="209"/>
        <v>22</v>
      </c>
      <c r="G1058">
        <f t="shared" si="210"/>
        <v>4</v>
      </c>
      <c r="H1058" t="str">
        <f t="shared" si="214"/>
        <v>quarta-feira</v>
      </c>
      <c r="I1058" s="2">
        <f t="shared" si="215"/>
        <v>0</v>
      </c>
      <c r="J1058">
        <f>COUNTIF(Feriados!$A$2:$A$155,B1058)</f>
        <v>0</v>
      </c>
      <c r="K1058">
        <f t="shared" si="216"/>
        <v>1</v>
      </c>
      <c r="L1058">
        <f t="shared" si="217"/>
        <v>0</v>
      </c>
      <c r="M1058">
        <f t="shared" si="218"/>
        <v>0</v>
      </c>
      <c r="N1058">
        <f>IF(K1058=0,"NULL",Q1058)</f>
        <v>14</v>
      </c>
      <c r="O1058" s="4">
        <f t="shared" si="220"/>
        <v>43061</v>
      </c>
      <c r="Q1058">
        <f>IF(L1058=1,0,Q1057)+K1058</f>
        <v>14</v>
      </c>
      <c r="R1058" t="str">
        <f t="shared" si="219"/>
        <v>(43061, '2017-11-22', 2017, 11, 'novembro', 22, 4, 'quarta-feira', 0, 0, 1, 0, 0, 14, '2017-11-22'),</v>
      </c>
    </row>
    <row r="1059" spans="1:18" x14ac:dyDescent="0.25">
      <c r="A1059" s="2">
        <f t="shared" si="211"/>
        <v>43062</v>
      </c>
      <c r="B1059" s="4">
        <v>43062</v>
      </c>
      <c r="C1059">
        <f t="shared" si="212"/>
        <v>2017</v>
      </c>
      <c r="D1059">
        <f t="shared" si="208"/>
        <v>11</v>
      </c>
      <c r="E1059" t="str">
        <f t="shared" si="213"/>
        <v>novembro</v>
      </c>
      <c r="F1059">
        <f t="shared" si="209"/>
        <v>23</v>
      </c>
      <c r="G1059">
        <f t="shared" si="210"/>
        <v>5</v>
      </c>
      <c r="H1059" t="str">
        <f t="shared" si="214"/>
        <v>quinta-feira</v>
      </c>
      <c r="I1059" s="2">
        <f t="shared" si="215"/>
        <v>0</v>
      </c>
      <c r="J1059">
        <f>COUNTIF(Feriados!$A$2:$A$155,B1059)</f>
        <v>0</v>
      </c>
      <c r="K1059">
        <f t="shared" si="216"/>
        <v>1</v>
      </c>
      <c r="L1059">
        <f t="shared" si="217"/>
        <v>0</v>
      </c>
      <c r="M1059">
        <f t="shared" si="218"/>
        <v>0</v>
      </c>
      <c r="N1059">
        <f>IF(K1059=0,"NULL",Q1059)</f>
        <v>15</v>
      </c>
      <c r="O1059" s="4">
        <f t="shared" si="220"/>
        <v>43062</v>
      </c>
      <c r="Q1059">
        <f>IF(L1059=1,0,Q1058)+K1059</f>
        <v>15</v>
      </c>
      <c r="R1059" t="str">
        <f t="shared" si="219"/>
        <v>(43062, '2017-11-23', 2017, 11, 'novembro', 23, 5, 'quinta-feira', 0, 0, 1, 0, 0, 15, '2017-11-23'),</v>
      </c>
    </row>
    <row r="1060" spans="1:18" x14ac:dyDescent="0.25">
      <c r="A1060" s="2">
        <f t="shared" si="211"/>
        <v>43063</v>
      </c>
      <c r="B1060" s="4">
        <v>43063</v>
      </c>
      <c r="C1060">
        <f t="shared" si="212"/>
        <v>2017</v>
      </c>
      <c r="D1060">
        <f t="shared" si="208"/>
        <v>11</v>
      </c>
      <c r="E1060" t="str">
        <f t="shared" si="213"/>
        <v>novembro</v>
      </c>
      <c r="F1060">
        <f t="shared" si="209"/>
        <v>24</v>
      </c>
      <c r="G1060">
        <f t="shared" si="210"/>
        <v>6</v>
      </c>
      <c r="H1060" t="str">
        <f t="shared" si="214"/>
        <v>sexta-feira</v>
      </c>
      <c r="I1060" s="2">
        <f t="shared" si="215"/>
        <v>0</v>
      </c>
      <c r="J1060">
        <f>COUNTIF(Feriados!$A$2:$A$155,B1060)</f>
        <v>0</v>
      </c>
      <c r="K1060">
        <f t="shared" si="216"/>
        <v>1</v>
      </c>
      <c r="L1060">
        <f t="shared" si="217"/>
        <v>0</v>
      </c>
      <c r="M1060">
        <f t="shared" si="218"/>
        <v>0</v>
      </c>
      <c r="N1060">
        <f>IF(K1060=0,"NULL",Q1060)</f>
        <v>16</v>
      </c>
      <c r="O1060" s="4">
        <f t="shared" si="220"/>
        <v>43063</v>
      </c>
      <c r="Q1060">
        <f>IF(L1060=1,0,Q1059)+K1060</f>
        <v>16</v>
      </c>
      <c r="R1060" t="str">
        <f t="shared" si="219"/>
        <v>(43063, '2017-11-24', 2017, 11, 'novembro', 24, 6, 'sexta-feira', 0, 0, 1, 0, 0, 16, '2017-11-24'),</v>
      </c>
    </row>
    <row r="1061" spans="1:18" x14ac:dyDescent="0.25">
      <c r="A1061" s="2">
        <f t="shared" si="211"/>
        <v>43064</v>
      </c>
      <c r="B1061" s="4">
        <v>43064</v>
      </c>
      <c r="C1061">
        <f t="shared" si="212"/>
        <v>2017</v>
      </c>
      <c r="D1061">
        <f t="shared" si="208"/>
        <v>11</v>
      </c>
      <c r="E1061" t="str">
        <f t="shared" si="213"/>
        <v>novembro</v>
      </c>
      <c r="F1061">
        <f t="shared" si="209"/>
        <v>25</v>
      </c>
      <c r="G1061">
        <f t="shared" si="210"/>
        <v>7</v>
      </c>
      <c r="H1061" t="str">
        <f t="shared" si="214"/>
        <v>sábado</v>
      </c>
      <c r="I1061" s="2">
        <f t="shared" si="215"/>
        <v>1</v>
      </c>
      <c r="J1061">
        <f>COUNTIF(Feriados!$A$2:$A$155,B1061)</f>
        <v>0</v>
      </c>
      <c r="K1061">
        <f t="shared" si="216"/>
        <v>0</v>
      </c>
      <c r="L1061">
        <f t="shared" si="217"/>
        <v>0</v>
      </c>
      <c r="M1061">
        <f t="shared" si="218"/>
        <v>0</v>
      </c>
      <c r="N1061" t="str">
        <f>IF(K1061=0,"NULL",Q1061)</f>
        <v>NULL</v>
      </c>
      <c r="O1061" s="4">
        <f t="shared" si="220"/>
        <v>43064</v>
      </c>
      <c r="Q1061">
        <f>IF(L1061=1,0,Q1060)+K1061</f>
        <v>16</v>
      </c>
      <c r="R1061" t="str">
        <f t="shared" si="219"/>
        <v>(43064, '2017-11-25', 2017, 11, 'novembro', 25, 7, 'sábado', 1, 0, 0, 0, 0, NULL, '2017-11-25'),</v>
      </c>
    </row>
    <row r="1062" spans="1:18" x14ac:dyDescent="0.25">
      <c r="A1062" s="2">
        <f t="shared" si="211"/>
        <v>43065</v>
      </c>
      <c r="B1062" s="4">
        <v>43065</v>
      </c>
      <c r="C1062">
        <f t="shared" si="212"/>
        <v>2017</v>
      </c>
      <c r="D1062">
        <f t="shared" si="208"/>
        <v>11</v>
      </c>
      <c r="E1062" t="str">
        <f t="shared" si="213"/>
        <v>novembro</v>
      </c>
      <c r="F1062">
        <f t="shared" si="209"/>
        <v>26</v>
      </c>
      <c r="G1062">
        <f t="shared" si="210"/>
        <v>1</v>
      </c>
      <c r="H1062" t="str">
        <f t="shared" si="214"/>
        <v>domingo</v>
      </c>
      <c r="I1062" s="2">
        <f t="shared" si="215"/>
        <v>1</v>
      </c>
      <c r="J1062">
        <f>COUNTIF(Feriados!$A$2:$A$155,B1062)</f>
        <v>0</v>
      </c>
      <c r="K1062">
        <f t="shared" si="216"/>
        <v>0</v>
      </c>
      <c r="L1062">
        <f t="shared" si="217"/>
        <v>0</v>
      </c>
      <c r="M1062">
        <f t="shared" si="218"/>
        <v>0</v>
      </c>
      <c r="N1062" t="str">
        <f>IF(K1062=0,"NULL",Q1062)</f>
        <v>NULL</v>
      </c>
      <c r="O1062" s="4">
        <f t="shared" si="220"/>
        <v>43064</v>
      </c>
      <c r="Q1062">
        <f>IF(L1062=1,0,Q1061)+K1062</f>
        <v>16</v>
      </c>
      <c r="R1062" t="str">
        <f t="shared" si="219"/>
        <v>(43065, '2017-11-26', 2017, 11, 'novembro', 26, 1, 'domingo', 1, 0, 0, 0, 0, NULL, '2017-11-25'),</v>
      </c>
    </row>
    <row r="1063" spans="1:18" x14ac:dyDescent="0.25">
      <c r="A1063" s="2">
        <f t="shared" si="211"/>
        <v>43066</v>
      </c>
      <c r="B1063" s="4">
        <v>43066</v>
      </c>
      <c r="C1063">
        <f t="shared" si="212"/>
        <v>2017</v>
      </c>
      <c r="D1063">
        <f t="shared" si="208"/>
        <v>11</v>
      </c>
      <c r="E1063" t="str">
        <f t="shared" si="213"/>
        <v>novembro</v>
      </c>
      <c r="F1063">
        <f t="shared" si="209"/>
        <v>27</v>
      </c>
      <c r="G1063">
        <f t="shared" si="210"/>
        <v>2</v>
      </c>
      <c r="H1063" t="str">
        <f t="shared" si="214"/>
        <v>segunda-feira</v>
      </c>
      <c r="I1063" s="2">
        <f t="shared" si="215"/>
        <v>0</v>
      </c>
      <c r="J1063">
        <f>COUNTIF(Feriados!$A$2:$A$155,B1063)</f>
        <v>0</v>
      </c>
      <c r="K1063">
        <f t="shared" si="216"/>
        <v>1</v>
      </c>
      <c r="L1063">
        <f t="shared" si="217"/>
        <v>0</v>
      </c>
      <c r="M1063">
        <f t="shared" si="218"/>
        <v>0</v>
      </c>
      <c r="N1063">
        <f>IF(K1063=0,"NULL",Q1063)</f>
        <v>17</v>
      </c>
      <c r="O1063" s="4">
        <f t="shared" si="220"/>
        <v>43064</v>
      </c>
      <c r="Q1063">
        <f>IF(L1063=1,0,Q1062)+K1063</f>
        <v>17</v>
      </c>
      <c r="R1063" t="str">
        <f t="shared" si="219"/>
        <v>(43066, '2017-11-27', 2017, 11, 'novembro', 27, 2, 'segunda-feira', 0, 0, 1, 0, 0, 17, '2017-11-25'),</v>
      </c>
    </row>
    <row r="1064" spans="1:18" x14ac:dyDescent="0.25">
      <c r="A1064" s="2">
        <f t="shared" si="211"/>
        <v>43067</v>
      </c>
      <c r="B1064" s="4">
        <v>43067</v>
      </c>
      <c r="C1064">
        <f t="shared" si="212"/>
        <v>2017</v>
      </c>
      <c r="D1064">
        <f t="shared" si="208"/>
        <v>11</v>
      </c>
      <c r="E1064" t="str">
        <f t="shared" si="213"/>
        <v>novembro</v>
      </c>
      <c r="F1064">
        <f t="shared" si="209"/>
        <v>28</v>
      </c>
      <c r="G1064">
        <f t="shared" si="210"/>
        <v>3</v>
      </c>
      <c r="H1064" t="str">
        <f t="shared" si="214"/>
        <v>terça-feira</v>
      </c>
      <c r="I1064" s="2">
        <f t="shared" si="215"/>
        <v>0</v>
      </c>
      <c r="J1064">
        <f>COUNTIF(Feriados!$A$2:$A$155,B1064)</f>
        <v>0</v>
      </c>
      <c r="K1064">
        <f t="shared" si="216"/>
        <v>1</v>
      </c>
      <c r="L1064">
        <f t="shared" si="217"/>
        <v>0</v>
      </c>
      <c r="M1064">
        <f t="shared" si="218"/>
        <v>0</v>
      </c>
      <c r="N1064">
        <f>IF(K1064=0,"NULL",Q1064)</f>
        <v>18</v>
      </c>
      <c r="O1064" s="4">
        <f t="shared" si="220"/>
        <v>43067</v>
      </c>
      <c r="Q1064">
        <f>IF(L1064=1,0,Q1063)+K1064</f>
        <v>18</v>
      </c>
      <c r="R1064" t="str">
        <f t="shared" si="219"/>
        <v>(43067, '2017-11-28', 2017, 11, 'novembro', 28, 3, 'terça-feira', 0, 0, 1, 0, 0, 18, '2017-11-28'),</v>
      </c>
    </row>
    <row r="1065" spans="1:18" x14ac:dyDescent="0.25">
      <c r="A1065" s="2">
        <f t="shared" si="211"/>
        <v>43068</v>
      </c>
      <c r="B1065" s="4">
        <v>43068</v>
      </c>
      <c r="C1065">
        <f t="shared" si="212"/>
        <v>2017</v>
      </c>
      <c r="D1065">
        <f t="shared" si="208"/>
        <v>11</v>
      </c>
      <c r="E1065" t="str">
        <f t="shared" si="213"/>
        <v>novembro</v>
      </c>
      <c r="F1065">
        <f t="shared" si="209"/>
        <v>29</v>
      </c>
      <c r="G1065">
        <f t="shared" si="210"/>
        <v>4</v>
      </c>
      <c r="H1065" t="str">
        <f t="shared" si="214"/>
        <v>quarta-feira</v>
      </c>
      <c r="I1065" s="2">
        <f t="shared" si="215"/>
        <v>0</v>
      </c>
      <c r="J1065">
        <f>COUNTIF(Feriados!$A$2:$A$155,B1065)</f>
        <v>0</v>
      </c>
      <c r="K1065">
        <f t="shared" si="216"/>
        <v>1</v>
      </c>
      <c r="L1065">
        <f t="shared" si="217"/>
        <v>0</v>
      </c>
      <c r="M1065">
        <f t="shared" si="218"/>
        <v>0</v>
      </c>
      <c r="N1065">
        <f>IF(K1065=0,"NULL",Q1065)</f>
        <v>19</v>
      </c>
      <c r="O1065" s="4">
        <f t="shared" si="220"/>
        <v>43068</v>
      </c>
      <c r="Q1065">
        <f>IF(L1065=1,0,Q1064)+K1065</f>
        <v>19</v>
      </c>
      <c r="R1065" t="str">
        <f t="shared" si="219"/>
        <v>(43068, '2017-11-29', 2017, 11, 'novembro', 29, 4, 'quarta-feira', 0, 0, 1, 0, 0, 19, '2017-11-29'),</v>
      </c>
    </row>
    <row r="1066" spans="1:18" x14ac:dyDescent="0.25">
      <c r="A1066" s="2">
        <f t="shared" si="211"/>
        <v>43069</v>
      </c>
      <c r="B1066" s="4">
        <v>43069</v>
      </c>
      <c r="C1066">
        <f t="shared" si="212"/>
        <v>2017</v>
      </c>
      <c r="D1066">
        <f t="shared" si="208"/>
        <v>11</v>
      </c>
      <c r="E1066" t="str">
        <f t="shared" si="213"/>
        <v>novembro</v>
      </c>
      <c r="F1066">
        <f t="shared" si="209"/>
        <v>30</v>
      </c>
      <c r="G1066">
        <f t="shared" si="210"/>
        <v>5</v>
      </c>
      <c r="H1066" t="str">
        <f t="shared" si="214"/>
        <v>quinta-feira</v>
      </c>
      <c r="I1066" s="2">
        <f t="shared" si="215"/>
        <v>0</v>
      </c>
      <c r="J1066">
        <f>COUNTIF(Feriados!$A$2:$A$155,B1066)</f>
        <v>0</v>
      </c>
      <c r="K1066">
        <f t="shared" si="216"/>
        <v>1</v>
      </c>
      <c r="L1066">
        <f t="shared" si="217"/>
        <v>0</v>
      </c>
      <c r="M1066">
        <f t="shared" si="218"/>
        <v>1</v>
      </c>
      <c r="N1066">
        <f>IF(K1066=0,"NULL",Q1066)</f>
        <v>20</v>
      </c>
      <c r="O1066" s="4">
        <f t="shared" si="220"/>
        <v>43069</v>
      </c>
      <c r="Q1066">
        <f>IF(L1066=1,0,Q1065)+K1066</f>
        <v>20</v>
      </c>
      <c r="R1066" t="str">
        <f t="shared" si="219"/>
        <v>(43069, '2017-11-30', 2017, 11, 'novembro', 30, 5, 'quinta-feira', 0, 0, 1, 0, 1, 20, '2017-11-30'),</v>
      </c>
    </row>
    <row r="1067" spans="1:18" x14ac:dyDescent="0.25">
      <c r="A1067" s="2">
        <f t="shared" si="211"/>
        <v>43070</v>
      </c>
      <c r="B1067" s="4">
        <v>43070</v>
      </c>
      <c r="C1067">
        <f t="shared" si="212"/>
        <v>2017</v>
      </c>
      <c r="D1067">
        <f t="shared" si="208"/>
        <v>12</v>
      </c>
      <c r="E1067" t="str">
        <f t="shared" si="213"/>
        <v>dezembro</v>
      </c>
      <c r="F1067">
        <f t="shared" si="209"/>
        <v>1</v>
      </c>
      <c r="G1067">
        <f t="shared" si="210"/>
        <v>6</v>
      </c>
      <c r="H1067" t="str">
        <f t="shared" si="214"/>
        <v>sexta-feira</v>
      </c>
      <c r="I1067" s="2">
        <f t="shared" si="215"/>
        <v>0</v>
      </c>
      <c r="J1067">
        <f>COUNTIF(Feriados!$A$2:$A$155,B1067)</f>
        <v>0</v>
      </c>
      <c r="K1067">
        <f t="shared" si="216"/>
        <v>1</v>
      </c>
      <c r="L1067">
        <f t="shared" si="217"/>
        <v>1</v>
      </c>
      <c r="M1067">
        <f t="shared" si="218"/>
        <v>0</v>
      </c>
      <c r="N1067">
        <f>IF(K1067=0,"NULL",Q1067)</f>
        <v>1</v>
      </c>
      <c r="O1067" s="4">
        <f t="shared" si="220"/>
        <v>43070</v>
      </c>
      <c r="Q1067">
        <f>IF(L1067=1,0,Q1066)+K1067</f>
        <v>1</v>
      </c>
      <c r="R1067" t="str">
        <f t="shared" si="219"/>
        <v>(43070, '2017-12-01', 2017, 12, 'dezembro', 1, 6, 'sexta-feira', 0, 0, 1, 1, 0, 1, '2017-12-01'),</v>
      </c>
    </row>
    <row r="1068" spans="1:18" x14ac:dyDescent="0.25">
      <c r="A1068" s="2">
        <f t="shared" si="211"/>
        <v>43071</v>
      </c>
      <c r="B1068" s="4">
        <v>43071</v>
      </c>
      <c r="C1068">
        <f t="shared" si="212"/>
        <v>2017</v>
      </c>
      <c r="D1068">
        <f t="shared" si="208"/>
        <v>12</v>
      </c>
      <c r="E1068" t="str">
        <f t="shared" si="213"/>
        <v>dezembro</v>
      </c>
      <c r="F1068">
        <f t="shared" si="209"/>
        <v>2</v>
      </c>
      <c r="G1068">
        <f t="shared" si="210"/>
        <v>7</v>
      </c>
      <c r="H1068" t="str">
        <f t="shared" si="214"/>
        <v>sábado</v>
      </c>
      <c r="I1068" s="2">
        <f t="shared" si="215"/>
        <v>1</v>
      </c>
      <c r="J1068">
        <f>COUNTIF(Feriados!$A$2:$A$155,B1068)</f>
        <v>0</v>
      </c>
      <c r="K1068">
        <f t="shared" si="216"/>
        <v>0</v>
      </c>
      <c r="L1068">
        <f t="shared" si="217"/>
        <v>0</v>
      </c>
      <c r="M1068">
        <f t="shared" si="218"/>
        <v>0</v>
      </c>
      <c r="N1068" t="str">
        <f>IF(K1068=0,"NULL",Q1068)</f>
        <v>NULL</v>
      </c>
      <c r="O1068" s="4">
        <f t="shared" si="220"/>
        <v>43071</v>
      </c>
      <c r="Q1068">
        <f>IF(L1068=1,0,Q1067)+K1068</f>
        <v>1</v>
      </c>
      <c r="R1068" t="str">
        <f t="shared" si="219"/>
        <v>(43071, '2017-12-02', 2017, 12, 'dezembro', 2, 7, 'sábado', 1, 0, 0, 0, 0, NULL, '2017-12-02'),</v>
      </c>
    </row>
    <row r="1069" spans="1:18" x14ac:dyDescent="0.25">
      <c r="A1069" s="2">
        <f t="shared" si="211"/>
        <v>43072</v>
      </c>
      <c r="B1069" s="4">
        <v>43072</v>
      </c>
      <c r="C1069">
        <f t="shared" si="212"/>
        <v>2017</v>
      </c>
      <c r="D1069">
        <f t="shared" si="208"/>
        <v>12</v>
      </c>
      <c r="E1069" t="str">
        <f t="shared" si="213"/>
        <v>dezembro</v>
      </c>
      <c r="F1069">
        <f t="shared" si="209"/>
        <v>3</v>
      </c>
      <c r="G1069">
        <f t="shared" si="210"/>
        <v>1</v>
      </c>
      <c r="H1069" t="str">
        <f t="shared" si="214"/>
        <v>domingo</v>
      </c>
      <c r="I1069" s="2">
        <f t="shared" si="215"/>
        <v>1</v>
      </c>
      <c r="J1069">
        <f>COUNTIF(Feriados!$A$2:$A$155,B1069)</f>
        <v>0</v>
      </c>
      <c r="K1069">
        <f t="shared" si="216"/>
        <v>0</v>
      </c>
      <c r="L1069">
        <f t="shared" si="217"/>
        <v>0</v>
      </c>
      <c r="M1069">
        <f t="shared" si="218"/>
        <v>0</v>
      </c>
      <c r="N1069" t="str">
        <f>IF(K1069=0,"NULL",Q1069)</f>
        <v>NULL</v>
      </c>
      <c r="O1069" s="4">
        <f t="shared" si="220"/>
        <v>43071</v>
      </c>
      <c r="Q1069">
        <f>IF(L1069=1,0,Q1068)+K1069</f>
        <v>1</v>
      </c>
      <c r="R1069" t="str">
        <f t="shared" si="219"/>
        <v>(43072, '2017-12-03', 2017, 12, 'dezembro', 3, 1, 'domingo', 1, 0, 0, 0, 0, NULL, '2017-12-02'),</v>
      </c>
    </row>
    <row r="1070" spans="1:18" x14ac:dyDescent="0.25">
      <c r="A1070" s="2">
        <f t="shared" si="211"/>
        <v>43073</v>
      </c>
      <c r="B1070" s="4">
        <v>43073</v>
      </c>
      <c r="C1070">
        <f t="shared" si="212"/>
        <v>2017</v>
      </c>
      <c r="D1070">
        <f t="shared" ref="D1070:D1097" si="221">MONTH(B1070)</f>
        <v>12</v>
      </c>
      <c r="E1070" t="str">
        <f t="shared" si="213"/>
        <v>dezembro</v>
      </c>
      <c r="F1070">
        <f t="shared" ref="F1070:F1097" si="222">DAY(B1070)</f>
        <v>4</v>
      </c>
      <c r="G1070">
        <f t="shared" ref="G1070:G1097" si="223">WEEKDAY(B1070)</f>
        <v>2</v>
      </c>
      <c r="H1070" t="str">
        <f t="shared" si="214"/>
        <v>segunda-feira</v>
      </c>
      <c r="I1070" s="2">
        <f t="shared" si="215"/>
        <v>0</v>
      </c>
      <c r="J1070">
        <f>COUNTIF(Feriados!$A$2:$A$155,B1070)</f>
        <v>0</v>
      </c>
      <c r="K1070">
        <f t="shared" si="216"/>
        <v>1</v>
      </c>
      <c r="L1070">
        <f t="shared" si="217"/>
        <v>0</v>
      </c>
      <c r="M1070">
        <f t="shared" si="218"/>
        <v>0</v>
      </c>
      <c r="N1070">
        <f>IF(K1070=0,"NULL",Q1070)</f>
        <v>2</v>
      </c>
      <c r="O1070" s="4">
        <f t="shared" si="220"/>
        <v>43071</v>
      </c>
      <c r="Q1070">
        <f>IF(L1070=1,0,Q1069)+K1070</f>
        <v>2</v>
      </c>
      <c r="R1070" t="str">
        <f t="shared" si="219"/>
        <v>(43073, '2017-12-04', 2017, 12, 'dezembro', 4, 2, 'segunda-feira', 0, 0, 1, 0, 0, 2, '2017-12-02'),</v>
      </c>
    </row>
    <row r="1071" spans="1:18" x14ac:dyDescent="0.25">
      <c r="A1071" s="2">
        <f t="shared" si="211"/>
        <v>43074</v>
      </c>
      <c r="B1071" s="4">
        <v>43074</v>
      </c>
      <c r="C1071">
        <f t="shared" si="212"/>
        <v>2017</v>
      </c>
      <c r="D1071">
        <f t="shared" si="221"/>
        <v>12</v>
      </c>
      <c r="E1071" t="str">
        <f t="shared" si="213"/>
        <v>dezembro</v>
      </c>
      <c r="F1071">
        <f t="shared" si="222"/>
        <v>5</v>
      </c>
      <c r="G1071">
        <f t="shared" si="223"/>
        <v>3</v>
      </c>
      <c r="H1071" t="str">
        <f t="shared" si="214"/>
        <v>terça-feira</v>
      </c>
      <c r="I1071" s="2">
        <f t="shared" si="215"/>
        <v>0</v>
      </c>
      <c r="J1071">
        <f>COUNTIF(Feriados!$A$2:$A$155,B1071)</f>
        <v>0</v>
      </c>
      <c r="K1071">
        <f t="shared" si="216"/>
        <v>1</v>
      </c>
      <c r="L1071">
        <f t="shared" si="217"/>
        <v>0</v>
      </c>
      <c r="M1071">
        <f t="shared" si="218"/>
        <v>0</v>
      </c>
      <c r="N1071">
        <f>IF(K1071=0,"NULL",Q1071)</f>
        <v>3</v>
      </c>
      <c r="O1071" s="4">
        <f t="shared" si="220"/>
        <v>43074</v>
      </c>
      <c r="Q1071">
        <f>IF(L1071=1,0,Q1070)+K1071</f>
        <v>3</v>
      </c>
      <c r="R1071" t="str">
        <f t="shared" si="219"/>
        <v>(43074, '2017-12-05', 2017, 12, 'dezembro', 5, 3, 'terça-feira', 0, 0, 1, 0, 0, 3, '2017-12-05'),</v>
      </c>
    </row>
    <row r="1072" spans="1:18" x14ac:dyDescent="0.25">
      <c r="A1072" s="2">
        <f t="shared" si="211"/>
        <v>43075</v>
      </c>
      <c r="B1072" s="4">
        <v>43075</v>
      </c>
      <c r="C1072">
        <f t="shared" si="212"/>
        <v>2017</v>
      </c>
      <c r="D1072">
        <f t="shared" si="221"/>
        <v>12</v>
      </c>
      <c r="E1072" t="str">
        <f t="shared" si="213"/>
        <v>dezembro</v>
      </c>
      <c r="F1072">
        <f t="shared" si="222"/>
        <v>6</v>
      </c>
      <c r="G1072">
        <f t="shared" si="223"/>
        <v>4</v>
      </c>
      <c r="H1072" t="str">
        <f t="shared" si="214"/>
        <v>quarta-feira</v>
      </c>
      <c r="I1072" s="2">
        <f t="shared" si="215"/>
        <v>0</v>
      </c>
      <c r="J1072">
        <f>COUNTIF(Feriados!$A$2:$A$155,B1072)</f>
        <v>0</v>
      </c>
      <c r="K1072">
        <f t="shared" si="216"/>
        <v>1</v>
      </c>
      <c r="L1072">
        <f t="shared" si="217"/>
        <v>0</v>
      </c>
      <c r="M1072">
        <f t="shared" si="218"/>
        <v>0</v>
      </c>
      <c r="N1072">
        <f>IF(K1072=0,"NULL",Q1072)</f>
        <v>4</v>
      </c>
      <c r="O1072" s="4">
        <f t="shared" si="220"/>
        <v>43075</v>
      </c>
      <c r="Q1072">
        <f>IF(L1072=1,0,Q1071)+K1072</f>
        <v>4</v>
      </c>
      <c r="R1072" t="str">
        <f t="shared" si="219"/>
        <v>(43075, '2017-12-06', 2017, 12, 'dezembro', 6, 4, 'quarta-feira', 0, 0, 1, 0, 0, 4, '2017-12-06'),</v>
      </c>
    </row>
    <row r="1073" spans="1:18" x14ac:dyDescent="0.25">
      <c r="A1073" s="2">
        <f t="shared" si="211"/>
        <v>43076</v>
      </c>
      <c r="B1073" s="4">
        <v>43076</v>
      </c>
      <c r="C1073">
        <f t="shared" si="212"/>
        <v>2017</v>
      </c>
      <c r="D1073">
        <f t="shared" si="221"/>
        <v>12</v>
      </c>
      <c r="E1073" t="str">
        <f t="shared" si="213"/>
        <v>dezembro</v>
      </c>
      <c r="F1073">
        <f t="shared" si="222"/>
        <v>7</v>
      </c>
      <c r="G1073">
        <f t="shared" si="223"/>
        <v>5</v>
      </c>
      <c r="H1073" t="str">
        <f t="shared" si="214"/>
        <v>quinta-feira</v>
      </c>
      <c r="I1073" s="2">
        <f t="shared" si="215"/>
        <v>0</v>
      </c>
      <c r="J1073">
        <f>COUNTIF(Feriados!$A$2:$A$155,B1073)</f>
        <v>0</v>
      </c>
      <c r="K1073">
        <f t="shared" si="216"/>
        <v>1</v>
      </c>
      <c r="L1073">
        <f t="shared" si="217"/>
        <v>0</v>
      </c>
      <c r="M1073">
        <f t="shared" si="218"/>
        <v>0</v>
      </c>
      <c r="N1073">
        <f>IF(K1073=0,"NULL",Q1073)</f>
        <v>5</v>
      </c>
      <c r="O1073" s="4">
        <f t="shared" si="220"/>
        <v>43076</v>
      </c>
      <c r="Q1073">
        <f>IF(L1073=1,0,Q1072)+K1073</f>
        <v>5</v>
      </c>
      <c r="R1073" t="str">
        <f t="shared" si="219"/>
        <v>(43076, '2017-12-07', 2017, 12, 'dezembro', 7, 5, 'quinta-feira', 0, 0, 1, 0, 0, 5, '2017-12-07'),</v>
      </c>
    </row>
    <row r="1074" spans="1:18" x14ac:dyDescent="0.25">
      <c r="A1074" s="2">
        <f t="shared" si="211"/>
        <v>43077</v>
      </c>
      <c r="B1074" s="4">
        <v>43077</v>
      </c>
      <c r="C1074">
        <f t="shared" si="212"/>
        <v>2017</v>
      </c>
      <c r="D1074">
        <f t="shared" si="221"/>
        <v>12</v>
      </c>
      <c r="E1074" t="str">
        <f t="shared" si="213"/>
        <v>dezembro</v>
      </c>
      <c r="F1074">
        <f t="shared" si="222"/>
        <v>8</v>
      </c>
      <c r="G1074">
        <f t="shared" si="223"/>
        <v>6</v>
      </c>
      <c r="H1074" t="str">
        <f t="shared" si="214"/>
        <v>sexta-feira</v>
      </c>
      <c r="I1074" s="2">
        <f t="shared" si="215"/>
        <v>0</v>
      </c>
      <c r="J1074">
        <f>COUNTIF(Feriados!$A$2:$A$155,B1074)</f>
        <v>0</v>
      </c>
      <c r="K1074">
        <f t="shared" si="216"/>
        <v>1</v>
      </c>
      <c r="L1074">
        <f t="shared" si="217"/>
        <v>0</v>
      </c>
      <c r="M1074">
        <f t="shared" si="218"/>
        <v>0</v>
      </c>
      <c r="N1074">
        <f>IF(K1074=0,"NULL",Q1074)</f>
        <v>6</v>
      </c>
      <c r="O1074" s="4">
        <f t="shared" si="220"/>
        <v>43077</v>
      </c>
      <c r="Q1074">
        <f>IF(L1074=1,0,Q1073)+K1074</f>
        <v>6</v>
      </c>
      <c r="R1074" t="str">
        <f t="shared" si="219"/>
        <v>(43077, '2017-12-08', 2017, 12, 'dezembro', 8, 6, 'sexta-feira', 0, 0, 1, 0, 0, 6, '2017-12-08'),</v>
      </c>
    </row>
    <row r="1075" spans="1:18" x14ac:dyDescent="0.25">
      <c r="A1075" s="2">
        <f t="shared" si="211"/>
        <v>43078</v>
      </c>
      <c r="B1075" s="4">
        <v>43078</v>
      </c>
      <c r="C1075">
        <f t="shared" si="212"/>
        <v>2017</v>
      </c>
      <c r="D1075">
        <f t="shared" si="221"/>
        <v>12</v>
      </c>
      <c r="E1075" t="str">
        <f t="shared" si="213"/>
        <v>dezembro</v>
      </c>
      <c r="F1075">
        <f t="shared" si="222"/>
        <v>9</v>
      </c>
      <c r="G1075">
        <f t="shared" si="223"/>
        <v>7</v>
      </c>
      <c r="H1075" t="str">
        <f t="shared" si="214"/>
        <v>sábado</v>
      </c>
      <c r="I1075" s="2">
        <f t="shared" si="215"/>
        <v>1</v>
      </c>
      <c r="J1075">
        <f>COUNTIF(Feriados!$A$2:$A$155,B1075)</f>
        <v>0</v>
      </c>
      <c r="K1075">
        <f t="shared" si="216"/>
        <v>0</v>
      </c>
      <c r="L1075">
        <f t="shared" si="217"/>
        <v>0</v>
      </c>
      <c r="M1075">
        <f t="shared" si="218"/>
        <v>0</v>
      </c>
      <c r="N1075" t="str">
        <f>IF(K1075=0,"NULL",Q1075)</f>
        <v>NULL</v>
      </c>
      <c r="O1075" s="4">
        <f t="shared" si="220"/>
        <v>43078</v>
      </c>
      <c r="Q1075">
        <f>IF(L1075=1,0,Q1074)+K1075</f>
        <v>6</v>
      </c>
      <c r="R1075" t="str">
        <f t="shared" si="219"/>
        <v>(43078, '2017-12-09', 2017, 12, 'dezembro', 9, 7, 'sábado', 1, 0, 0, 0, 0, NULL, '2017-12-09'),</v>
      </c>
    </row>
    <row r="1076" spans="1:18" x14ac:dyDescent="0.25">
      <c r="A1076" s="2">
        <f t="shared" si="211"/>
        <v>43079</v>
      </c>
      <c r="B1076" s="4">
        <v>43079</v>
      </c>
      <c r="C1076">
        <f t="shared" si="212"/>
        <v>2017</v>
      </c>
      <c r="D1076">
        <f t="shared" si="221"/>
        <v>12</v>
      </c>
      <c r="E1076" t="str">
        <f t="shared" si="213"/>
        <v>dezembro</v>
      </c>
      <c r="F1076">
        <f t="shared" si="222"/>
        <v>10</v>
      </c>
      <c r="G1076">
        <f t="shared" si="223"/>
        <v>1</v>
      </c>
      <c r="H1076" t="str">
        <f t="shared" si="214"/>
        <v>domingo</v>
      </c>
      <c r="I1076" s="2">
        <f t="shared" si="215"/>
        <v>1</v>
      </c>
      <c r="J1076">
        <f>COUNTIF(Feriados!$A$2:$A$155,B1076)</f>
        <v>0</v>
      </c>
      <c r="K1076">
        <f t="shared" si="216"/>
        <v>0</v>
      </c>
      <c r="L1076">
        <f t="shared" si="217"/>
        <v>0</v>
      </c>
      <c r="M1076">
        <f t="shared" si="218"/>
        <v>0</v>
      </c>
      <c r="N1076" t="str">
        <f>IF(K1076=0,"NULL",Q1076)</f>
        <v>NULL</v>
      </c>
      <c r="O1076" s="4">
        <f t="shared" si="220"/>
        <v>43078</v>
      </c>
      <c r="Q1076">
        <f>IF(L1076=1,0,Q1075)+K1076</f>
        <v>6</v>
      </c>
      <c r="R1076" t="str">
        <f t="shared" si="219"/>
        <v>(43079, '2017-12-10', 2017, 12, 'dezembro', 10, 1, 'domingo', 1, 0, 0, 0, 0, NULL, '2017-12-09'),</v>
      </c>
    </row>
    <row r="1077" spans="1:18" x14ac:dyDescent="0.25">
      <c r="A1077" s="2">
        <f t="shared" si="211"/>
        <v>43080</v>
      </c>
      <c r="B1077" s="4">
        <v>43080</v>
      </c>
      <c r="C1077">
        <f t="shared" si="212"/>
        <v>2017</v>
      </c>
      <c r="D1077">
        <f t="shared" si="221"/>
        <v>12</v>
      </c>
      <c r="E1077" t="str">
        <f t="shared" si="213"/>
        <v>dezembro</v>
      </c>
      <c r="F1077">
        <f t="shared" si="222"/>
        <v>11</v>
      </c>
      <c r="G1077">
        <f t="shared" si="223"/>
        <v>2</v>
      </c>
      <c r="H1077" t="str">
        <f t="shared" si="214"/>
        <v>segunda-feira</v>
      </c>
      <c r="I1077" s="2">
        <f t="shared" si="215"/>
        <v>0</v>
      </c>
      <c r="J1077">
        <f>COUNTIF(Feriados!$A$2:$A$155,B1077)</f>
        <v>0</v>
      </c>
      <c r="K1077">
        <f t="shared" si="216"/>
        <v>1</v>
      </c>
      <c r="L1077">
        <f t="shared" si="217"/>
        <v>0</v>
      </c>
      <c r="M1077">
        <f t="shared" si="218"/>
        <v>0</v>
      </c>
      <c r="N1077">
        <f>IF(K1077=0,"NULL",Q1077)</f>
        <v>7</v>
      </c>
      <c r="O1077" s="4">
        <f t="shared" si="220"/>
        <v>43078</v>
      </c>
      <c r="Q1077">
        <f>IF(L1077=1,0,Q1076)+K1077</f>
        <v>7</v>
      </c>
      <c r="R1077" t="str">
        <f t="shared" si="219"/>
        <v>(43080, '2017-12-11', 2017, 12, 'dezembro', 11, 2, 'segunda-feira', 0, 0, 1, 0, 0, 7, '2017-12-09'),</v>
      </c>
    </row>
    <row r="1078" spans="1:18" x14ac:dyDescent="0.25">
      <c r="A1078" s="2">
        <f t="shared" si="211"/>
        <v>43081</v>
      </c>
      <c r="B1078" s="4">
        <v>43081</v>
      </c>
      <c r="C1078">
        <f t="shared" si="212"/>
        <v>2017</v>
      </c>
      <c r="D1078">
        <f t="shared" si="221"/>
        <v>12</v>
      </c>
      <c r="E1078" t="str">
        <f t="shared" si="213"/>
        <v>dezembro</v>
      </c>
      <c r="F1078">
        <f t="shared" si="222"/>
        <v>12</v>
      </c>
      <c r="G1078">
        <f t="shared" si="223"/>
        <v>3</v>
      </c>
      <c r="H1078" t="str">
        <f t="shared" si="214"/>
        <v>terça-feira</v>
      </c>
      <c r="I1078" s="2">
        <f t="shared" si="215"/>
        <v>0</v>
      </c>
      <c r="J1078">
        <f>COUNTIF(Feriados!$A$2:$A$155,B1078)</f>
        <v>0</v>
      </c>
      <c r="K1078">
        <f t="shared" si="216"/>
        <v>1</v>
      </c>
      <c r="L1078">
        <f t="shared" si="217"/>
        <v>0</v>
      </c>
      <c r="M1078">
        <f t="shared" si="218"/>
        <v>0</v>
      </c>
      <c r="N1078">
        <f>IF(K1078=0,"NULL",Q1078)</f>
        <v>8</v>
      </c>
      <c r="O1078" s="4">
        <f t="shared" si="220"/>
        <v>43081</v>
      </c>
      <c r="Q1078">
        <f>IF(L1078=1,0,Q1077)+K1078</f>
        <v>8</v>
      </c>
      <c r="R1078" t="str">
        <f t="shared" si="219"/>
        <v>(43081, '2017-12-12', 2017, 12, 'dezembro', 12, 3, 'terça-feira', 0, 0, 1, 0, 0, 8, '2017-12-12'),</v>
      </c>
    </row>
    <row r="1079" spans="1:18" x14ac:dyDescent="0.25">
      <c r="A1079" s="2">
        <f t="shared" si="211"/>
        <v>43082</v>
      </c>
      <c r="B1079" s="4">
        <v>43082</v>
      </c>
      <c r="C1079">
        <f t="shared" si="212"/>
        <v>2017</v>
      </c>
      <c r="D1079">
        <f t="shared" si="221"/>
        <v>12</v>
      </c>
      <c r="E1079" t="str">
        <f t="shared" si="213"/>
        <v>dezembro</v>
      </c>
      <c r="F1079">
        <f t="shared" si="222"/>
        <v>13</v>
      </c>
      <c r="G1079">
        <f t="shared" si="223"/>
        <v>4</v>
      </c>
      <c r="H1079" t="str">
        <f t="shared" si="214"/>
        <v>quarta-feira</v>
      </c>
      <c r="I1079" s="2">
        <f t="shared" si="215"/>
        <v>0</v>
      </c>
      <c r="J1079">
        <f>COUNTIF(Feriados!$A$2:$A$155,B1079)</f>
        <v>0</v>
      </c>
      <c r="K1079">
        <f t="shared" si="216"/>
        <v>1</v>
      </c>
      <c r="L1079">
        <f t="shared" si="217"/>
        <v>0</v>
      </c>
      <c r="M1079">
        <f t="shared" si="218"/>
        <v>0</v>
      </c>
      <c r="N1079">
        <f>IF(K1079=0,"NULL",Q1079)</f>
        <v>9</v>
      </c>
      <c r="O1079" s="4">
        <f t="shared" si="220"/>
        <v>43082</v>
      </c>
      <c r="Q1079">
        <f>IF(L1079=1,0,Q1078)+K1079</f>
        <v>9</v>
      </c>
      <c r="R1079" t="str">
        <f t="shared" si="219"/>
        <v>(43082, '2017-12-13', 2017, 12, 'dezembro', 13, 4, 'quarta-feira', 0, 0, 1, 0, 0, 9, '2017-12-13'),</v>
      </c>
    </row>
    <row r="1080" spans="1:18" x14ac:dyDescent="0.25">
      <c r="A1080" s="2">
        <f t="shared" si="211"/>
        <v>43083</v>
      </c>
      <c r="B1080" s="4">
        <v>43083</v>
      </c>
      <c r="C1080">
        <f t="shared" si="212"/>
        <v>2017</v>
      </c>
      <c r="D1080">
        <f t="shared" si="221"/>
        <v>12</v>
      </c>
      <c r="E1080" t="str">
        <f t="shared" si="213"/>
        <v>dezembro</v>
      </c>
      <c r="F1080">
        <f t="shared" si="222"/>
        <v>14</v>
      </c>
      <c r="G1080">
        <f t="shared" si="223"/>
        <v>5</v>
      </c>
      <c r="H1080" t="str">
        <f t="shared" si="214"/>
        <v>quinta-feira</v>
      </c>
      <c r="I1080" s="2">
        <f t="shared" si="215"/>
        <v>0</v>
      </c>
      <c r="J1080">
        <f>COUNTIF(Feriados!$A$2:$A$155,B1080)</f>
        <v>0</v>
      </c>
      <c r="K1080">
        <f t="shared" si="216"/>
        <v>1</v>
      </c>
      <c r="L1080">
        <f t="shared" si="217"/>
        <v>0</v>
      </c>
      <c r="M1080">
        <f t="shared" si="218"/>
        <v>0</v>
      </c>
      <c r="N1080">
        <f>IF(K1080=0,"NULL",Q1080)</f>
        <v>10</v>
      </c>
      <c r="O1080" s="4">
        <f t="shared" si="220"/>
        <v>43083</v>
      </c>
      <c r="Q1080">
        <f>IF(L1080=1,0,Q1079)+K1080</f>
        <v>10</v>
      </c>
      <c r="R1080" t="str">
        <f t="shared" si="219"/>
        <v>(43083, '2017-12-14', 2017, 12, 'dezembro', 14, 5, 'quinta-feira', 0, 0, 1, 0, 0, 10, '2017-12-14'),</v>
      </c>
    </row>
    <row r="1081" spans="1:18" x14ac:dyDescent="0.25">
      <c r="A1081" s="2">
        <f t="shared" si="211"/>
        <v>43084</v>
      </c>
      <c r="B1081" s="4">
        <v>43084</v>
      </c>
      <c r="C1081">
        <f t="shared" si="212"/>
        <v>2017</v>
      </c>
      <c r="D1081">
        <f t="shared" si="221"/>
        <v>12</v>
      </c>
      <c r="E1081" t="str">
        <f t="shared" si="213"/>
        <v>dezembro</v>
      </c>
      <c r="F1081">
        <f t="shared" si="222"/>
        <v>15</v>
      </c>
      <c r="G1081">
        <f t="shared" si="223"/>
        <v>6</v>
      </c>
      <c r="H1081" t="str">
        <f t="shared" si="214"/>
        <v>sexta-feira</v>
      </c>
      <c r="I1081" s="2">
        <f t="shared" si="215"/>
        <v>0</v>
      </c>
      <c r="J1081">
        <f>COUNTIF(Feriados!$A$2:$A$155,B1081)</f>
        <v>0</v>
      </c>
      <c r="K1081">
        <f t="shared" si="216"/>
        <v>1</v>
      </c>
      <c r="L1081">
        <f t="shared" si="217"/>
        <v>0</v>
      </c>
      <c r="M1081">
        <f t="shared" si="218"/>
        <v>0</v>
      </c>
      <c r="N1081">
        <f>IF(K1081=0,"NULL",Q1081)</f>
        <v>11</v>
      </c>
      <c r="O1081" s="4">
        <f t="shared" si="220"/>
        <v>43084</v>
      </c>
      <c r="Q1081">
        <f>IF(L1081=1,0,Q1080)+K1081</f>
        <v>11</v>
      </c>
      <c r="R1081" t="str">
        <f t="shared" si="219"/>
        <v>(43084, '2017-12-15', 2017, 12, 'dezembro', 15, 6, 'sexta-feira', 0, 0, 1, 0, 0, 11, '2017-12-15'),</v>
      </c>
    </row>
    <row r="1082" spans="1:18" x14ac:dyDescent="0.25">
      <c r="A1082" s="2">
        <f t="shared" si="211"/>
        <v>43085</v>
      </c>
      <c r="B1082" s="4">
        <v>43085</v>
      </c>
      <c r="C1082">
        <f t="shared" si="212"/>
        <v>2017</v>
      </c>
      <c r="D1082">
        <f t="shared" si="221"/>
        <v>12</v>
      </c>
      <c r="E1082" t="str">
        <f t="shared" si="213"/>
        <v>dezembro</v>
      </c>
      <c r="F1082">
        <f t="shared" si="222"/>
        <v>16</v>
      </c>
      <c r="G1082">
        <f t="shared" si="223"/>
        <v>7</v>
      </c>
      <c r="H1082" t="str">
        <f t="shared" si="214"/>
        <v>sábado</v>
      </c>
      <c r="I1082" s="2">
        <f t="shared" si="215"/>
        <v>1</v>
      </c>
      <c r="J1082">
        <f>COUNTIF(Feriados!$A$2:$A$155,B1082)</f>
        <v>0</v>
      </c>
      <c r="K1082">
        <f t="shared" si="216"/>
        <v>0</v>
      </c>
      <c r="L1082">
        <f t="shared" si="217"/>
        <v>0</v>
      </c>
      <c r="M1082">
        <f t="shared" si="218"/>
        <v>0</v>
      </c>
      <c r="N1082" t="str">
        <f>IF(K1082=0,"NULL",Q1082)</f>
        <v>NULL</v>
      </c>
      <c r="O1082" s="4">
        <f t="shared" si="220"/>
        <v>43085</v>
      </c>
      <c r="Q1082">
        <f>IF(L1082=1,0,Q1081)+K1082</f>
        <v>11</v>
      </c>
      <c r="R1082" t="str">
        <f t="shared" si="219"/>
        <v>(43085, '2017-12-16', 2017, 12, 'dezembro', 16, 7, 'sábado', 1, 0, 0, 0, 0, NULL, '2017-12-16'),</v>
      </c>
    </row>
    <row r="1083" spans="1:18" x14ac:dyDescent="0.25">
      <c r="A1083" s="2">
        <f t="shared" si="211"/>
        <v>43086</v>
      </c>
      <c r="B1083" s="4">
        <v>43086</v>
      </c>
      <c r="C1083">
        <f t="shared" si="212"/>
        <v>2017</v>
      </c>
      <c r="D1083">
        <f t="shared" si="221"/>
        <v>12</v>
      </c>
      <c r="E1083" t="str">
        <f t="shared" si="213"/>
        <v>dezembro</v>
      </c>
      <c r="F1083">
        <f t="shared" si="222"/>
        <v>17</v>
      </c>
      <c r="G1083">
        <f t="shared" si="223"/>
        <v>1</v>
      </c>
      <c r="H1083" t="str">
        <f t="shared" si="214"/>
        <v>domingo</v>
      </c>
      <c r="I1083" s="2">
        <f t="shared" si="215"/>
        <v>1</v>
      </c>
      <c r="J1083">
        <f>COUNTIF(Feriados!$A$2:$A$155,B1083)</f>
        <v>0</v>
      </c>
      <c r="K1083">
        <f t="shared" si="216"/>
        <v>0</v>
      </c>
      <c r="L1083">
        <f t="shared" si="217"/>
        <v>0</v>
      </c>
      <c r="M1083">
        <f t="shared" si="218"/>
        <v>0</v>
      </c>
      <c r="N1083" t="str">
        <f>IF(K1083=0,"NULL",Q1083)</f>
        <v>NULL</v>
      </c>
      <c r="O1083" s="4">
        <f t="shared" si="220"/>
        <v>43085</v>
      </c>
      <c r="Q1083">
        <f>IF(L1083=1,0,Q1082)+K1083</f>
        <v>11</v>
      </c>
      <c r="R1083" t="str">
        <f t="shared" si="219"/>
        <v>(43086, '2017-12-17', 2017, 12, 'dezembro', 17, 1, 'domingo', 1, 0, 0, 0, 0, NULL, '2017-12-16'),</v>
      </c>
    </row>
    <row r="1084" spans="1:18" x14ac:dyDescent="0.25">
      <c r="A1084" s="2">
        <f t="shared" si="211"/>
        <v>43087</v>
      </c>
      <c r="B1084" s="4">
        <v>43087</v>
      </c>
      <c r="C1084">
        <f t="shared" si="212"/>
        <v>2017</v>
      </c>
      <c r="D1084">
        <f t="shared" si="221"/>
        <v>12</v>
      </c>
      <c r="E1084" t="str">
        <f t="shared" si="213"/>
        <v>dezembro</v>
      </c>
      <c r="F1084">
        <f t="shared" si="222"/>
        <v>18</v>
      </c>
      <c r="G1084">
        <f t="shared" si="223"/>
        <v>2</v>
      </c>
      <c r="H1084" t="str">
        <f t="shared" si="214"/>
        <v>segunda-feira</v>
      </c>
      <c r="I1084" s="2">
        <f t="shared" si="215"/>
        <v>0</v>
      </c>
      <c r="J1084">
        <f>COUNTIF(Feriados!$A$2:$A$155,B1084)</f>
        <v>0</v>
      </c>
      <c r="K1084">
        <f t="shared" si="216"/>
        <v>1</v>
      </c>
      <c r="L1084">
        <f t="shared" si="217"/>
        <v>0</v>
      </c>
      <c r="M1084">
        <f t="shared" si="218"/>
        <v>0</v>
      </c>
      <c r="N1084">
        <f>IF(K1084=0,"NULL",Q1084)</f>
        <v>12</v>
      </c>
      <c r="O1084" s="4">
        <f t="shared" si="220"/>
        <v>43085</v>
      </c>
      <c r="Q1084">
        <f>IF(L1084=1,0,Q1083)+K1084</f>
        <v>12</v>
      </c>
      <c r="R1084" t="str">
        <f t="shared" si="219"/>
        <v>(43087, '2017-12-18', 2017, 12, 'dezembro', 18, 2, 'segunda-feira', 0, 0, 1, 0, 0, 12, '2017-12-16'),</v>
      </c>
    </row>
    <row r="1085" spans="1:18" x14ac:dyDescent="0.25">
      <c r="A1085" s="2">
        <f t="shared" si="211"/>
        <v>43088</v>
      </c>
      <c r="B1085" s="4">
        <v>43088</v>
      </c>
      <c r="C1085">
        <f t="shared" si="212"/>
        <v>2017</v>
      </c>
      <c r="D1085">
        <f t="shared" si="221"/>
        <v>12</v>
      </c>
      <c r="E1085" t="str">
        <f t="shared" si="213"/>
        <v>dezembro</v>
      </c>
      <c r="F1085">
        <f t="shared" si="222"/>
        <v>19</v>
      </c>
      <c r="G1085">
        <f t="shared" si="223"/>
        <v>3</v>
      </c>
      <c r="H1085" t="str">
        <f t="shared" si="214"/>
        <v>terça-feira</v>
      </c>
      <c r="I1085" s="2">
        <f t="shared" si="215"/>
        <v>0</v>
      </c>
      <c r="J1085">
        <f>COUNTIF(Feriados!$A$2:$A$155,B1085)</f>
        <v>0</v>
      </c>
      <c r="K1085">
        <f t="shared" si="216"/>
        <v>1</v>
      </c>
      <c r="L1085">
        <f t="shared" si="217"/>
        <v>0</v>
      </c>
      <c r="M1085">
        <f t="shared" si="218"/>
        <v>0</v>
      </c>
      <c r="N1085">
        <f>IF(K1085=0,"NULL",Q1085)</f>
        <v>13</v>
      </c>
      <c r="O1085" s="4">
        <f t="shared" si="220"/>
        <v>43088</v>
      </c>
      <c r="Q1085">
        <f>IF(L1085=1,0,Q1084)+K1085</f>
        <v>13</v>
      </c>
      <c r="R1085" t="str">
        <f t="shared" si="219"/>
        <v>(43088, '2017-12-19', 2017, 12, 'dezembro', 19, 3, 'terça-feira', 0, 0, 1, 0, 0, 13, '2017-12-19'),</v>
      </c>
    </row>
    <row r="1086" spans="1:18" x14ac:dyDescent="0.25">
      <c r="A1086" s="2">
        <f t="shared" si="211"/>
        <v>43089</v>
      </c>
      <c r="B1086" s="4">
        <v>43089</v>
      </c>
      <c r="C1086">
        <f t="shared" si="212"/>
        <v>2017</v>
      </c>
      <c r="D1086">
        <f t="shared" si="221"/>
        <v>12</v>
      </c>
      <c r="E1086" t="str">
        <f t="shared" si="213"/>
        <v>dezembro</v>
      </c>
      <c r="F1086">
        <f t="shared" si="222"/>
        <v>20</v>
      </c>
      <c r="G1086">
        <f t="shared" si="223"/>
        <v>4</v>
      </c>
      <c r="H1086" t="str">
        <f t="shared" si="214"/>
        <v>quarta-feira</v>
      </c>
      <c r="I1086" s="2">
        <f t="shared" si="215"/>
        <v>0</v>
      </c>
      <c r="J1086">
        <f>COUNTIF(Feriados!$A$2:$A$155,B1086)</f>
        <v>0</v>
      </c>
      <c r="K1086">
        <f t="shared" si="216"/>
        <v>1</v>
      </c>
      <c r="L1086">
        <f t="shared" si="217"/>
        <v>0</v>
      </c>
      <c r="M1086">
        <f t="shared" si="218"/>
        <v>0</v>
      </c>
      <c r="N1086">
        <f>IF(K1086=0,"NULL",Q1086)</f>
        <v>14</v>
      </c>
      <c r="O1086" s="4">
        <f t="shared" si="220"/>
        <v>43089</v>
      </c>
      <c r="Q1086">
        <f>IF(L1086=1,0,Q1085)+K1086</f>
        <v>14</v>
      </c>
      <c r="R1086" t="str">
        <f t="shared" si="219"/>
        <v>(43089, '2017-12-20', 2017, 12, 'dezembro', 20, 4, 'quarta-feira', 0, 0, 1, 0, 0, 14, '2017-12-20'),</v>
      </c>
    </row>
    <row r="1087" spans="1:18" x14ac:dyDescent="0.25">
      <c r="A1087" s="2">
        <f t="shared" si="211"/>
        <v>43090</v>
      </c>
      <c r="B1087" s="4">
        <v>43090</v>
      </c>
      <c r="C1087">
        <f t="shared" si="212"/>
        <v>2017</v>
      </c>
      <c r="D1087">
        <f t="shared" si="221"/>
        <v>12</v>
      </c>
      <c r="E1087" t="str">
        <f t="shared" si="213"/>
        <v>dezembro</v>
      </c>
      <c r="F1087">
        <f t="shared" si="222"/>
        <v>21</v>
      </c>
      <c r="G1087">
        <f t="shared" si="223"/>
        <v>5</v>
      </c>
      <c r="H1087" t="str">
        <f t="shared" si="214"/>
        <v>quinta-feira</v>
      </c>
      <c r="I1087" s="2">
        <f t="shared" si="215"/>
        <v>0</v>
      </c>
      <c r="J1087">
        <f>COUNTIF(Feriados!$A$2:$A$155,B1087)</f>
        <v>0</v>
      </c>
      <c r="K1087">
        <f t="shared" si="216"/>
        <v>1</v>
      </c>
      <c r="L1087">
        <f t="shared" si="217"/>
        <v>0</v>
      </c>
      <c r="M1087">
        <f t="shared" si="218"/>
        <v>0</v>
      </c>
      <c r="N1087">
        <f>IF(K1087=0,"NULL",Q1087)</f>
        <v>15</v>
      </c>
      <c r="O1087" s="4">
        <f t="shared" si="220"/>
        <v>43090</v>
      </c>
      <c r="Q1087">
        <f>IF(L1087=1,0,Q1086)+K1087</f>
        <v>15</v>
      </c>
      <c r="R1087" t="str">
        <f t="shared" si="219"/>
        <v>(43090, '2017-12-21', 2017, 12, 'dezembro', 21, 5, 'quinta-feira', 0, 0, 1, 0, 0, 15, '2017-12-21'),</v>
      </c>
    </row>
    <row r="1088" spans="1:18" x14ac:dyDescent="0.25">
      <c r="A1088" s="2">
        <f t="shared" si="211"/>
        <v>43091</v>
      </c>
      <c r="B1088" s="4">
        <v>43091</v>
      </c>
      <c r="C1088">
        <f t="shared" si="212"/>
        <v>2017</v>
      </c>
      <c r="D1088">
        <f t="shared" si="221"/>
        <v>12</v>
      </c>
      <c r="E1088" t="str">
        <f t="shared" si="213"/>
        <v>dezembro</v>
      </c>
      <c r="F1088">
        <f t="shared" si="222"/>
        <v>22</v>
      </c>
      <c r="G1088">
        <f t="shared" si="223"/>
        <v>6</v>
      </c>
      <c r="H1088" t="str">
        <f t="shared" si="214"/>
        <v>sexta-feira</v>
      </c>
      <c r="I1088" s="2">
        <f t="shared" si="215"/>
        <v>0</v>
      </c>
      <c r="J1088">
        <f>COUNTIF(Feriados!$A$2:$A$155,B1088)</f>
        <v>0</v>
      </c>
      <c r="K1088">
        <f t="shared" si="216"/>
        <v>1</v>
      </c>
      <c r="L1088">
        <f t="shared" si="217"/>
        <v>0</v>
      </c>
      <c r="M1088">
        <f t="shared" si="218"/>
        <v>0</v>
      </c>
      <c r="N1088">
        <f>IF(K1088=0,"NULL",Q1088)</f>
        <v>16</v>
      </c>
      <c r="O1088" s="4">
        <f t="shared" si="220"/>
        <v>43091</v>
      </c>
      <c r="Q1088">
        <f>IF(L1088=1,0,Q1087)+K1088</f>
        <v>16</v>
      </c>
      <c r="R1088" t="str">
        <f t="shared" si="219"/>
        <v>(43091, '2017-12-22', 2017, 12, 'dezembro', 22, 6, 'sexta-feira', 0, 0, 1, 0, 0, 16, '2017-12-22'),</v>
      </c>
    </row>
    <row r="1089" spans="1:18" x14ac:dyDescent="0.25">
      <c r="A1089" s="2">
        <f t="shared" si="211"/>
        <v>43092</v>
      </c>
      <c r="B1089" s="4">
        <v>43092</v>
      </c>
      <c r="C1089">
        <f t="shared" si="212"/>
        <v>2017</v>
      </c>
      <c r="D1089">
        <f t="shared" si="221"/>
        <v>12</v>
      </c>
      <c r="E1089" t="str">
        <f t="shared" si="213"/>
        <v>dezembro</v>
      </c>
      <c r="F1089">
        <f t="shared" si="222"/>
        <v>23</v>
      </c>
      <c r="G1089">
        <f t="shared" si="223"/>
        <v>7</v>
      </c>
      <c r="H1089" t="str">
        <f t="shared" si="214"/>
        <v>sábado</v>
      </c>
      <c r="I1089" s="2">
        <f t="shared" si="215"/>
        <v>1</v>
      </c>
      <c r="J1089">
        <f>COUNTIF(Feriados!$A$2:$A$155,B1089)</f>
        <v>0</v>
      </c>
      <c r="K1089">
        <f t="shared" si="216"/>
        <v>0</v>
      </c>
      <c r="L1089">
        <f t="shared" si="217"/>
        <v>0</v>
      </c>
      <c r="M1089">
        <f t="shared" si="218"/>
        <v>0</v>
      </c>
      <c r="N1089" t="str">
        <f>IF(K1089=0,"NULL",Q1089)</f>
        <v>NULL</v>
      </c>
      <c r="O1089" s="4">
        <f t="shared" si="220"/>
        <v>43092</v>
      </c>
      <c r="Q1089">
        <f>IF(L1089=1,0,Q1088)+K1089</f>
        <v>16</v>
      </c>
      <c r="R1089" t="str">
        <f t="shared" si="219"/>
        <v>(43092, '2017-12-23', 2017, 12, 'dezembro', 23, 7, 'sábado', 1, 0, 0, 0, 0, NULL, '2017-12-23'),</v>
      </c>
    </row>
    <row r="1090" spans="1:18" x14ac:dyDescent="0.25">
      <c r="A1090" s="2">
        <f t="shared" si="211"/>
        <v>43093</v>
      </c>
      <c r="B1090" s="4">
        <v>43093</v>
      </c>
      <c r="C1090">
        <f t="shared" si="212"/>
        <v>2017</v>
      </c>
      <c r="D1090">
        <f t="shared" si="221"/>
        <v>12</v>
      </c>
      <c r="E1090" t="str">
        <f t="shared" si="213"/>
        <v>dezembro</v>
      </c>
      <c r="F1090">
        <f t="shared" si="222"/>
        <v>24</v>
      </c>
      <c r="G1090">
        <f t="shared" si="223"/>
        <v>1</v>
      </c>
      <c r="H1090" t="str">
        <f t="shared" si="214"/>
        <v>domingo</v>
      </c>
      <c r="I1090" s="2">
        <f t="shared" si="215"/>
        <v>1</v>
      </c>
      <c r="J1090">
        <f>COUNTIF(Feriados!$A$2:$A$155,B1090)</f>
        <v>0</v>
      </c>
      <c r="K1090">
        <f t="shared" si="216"/>
        <v>0</v>
      </c>
      <c r="L1090">
        <f t="shared" si="217"/>
        <v>0</v>
      </c>
      <c r="M1090">
        <f t="shared" si="218"/>
        <v>0</v>
      </c>
      <c r="N1090" t="str">
        <f>IF(K1090=0,"NULL",Q1090)</f>
        <v>NULL</v>
      </c>
      <c r="O1090" s="4">
        <f t="shared" si="220"/>
        <v>43092</v>
      </c>
      <c r="Q1090">
        <f>IF(L1090=1,0,Q1089)+K1090</f>
        <v>16</v>
      </c>
      <c r="R1090" t="str">
        <f t="shared" si="219"/>
        <v>(43093, '2017-12-24', 2017, 12, 'dezembro', 24, 1, 'domingo', 1, 0, 0, 0, 0, NULL, '2017-12-23'),</v>
      </c>
    </row>
    <row r="1091" spans="1:18" x14ac:dyDescent="0.25">
      <c r="A1091" s="2">
        <f t="shared" ref="A1091:A1097" si="224">B1091</f>
        <v>43094</v>
      </c>
      <c r="B1091" s="4">
        <v>43094</v>
      </c>
      <c r="C1091">
        <f t="shared" ref="C1091:C1097" si="225">YEAR(B1091)</f>
        <v>2017</v>
      </c>
      <c r="D1091">
        <f t="shared" si="221"/>
        <v>12</v>
      </c>
      <c r="E1091" t="str">
        <f t="shared" ref="E1091:E1097" si="226">TEXT(B1091,"mmmm")</f>
        <v>dezembro</v>
      </c>
      <c r="F1091">
        <f t="shared" si="222"/>
        <v>25</v>
      </c>
      <c r="G1091">
        <f t="shared" si="223"/>
        <v>2</v>
      </c>
      <c r="H1091" t="str">
        <f t="shared" ref="H1091:H1097" si="227">TEXT(B1091,"dddd")</f>
        <v>segunda-feira</v>
      </c>
      <c r="I1091" s="2">
        <f t="shared" ref="I1091:I1097" si="228">IF(OR(G1091=1,G1091=7),1,0)</f>
        <v>0</v>
      </c>
      <c r="J1091">
        <f>COUNTIF(Feriados!$A$2:$A$155,B1091)</f>
        <v>1</v>
      </c>
      <c r="K1091">
        <f t="shared" ref="K1091:K1097" si="229">IF(OR(I1091=1,J1091=1),0,1)</f>
        <v>0</v>
      </c>
      <c r="L1091">
        <f t="shared" ref="L1091:L1097" si="230">IF(F1091=1,1,0)</f>
        <v>0</v>
      </c>
      <c r="M1091">
        <f t="shared" ref="M1091:M1097" si="231">IF(OR(L1092=1,L1092=""),1,0)</f>
        <v>0</v>
      </c>
      <c r="N1091" t="str">
        <f>IF(K1091=0,"NULL",Q1091)</f>
        <v>NULL</v>
      </c>
      <c r="O1091" s="4">
        <f t="shared" si="220"/>
        <v>43092</v>
      </c>
      <c r="Q1091">
        <f>IF(L1091=1,0,Q1090)+K1091</f>
        <v>16</v>
      </c>
      <c r="R1091" t="str">
        <f t="shared" ref="R1091:R1097" si="232">"("&amp;A1091&amp;", '"&amp;TEXT(B1091,"aaaa-mm-dd")&amp;"', "&amp;C1091&amp;", "&amp;D1091&amp;", '"&amp;E1091&amp;"', "&amp;F1091&amp;", "&amp;G1091&amp;", '"&amp;H1091&amp;"', "&amp;I1091&amp;", "&amp;J1091&amp;", "&amp;K1091&amp;", "&amp;L1091&amp;", "&amp;M1091&amp;", "&amp;N1091&amp;", '"&amp;TEXT(O1091,"aaaa-mm-dd")&amp;"'),"</f>
        <v>(43094, '2017-12-25', 2017, 12, 'dezembro', 25, 2, 'segunda-feira', 0, 1, 0, 0, 0, NULL, '2017-12-23'),</v>
      </c>
    </row>
    <row r="1092" spans="1:18" x14ac:dyDescent="0.25">
      <c r="A1092" s="2">
        <f t="shared" si="224"/>
        <v>43095</v>
      </c>
      <c r="B1092" s="4">
        <v>43095</v>
      </c>
      <c r="C1092">
        <f t="shared" si="225"/>
        <v>2017</v>
      </c>
      <c r="D1092">
        <f t="shared" si="221"/>
        <v>12</v>
      </c>
      <c r="E1092" t="str">
        <f t="shared" si="226"/>
        <v>dezembro</v>
      </c>
      <c r="F1092">
        <f t="shared" si="222"/>
        <v>26</v>
      </c>
      <c r="G1092">
        <f t="shared" si="223"/>
        <v>3</v>
      </c>
      <c r="H1092" t="str">
        <f t="shared" si="227"/>
        <v>terça-feira</v>
      </c>
      <c r="I1092" s="2">
        <f t="shared" si="228"/>
        <v>0</v>
      </c>
      <c r="J1092">
        <f>COUNTIF(Feriados!$A$2:$A$155,B1092)</f>
        <v>0</v>
      </c>
      <c r="K1092">
        <f t="shared" si="229"/>
        <v>1</v>
      </c>
      <c r="L1092">
        <f t="shared" si="230"/>
        <v>0</v>
      </c>
      <c r="M1092">
        <f t="shared" si="231"/>
        <v>0</v>
      </c>
      <c r="N1092">
        <f>IF(K1092=0,"NULL",Q1092)</f>
        <v>17</v>
      </c>
      <c r="O1092" s="4">
        <f t="shared" ref="O1092:O1097" si="233">IF(K1091=0,O1091,B1092)</f>
        <v>43092</v>
      </c>
      <c r="Q1092">
        <f>IF(L1092=1,0,Q1091)+K1092</f>
        <v>17</v>
      </c>
      <c r="R1092" t="str">
        <f t="shared" si="232"/>
        <v>(43095, '2017-12-26', 2017, 12, 'dezembro', 26, 3, 'terça-feira', 0, 0, 1, 0, 0, 17, '2017-12-23'),</v>
      </c>
    </row>
    <row r="1093" spans="1:18" x14ac:dyDescent="0.25">
      <c r="A1093" s="2">
        <f t="shared" si="224"/>
        <v>43096</v>
      </c>
      <c r="B1093" s="4">
        <v>43096</v>
      </c>
      <c r="C1093">
        <f t="shared" si="225"/>
        <v>2017</v>
      </c>
      <c r="D1093">
        <f t="shared" si="221"/>
        <v>12</v>
      </c>
      <c r="E1093" t="str">
        <f t="shared" si="226"/>
        <v>dezembro</v>
      </c>
      <c r="F1093">
        <f t="shared" si="222"/>
        <v>27</v>
      </c>
      <c r="G1093">
        <f t="shared" si="223"/>
        <v>4</v>
      </c>
      <c r="H1093" t="str">
        <f t="shared" si="227"/>
        <v>quarta-feira</v>
      </c>
      <c r="I1093" s="2">
        <f t="shared" si="228"/>
        <v>0</v>
      </c>
      <c r="J1093">
        <f>COUNTIF(Feriados!$A$2:$A$155,B1093)</f>
        <v>0</v>
      </c>
      <c r="K1093">
        <f t="shared" si="229"/>
        <v>1</v>
      </c>
      <c r="L1093">
        <f t="shared" si="230"/>
        <v>0</v>
      </c>
      <c r="M1093">
        <f t="shared" si="231"/>
        <v>0</v>
      </c>
      <c r="N1093">
        <f>IF(K1093=0,"NULL",Q1093)</f>
        <v>18</v>
      </c>
      <c r="O1093" s="4">
        <f t="shared" si="233"/>
        <v>43096</v>
      </c>
      <c r="Q1093">
        <f>IF(L1093=1,0,Q1092)+K1093</f>
        <v>18</v>
      </c>
      <c r="R1093" t="str">
        <f t="shared" si="232"/>
        <v>(43096, '2017-12-27', 2017, 12, 'dezembro', 27, 4, 'quarta-feira', 0, 0, 1, 0, 0, 18, '2017-12-27'),</v>
      </c>
    </row>
    <row r="1094" spans="1:18" x14ac:dyDescent="0.25">
      <c r="A1094" s="2">
        <f t="shared" si="224"/>
        <v>43097</v>
      </c>
      <c r="B1094" s="4">
        <v>43097</v>
      </c>
      <c r="C1094">
        <f t="shared" si="225"/>
        <v>2017</v>
      </c>
      <c r="D1094">
        <f t="shared" si="221"/>
        <v>12</v>
      </c>
      <c r="E1094" t="str">
        <f t="shared" si="226"/>
        <v>dezembro</v>
      </c>
      <c r="F1094">
        <f t="shared" si="222"/>
        <v>28</v>
      </c>
      <c r="G1094">
        <f t="shared" si="223"/>
        <v>5</v>
      </c>
      <c r="H1094" t="str">
        <f t="shared" si="227"/>
        <v>quinta-feira</v>
      </c>
      <c r="I1094" s="2">
        <f t="shared" si="228"/>
        <v>0</v>
      </c>
      <c r="J1094">
        <f>COUNTIF(Feriados!$A$2:$A$155,B1094)</f>
        <v>0</v>
      </c>
      <c r="K1094">
        <f t="shared" si="229"/>
        <v>1</v>
      </c>
      <c r="L1094">
        <f t="shared" si="230"/>
        <v>0</v>
      </c>
      <c r="M1094">
        <f t="shared" si="231"/>
        <v>0</v>
      </c>
      <c r="N1094">
        <f>IF(K1094=0,"NULL",Q1094)</f>
        <v>19</v>
      </c>
      <c r="O1094" s="4">
        <f t="shared" si="233"/>
        <v>43097</v>
      </c>
      <c r="Q1094">
        <f>IF(L1094=1,0,Q1093)+K1094</f>
        <v>19</v>
      </c>
      <c r="R1094" t="str">
        <f t="shared" si="232"/>
        <v>(43097, '2017-12-28', 2017, 12, 'dezembro', 28, 5, 'quinta-feira', 0, 0, 1, 0, 0, 19, '2017-12-28'),</v>
      </c>
    </row>
    <row r="1095" spans="1:18" x14ac:dyDescent="0.25">
      <c r="A1095" s="2">
        <f t="shared" si="224"/>
        <v>43098</v>
      </c>
      <c r="B1095" s="4">
        <v>43098</v>
      </c>
      <c r="C1095">
        <f t="shared" si="225"/>
        <v>2017</v>
      </c>
      <c r="D1095">
        <f t="shared" si="221"/>
        <v>12</v>
      </c>
      <c r="E1095" t="str">
        <f t="shared" si="226"/>
        <v>dezembro</v>
      </c>
      <c r="F1095">
        <f t="shared" si="222"/>
        <v>29</v>
      </c>
      <c r="G1095">
        <f t="shared" si="223"/>
        <v>6</v>
      </c>
      <c r="H1095" t="str">
        <f t="shared" si="227"/>
        <v>sexta-feira</v>
      </c>
      <c r="I1095" s="2">
        <f t="shared" si="228"/>
        <v>0</v>
      </c>
      <c r="J1095">
        <f>COUNTIF(Feriados!$A$2:$A$155,B1095)</f>
        <v>0</v>
      </c>
      <c r="K1095">
        <f t="shared" si="229"/>
        <v>1</v>
      </c>
      <c r="L1095">
        <f t="shared" si="230"/>
        <v>0</v>
      </c>
      <c r="M1095">
        <f t="shared" si="231"/>
        <v>0</v>
      </c>
      <c r="N1095">
        <f>IF(K1095=0,"NULL",Q1095)</f>
        <v>20</v>
      </c>
      <c r="O1095" s="4">
        <f t="shared" si="233"/>
        <v>43098</v>
      </c>
      <c r="Q1095">
        <f>IF(L1095=1,0,Q1094)+K1095</f>
        <v>20</v>
      </c>
      <c r="R1095" t="str">
        <f t="shared" si="232"/>
        <v>(43098, '2017-12-29', 2017, 12, 'dezembro', 29, 6, 'sexta-feira', 0, 0, 1, 0, 0, 20, '2017-12-29'),</v>
      </c>
    </row>
    <row r="1096" spans="1:18" x14ac:dyDescent="0.25">
      <c r="A1096" s="2">
        <f t="shared" si="224"/>
        <v>43099</v>
      </c>
      <c r="B1096" s="4">
        <v>43099</v>
      </c>
      <c r="C1096">
        <f t="shared" si="225"/>
        <v>2017</v>
      </c>
      <c r="D1096">
        <f t="shared" si="221"/>
        <v>12</v>
      </c>
      <c r="E1096" t="str">
        <f t="shared" si="226"/>
        <v>dezembro</v>
      </c>
      <c r="F1096">
        <f t="shared" si="222"/>
        <v>30</v>
      </c>
      <c r="G1096">
        <f t="shared" si="223"/>
        <v>7</v>
      </c>
      <c r="H1096" t="str">
        <f t="shared" si="227"/>
        <v>sábado</v>
      </c>
      <c r="I1096" s="2">
        <f t="shared" si="228"/>
        <v>1</v>
      </c>
      <c r="J1096">
        <f>COUNTIF(Feriados!$A$2:$A$155,B1096)</f>
        <v>0</v>
      </c>
      <c r="K1096">
        <f t="shared" si="229"/>
        <v>0</v>
      </c>
      <c r="L1096">
        <f t="shared" si="230"/>
        <v>0</v>
      </c>
      <c r="M1096">
        <f t="shared" si="231"/>
        <v>0</v>
      </c>
      <c r="N1096" t="str">
        <f>IF(K1096=0,"NULL",Q1096)</f>
        <v>NULL</v>
      </c>
      <c r="O1096" s="4">
        <f t="shared" si="233"/>
        <v>43099</v>
      </c>
      <c r="Q1096">
        <f>IF(L1096=1,0,Q1095)+K1096</f>
        <v>20</v>
      </c>
      <c r="R1096" t="str">
        <f t="shared" si="232"/>
        <v>(43099, '2017-12-30', 2017, 12, 'dezembro', 30, 7, 'sábado', 1, 0, 0, 0, 0, NULL, '2017-12-30'),</v>
      </c>
    </row>
    <row r="1097" spans="1:18" x14ac:dyDescent="0.25">
      <c r="A1097" s="2">
        <f t="shared" si="224"/>
        <v>43100</v>
      </c>
      <c r="B1097" s="4">
        <v>43100</v>
      </c>
      <c r="C1097">
        <f t="shared" si="225"/>
        <v>2017</v>
      </c>
      <c r="D1097">
        <f t="shared" si="221"/>
        <v>12</v>
      </c>
      <c r="E1097" t="str">
        <f t="shared" si="226"/>
        <v>dezembro</v>
      </c>
      <c r="F1097">
        <f t="shared" si="222"/>
        <v>31</v>
      </c>
      <c r="G1097">
        <f t="shared" si="223"/>
        <v>1</v>
      </c>
      <c r="H1097" t="str">
        <f t="shared" si="227"/>
        <v>domingo</v>
      </c>
      <c r="I1097" s="2">
        <f t="shared" si="228"/>
        <v>1</v>
      </c>
      <c r="J1097">
        <f>COUNTIF(Feriados!$A$2:$A$155,B1097)</f>
        <v>1</v>
      </c>
      <c r="K1097">
        <f t="shared" si="229"/>
        <v>0</v>
      </c>
      <c r="L1097">
        <f t="shared" si="230"/>
        <v>0</v>
      </c>
      <c r="M1097">
        <f t="shared" si="231"/>
        <v>1</v>
      </c>
      <c r="N1097" t="str">
        <f>IF(K1097=0,"NULL",Q1097)</f>
        <v>NULL</v>
      </c>
      <c r="O1097" s="4">
        <f t="shared" si="233"/>
        <v>43099</v>
      </c>
      <c r="Q1097">
        <f>IF(L1097=1,0,Q1096)+K1097</f>
        <v>20</v>
      </c>
      <c r="R1097" t="str">
        <f t="shared" si="232"/>
        <v>(43100, '2017-12-31', 2017, 12, 'dezembro', 31, 1, 'domingo', 1, 1, 0, 0, 1, NULL, '2017-12-30'),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5"/>
  <sheetViews>
    <sheetView topLeftCell="A119" workbookViewId="0">
      <selection activeCell="B8" sqref="B8"/>
    </sheetView>
  </sheetViews>
  <sheetFormatPr defaultRowHeight="15" x14ac:dyDescent="0.25"/>
  <cols>
    <col min="1" max="1" width="10.7109375" bestFit="1" customWidth="1"/>
    <col min="2" max="2" width="39.28515625" bestFit="1" customWidth="1"/>
  </cols>
  <sheetData>
    <row r="1" spans="1:2" x14ac:dyDescent="0.25">
      <c r="A1" s="3" t="s">
        <v>6</v>
      </c>
      <c r="B1" s="3" t="s">
        <v>7</v>
      </c>
    </row>
    <row r="2" spans="1:2" x14ac:dyDescent="0.25">
      <c r="A2" s="1">
        <v>39448</v>
      </c>
      <c r="B2" t="s">
        <v>8</v>
      </c>
    </row>
    <row r="3" spans="1:2" x14ac:dyDescent="0.25">
      <c r="A3" s="1">
        <v>39480</v>
      </c>
      <c r="B3" t="s">
        <v>9</v>
      </c>
    </row>
    <row r="4" spans="1:2" x14ac:dyDescent="0.25">
      <c r="A4" s="1">
        <v>39528</v>
      </c>
      <c r="B4" t="s">
        <v>10</v>
      </c>
    </row>
    <row r="5" spans="1:2" x14ac:dyDescent="0.25">
      <c r="A5" s="1">
        <v>39559</v>
      </c>
      <c r="B5" t="s">
        <v>11</v>
      </c>
    </row>
    <row r="6" spans="1:2" x14ac:dyDescent="0.25">
      <c r="A6" s="1">
        <v>39569</v>
      </c>
      <c r="B6" t="s">
        <v>12</v>
      </c>
    </row>
    <row r="7" spans="1:2" x14ac:dyDescent="0.25">
      <c r="A7" s="1">
        <v>39590</v>
      </c>
      <c r="B7" t="s">
        <v>13</v>
      </c>
    </row>
    <row r="8" spans="1:2" x14ac:dyDescent="0.25">
      <c r="A8" s="1">
        <v>39698</v>
      </c>
      <c r="B8" t="s">
        <v>14</v>
      </c>
    </row>
    <row r="9" spans="1:2" x14ac:dyDescent="0.25">
      <c r="A9" s="1">
        <v>39711</v>
      </c>
      <c r="B9" t="s">
        <v>15</v>
      </c>
    </row>
    <row r="10" spans="1:2" x14ac:dyDescent="0.25">
      <c r="A10" s="1">
        <v>39733</v>
      </c>
      <c r="B10" t="s">
        <v>16</v>
      </c>
    </row>
    <row r="11" spans="1:2" x14ac:dyDescent="0.25">
      <c r="A11" s="1">
        <v>39752</v>
      </c>
      <c r="B11" t="s">
        <v>17</v>
      </c>
    </row>
    <row r="12" spans="1:2" x14ac:dyDescent="0.25">
      <c r="A12" s="1">
        <v>39754</v>
      </c>
      <c r="B12" t="s">
        <v>18</v>
      </c>
    </row>
    <row r="13" spans="1:2" x14ac:dyDescent="0.25">
      <c r="A13" s="1">
        <v>39767</v>
      </c>
      <c r="B13" t="s">
        <v>19</v>
      </c>
    </row>
    <row r="14" spans="1:2" x14ac:dyDescent="0.25">
      <c r="A14" s="1">
        <v>39807</v>
      </c>
      <c r="B14" t="s">
        <v>20</v>
      </c>
    </row>
    <row r="15" spans="1:2" x14ac:dyDescent="0.25">
      <c r="A15" s="1">
        <v>39813</v>
      </c>
      <c r="B15" t="s">
        <v>21</v>
      </c>
    </row>
    <row r="16" spans="1:2" x14ac:dyDescent="0.25">
      <c r="A16" s="1">
        <v>39814</v>
      </c>
      <c r="B16" t="s">
        <v>8</v>
      </c>
    </row>
    <row r="17" spans="1:2" x14ac:dyDescent="0.25">
      <c r="A17" s="1">
        <v>39846</v>
      </c>
      <c r="B17" t="s">
        <v>9</v>
      </c>
    </row>
    <row r="18" spans="1:2" x14ac:dyDescent="0.25">
      <c r="A18" s="1">
        <v>39867</v>
      </c>
      <c r="B18" t="s">
        <v>22</v>
      </c>
    </row>
    <row r="19" spans="1:2" x14ac:dyDescent="0.25">
      <c r="A19" s="1">
        <v>39868</v>
      </c>
      <c r="B19" t="s">
        <v>22</v>
      </c>
    </row>
    <row r="20" spans="1:2" x14ac:dyDescent="0.25">
      <c r="A20" s="1">
        <v>39913</v>
      </c>
      <c r="B20" t="s">
        <v>23</v>
      </c>
    </row>
    <row r="21" spans="1:2" x14ac:dyDescent="0.25">
      <c r="A21" s="1">
        <v>39924</v>
      </c>
      <c r="B21" t="s">
        <v>11</v>
      </c>
    </row>
    <row r="22" spans="1:2" x14ac:dyDescent="0.25">
      <c r="A22" s="1">
        <v>39934</v>
      </c>
      <c r="B22" t="s">
        <v>12</v>
      </c>
    </row>
    <row r="23" spans="1:2" x14ac:dyDescent="0.25">
      <c r="A23" s="1">
        <v>39955</v>
      </c>
      <c r="B23" t="s">
        <v>13</v>
      </c>
    </row>
    <row r="24" spans="1:2" x14ac:dyDescent="0.25">
      <c r="A24" s="1">
        <v>40063</v>
      </c>
      <c r="B24" t="s">
        <v>14</v>
      </c>
    </row>
    <row r="25" spans="1:2" x14ac:dyDescent="0.25">
      <c r="A25" s="1">
        <v>40076</v>
      </c>
      <c r="B25" t="s">
        <v>15</v>
      </c>
    </row>
    <row r="26" spans="1:2" x14ac:dyDescent="0.25">
      <c r="A26" s="1">
        <v>40098</v>
      </c>
      <c r="B26" t="s">
        <v>16</v>
      </c>
    </row>
    <row r="27" spans="1:2" x14ac:dyDescent="0.25">
      <c r="A27" s="1">
        <v>40117</v>
      </c>
      <c r="B27" t="s">
        <v>17</v>
      </c>
    </row>
    <row r="28" spans="1:2" x14ac:dyDescent="0.25">
      <c r="A28" s="1">
        <v>40119</v>
      </c>
      <c r="B28" t="s">
        <v>18</v>
      </c>
    </row>
    <row r="29" spans="1:2" x14ac:dyDescent="0.25">
      <c r="A29" s="1">
        <v>40132</v>
      </c>
      <c r="B29" t="s">
        <v>19</v>
      </c>
    </row>
    <row r="30" spans="1:2" x14ac:dyDescent="0.25">
      <c r="A30" s="1">
        <v>40172</v>
      </c>
      <c r="B30" t="s">
        <v>20</v>
      </c>
    </row>
    <row r="31" spans="1:2" x14ac:dyDescent="0.25">
      <c r="A31" s="1">
        <v>40178</v>
      </c>
      <c r="B31" t="s">
        <v>21</v>
      </c>
    </row>
    <row r="32" spans="1:2" x14ac:dyDescent="0.25">
      <c r="A32" s="1">
        <v>40179</v>
      </c>
      <c r="B32" t="s">
        <v>8</v>
      </c>
    </row>
    <row r="33" spans="1:2" x14ac:dyDescent="0.25">
      <c r="A33" s="1">
        <v>40211</v>
      </c>
      <c r="B33" t="s">
        <v>9</v>
      </c>
    </row>
    <row r="34" spans="1:2" x14ac:dyDescent="0.25">
      <c r="A34" s="1">
        <v>40232</v>
      </c>
      <c r="B34" t="s">
        <v>22</v>
      </c>
    </row>
    <row r="35" spans="1:2" x14ac:dyDescent="0.25">
      <c r="A35" s="1">
        <v>40233</v>
      </c>
      <c r="B35" t="s">
        <v>22</v>
      </c>
    </row>
    <row r="36" spans="1:2" x14ac:dyDescent="0.25">
      <c r="A36" s="1">
        <v>40278</v>
      </c>
      <c r="B36" t="s">
        <v>23</v>
      </c>
    </row>
    <row r="37" spans="1:2" x14ac:dyDescent="0.25">
      <c r="A37" s="1">
        <v>40299</v>
      </c>
      <c r="B37" t="s">
        <v>12</v>
      </c>
    </row>
    <row r="38" spans="1:2" x14ac:dyDescent="0.25">
      <c r="A38" s="1">
        <v>40332</v>
      </c>
      <c r="B38" t="s">
        <v>24</v>
      </c>
    </row>
    <row r="39" spans="1:2" x14ac:dyDescent="0.25">
      <c r="A39" s="1">
        <v>40428</v>
      </c>
      <c r="B39" t="s">
        <v>14</v>
      </c>
    </row>
    <row r="40" spans="1:2" x14ac:dyDescent="0.25">
      <c r="A40" s="1">
        <v>40441</v>
      </c>
      <c r="B40" t="s">
        <v>15</v>
      </c>
    </row>
    <row r="41" spans="1:2" x14ac:dyDescent="0.25">
      <c r="A41" s="1">
        <v>40463</v>
      </c>
      <c r="B41" t="s">
        <v>16</v>
      </c>
    </row>
    <row r="42" spans="1:2" x14ac:dyDescent="0.25">
      <c r="A42" s="1">
        <v>40482</v>
      </c>
      <c r="B42" t="s">
        <v>17</v>
      </c>
    </row>
    <row r="43" spans="1:2" x14ac:dyDescent="0.25">
      <c r="A43" s="1">
        <v>40484</v>
      </c>
      <c r="B43" t="s">
        <v>18</v>
      </c>
    </row>
    <row r="44" spans="1:2" x14ac:dyDescent="0.25">
      <c r="A44" s="1">
        <v>40497</v>
      </c>
      <c r="B44" t="s">
        <v>19</v>
      </c>
    </row>
    <row r="45" spans="1:2" x14ac:dyDescent="0.25">
      <c r="A45" s="1">
        <v>40537</v>
      </c>
      <c r="B45" t="s">
        <v>20</v>
      </c>
    </row>
    <row r="46" spans="1:2" x14ac:dyDescent="0.25">
      <c r="A46" s="1">
        <v>40543</v>
      </c>
      <c r="B46" t="s">
        <v>21</v>
      </c>
    </row>
    <row r="47" spans="1:2" x14ac:dyDescent="0.25">
      <c r="A47" s="1">
        <v>40544</v>
      </c>
      <c r="B47" t="s">
        <v>8</v>
      </c>
    </row>
    <row r="48" spans="1:2" x14ac:dyDescent="0.25">
      <c r="A48" s="1">
        <v>40576</v>
      </c>
      <c r="B48" t="s">
        <v>9</v>
      </c>
    </row>
    <row r="49" spans="1:2" x14ac:dyDescent="0.25">
      <c r="A49" s="1">
        <v>40609</v>
      </c>
      <c r="B49" t="s">
        <v>25</v>
      </c>
    </row>
    <row r="50" spans="1:2" x14ac:dyDescent="0.25">
      <c r="A50" s="1">
        <v>40610</v>
      </c>
      <c r="B50" t="s">
        <v>25</v>
      </c>
    </row>
    <row r="51" spans="1:2" x14ac:dyDescent="0.25">
      <c r="A51" s="1">
        <v>40654</v>
      </c>
      <c r="B51" t="s">
        <v>11</v>
      </c>
    </row>
    <row r="52" spans="1:2" x14ac:dyDescent="0.25">
      <c r="A52" s="1">
        <v>40655</v>
      </c>
      <c r="B52" t="s">
        <v>26</v>
      </c>
    </row>
    <row r="53" spans="1:2" x14ac:dyDescent="0.25">
      <c r="A53" s="1">
        <v>40657</v>
      </c>
      <c r="B53" t="s">
        <v>27</v>
      </c>
    </row>
    <row r="54" spans="1:2" x14ac:dyDescent="0.25">
      <c r="A54" s="1">
        <v>40664</v>
      </c>
      <c r="B54" t="s">
        <v>12</v>
      </c>
    </row>
    <row r="55" spans="1:2" x14ac:dyDescent="0.25">
      <c r="A55" s="1">
        <v>40717</v>
      </c>
      <c r="B55" t="s">
        <v>24</v>
      </c>
    </row>
    <row r="56" spans="1:2" x14ac:dyDescent="0.25">
      <c r="A56" s="1">
        <v>40793</v>
      </c>
      <c r="B56" t="s">
        <v>14</v>
      </c>
    </row>
    <row r="57" spans="1:2" x14ac:dyDescent="0.25">
      <c r="A57" s="1">
        <v>40828</v>
      </c>
      <c r="B57" t="s">
        <v>16</v>
      </c>
    </row>
    <row r="58" spans="1:2" x14ac:dyDescent="0.25">
      <c r="A58" s="1">
        <v>40847</v>
      </c>
      <c r="B58" t="s">
        <v>17</v>
      </c>
    </row>
    <row r="59" spans="1:2" x14ac:dyDescent="0.25">
      <c r="A59" s="1">
        <v>40849</v>
      </c>
      <c r="B59" t="s">
        <v>18</v>
      </c>
    </row>
    <row r="60" spans="1:2" x14ac:dyDescent="0.25">
      <c r="A60" s="1">
        <v>40862</v>
      </c>
      <c r="B60" t="s">
        <v>19</v>
      </c>
    </row>
    <row r="61" spans="1:2" x14ac:dyDescent="0.25">
      <c r="A61" s="1">
        <v>40902</v>
      </c>
      <c r="B61" t="s">
        <v>20</v>
      </c>
    </row>
    <row r="62" spans="1:2" x14ac:dyDescent="0.25">
      <c r="A62" s="1">
        <v>40908</v>
      </c>
      <c r="B62" t="s">
        <v>21</v>
      </c>
    </row>
    <row r="63" spans="1:2" x14ac:dyDescent="0.25">
      <c r="A63" s="1">
        <v>40909</v>
      </c>
      <c r="B63" t="s">
        <v>8</v>
      </c>
    </row>
    <row r="64" spans="1:2" x14ac:dyDescent="0.25">
      <c r="A64" s="1">
        <v>40941</v>
      </c>
      <c r="B64" t="s">
        <v>9</v>
      </c>
    </row>
    <row r="65" spans="1:2" x14ac:dyDescent="0.25">
      <c r="A65" s="1">
        <v>40975</v>
      </c>
      <c r="B65" t="s">
        <v>25</v>
      </c>
    </row>
    <row r="66" spans="1:2" x14ac:dyDescent="0.25">
      <c r="A66" s="1">
        <v>40976</v>
      </c>
      <c r="B66" t="s">
        <v>25</v>
      </c>
    </row>
    <row r="67" spans="1:2" x14ac:dyDescent="0.25">
      <c r="A67" s="1">
        <v>41020</v>
      </c>
      <c r="B67" t="s">
        <v>11</v>
      </c>
    </row>
    <row r="68" spans="1:2" x14ac:dyDescent="0.25">
      <c r="A68" s="1">
        <v>41021</v>
      </c>
      <c r="B68" t="s">
        <v>26</v>
      </c>
    </row>
    <row r="69" spans="1:2" x14ac:dyDescent="0.25">
      <c r="A69" s="1">
        <v>41023</v>
      </c>
      <c r="B69" t="s">
        <v>27</v>
      </c>
    </row>
    <row r="70" spans="1:2" x14ac:dyDescent="0.25">
      <c r="A70" s="1">
        <v>41030</v>
      </c>
      <c r="B70" t="s">
        <v>12</v>
      </c>
    </row>
    <row r="71" spans="1:2" x14ac:dyDescent="0.25">
      <c r="A71" s="1">
        <v>41063</v>
      </c>
      <c r="B71" t="s">
        <v>24</v>
      </c>
    </row>
    <row r="72" spans="1:2" x14ac:dyDescent="0.25">
      <c r="A72" s="1">
        <v>41159</v>
      </c>
      <c r="B72" t="s">
        <v>14</v>
      </c>
    </row>
    <row r="73" spans="1:2" x14ac:dyDescent="0.25">
      <c r="A73" s="1">
        <v>41172</v>
      </c>
      <c r="B73" t="s">
        <v>15</v>
      </c>
    </row>
    <row r="74" spans="1:2" x14ac:dyDescent="0.25">
      <c r="A74" s="1">
        <v>41194</v>
      </c>
      <c r="B74" t="s">
        <v>16</v>
      </c>
    </row>
    <row r="75" spans="1:2" x14ac:dyDescent="0.25">
      <c r="A75" s="1">
        <v>41213</v>
      </c>
      <c r="B75" t="s">
        <v>17</v>
      </c>
    </row>
    <row r="76" spans="1:2" x14ac:dyDescent="0.25">
      <c r="A76" s="1">
        <v>41215</v>
      </c>
      <c r="B76" t="s">
        <v>18</v>
      </c>
    </row>
    <row r="77" spans="1:2" x14ac:dyDescent="0.25">
      <c r="A77" s="1">
        <v>41228</v>
      </c>
      <c r="B77" t="s">
        <v>19</v>
      </c>
    </row>
    <row r="78" spans="1:2" x14ac:dyDescent="0.25">
      <c r="A78" s="1">
        <v>41268</v>
      </c>
      <c r="B78" t="s">
        <v>20</v>
      </c>
    </row>
    <row r="79" spans="1:2" x14ac:dyDescent="0.25">
      <c r="A79" s="1">
        <v>41274</v>
      </c>
      <c r="B79" t="s">
        <v>21</v>
      </c>
    </row>
    <row r="80" spans="1:2" x14ac:dyDescent="0.25">
      <c r="A80" s="1">
        <v>41275</v>
      </c>
      <c r="B80" t="s">
        <v>8</v>
      </c>
    </row>
    <row r="81" spans="1:2" x14ac:dyDescent="0.25">
      <c r="A81" s="1">
        <v>41307</v>
      </c>
      <c r="B81" t="s">
        <v>9</v>
      </c>
    </row>
    <row r="82" spans="1:2" x14ac:dyDescent="0.25">
      <c r="A82" s="1">
        <v>41316</v>
      </c>
      <c r="B82" t="s">
        <v>25</v>
      </c>
    </row>
    <row r="83" spans="1:2" x14ac:dyDescent="0.25">
      <c r="A83" s="1">
        <v>41317</v>
      </c>
      <c r="B83" t="s">
        <v>28</v>
      </c>
    </row>
    <row r="84" spans="1:2" x14ac:dyDescent="0.25">
      <c r="A84" s="1">
        <v>41362</v>
      </c>
      <c r="B84" t="s">
        <v>29</v>
      </c>
    </row>
    <row r="85" spans="1:2" x14ac:dyDescent="0.25">
      <c r="A85" s="1">
        <v>41395</v>
      </c>
      <c r="B85" t="s">
        <v>12</v>
      </c>
    </row>
    <row r="86" spans="1:2" x14ac:dyDescent="0.25">
      <c r="A86" s="1">
        <v>41424</v>
      </c>
      <c r="B86" t="s">
        <v>30</v>
      </c>
    </row>
    <row r="87" spans="1:2" x14ac:dyDescent="0.25">
      <c r="A87" s="1">
        <v>41464</v>
      </c>
      <c r="B87" t="s">
        <v>31</v>
      </c>
    </row>
    <row r="88" spans="1:2" x14ac:dyDescent="0.25">
      <c r="A88" s="1">
        <v>41524</v>
      </c>
      <c r="B88" t="s">
        <v>14</v>
      </c>
    </row>
    <row r="89" spans="1:2" x14ac:dyDescent="0.25">
      <c r="A89" s="1">
        <v>41559</v>
      </c>
      <c r="B89" t="s">
        <v>16</v>
      </c>
    </row>
    <row r="90" spans="1:2" x14ac:dyDescent="0.25">
      <c r="A90" s="1">
        <v>41578</v>
      </c>
      <c r="B90" t="s">
        <v>17</v>
      </c>
    </row>
    <row r="91" spans="1:2" x14ac:dyDescent="0.25">
      <c r="A91" s="1">
        <v>41580</v>
      </c>
      <c r="B91" t="s">
        <v>18</v>
      </c>
    </row>
    <row r="92" spans="1:2" x14ac:dyDescent="0.25">
      <c r="A92" s="1">
        <v>41593</v>
      </c>
      <c r="B92" t="s">
        <v>32</v>
      </c>
    </row>
    <row r="93" spans="1:2" x14ac:dyDescent="0.25">
      <c r="A93" s="1">
        <v>41633</v>
      </c>
      <c r="B93" t="s">
        <v>20</v>
      </c>
    </row>
    <row r="94" spans="1:2" x14ac:dyDescent="0.25">
      <c r="A94" s="1">
        <v>41639</v>
      </c>
      <c r="B94" t="s">
        <v>33</v>
      </c>
    </row>
    <row r="95" spans="1:2" x14ac:dyDescent="0.25">
      <c r="A95" s="1">
        <v>41640</v>
      </c>
      <c r="B95" t="s">
        <v>34</v>
      </c>
    </row>
    <row r="96" spans="1:2" x14ac:dyDescent="0.25">
      <c r="A96" s="1">
        <v>41701</v>
      </c>
      <c r="B96" t="s">
        <v>35</v>
      </c>
    </row>
    <row r="97" spans="1:2" x14ac:dyDescent="0.25">
      <c r="A97" s="1">
        <v>41702</v>
      </c>
      <c r="B97" t="s">
        <v>35</v>
      </c>
    </row>
    <row r="98" spans="1:2" x14ac:dyDescent="0.25">
      <c r="A98" s="1">
        <v>41747</v>
      </c>
      <c r="B98" t="s">
        <v>29</v>
      </c>
    </row>
    <row r="99" spans="1:2" x14ac:dyDescent="0.25">
      <c r="A99" s="1">
        <v>41750</v>
      </c>
      <c r="B99" t="s">
        <v>11</v>
      </c>
    </row>
    <row r="100" spans="1:2" x14ac:dyDescent="0.25">
      <c r="A100" s="1">
        <v>41760</v>
      </c>
      <c r="B100" t="s">
        <v>12</v>
      </c>
    </row>
    <row r="101" spans="1:2" x14ac:dyDescent="0.25">
      <c r="A101" s="1">
        <v>41809</v>
      </c>
      <c r="B101" t="s">
        <v>36</v>
      </c>
    </row>
    <row r="102" spans="1:2" x14ac:dyDescent="0.25">
      <c r="A102" s="1">
        <v>41829</v>
      </c>
      <c r="B102" t="s">
        <v>31</v>
      </c>
    </row>
    <row r="103" spans="1:2" x14ac:dyDescent="0.25">
      <c r="A103" s="1">
        <v>41889</v>
      </c>
      <c r="B103" t="s">
        <v>37</v>
      </c>
    </row>
    <row r="104" spans="1:2" x14ac:dyDescent="0.25">
      <c r="A104" s="1">
        <v>41924</v>
      </c>
      <c r="B104" t="s">
        <v>38</v>
      </c>
    </row>
    <row r="105" spans="1:2" x14ac:dyDescent="0.25">
      <c r="A105" s="1">
        <v>41945</v>
      </c>
      <c r="B105" t="s">
        <v>18</v>
      </c>
    </row>
    <row r="106" spans="1:2" x14ac:dyDescent="0.25">
      <c r="A106" s="1">
        <v>41958</v>
      </c>
      <c r="B106" t="s">
        <v>32</v>
      </c>
    </row>
    <row r="107" spans="1:2" x14ac:dyDescent="0.25">
      <c r="A107" s="1">
        <v>41998</v>
      </c>
      <c r="B107" t="s">
        <v>20</v>
      </c>
    </row>
    <row r="108" spans="1:2" x14ac:dyDescent="0.25">
      <c r="A108" s="1">
        <v>42004</v>
      </c>
      <c r="B108" t="s">
        <v>33</v>
      </c>
    </row>
    <row r="109" spans="1:2" x14ac:dyDescent="0.25">
      <c r="A109" s="1">
        <v>42005</v>
      </c>
      <c r="B109" t="s">
        <v>34</v>
      </c>
    </row>
    <row r="110" spans="1:2" x14ac:dyDescent="0.25">
      <c r="A110" s="1">
        <v>42051</v>
      </c>
      <c r="B110" t="s">
        <v>35</v>
      </c>
    </row>
    <row r="111" spans="1:2" x14ac:dyDescent="0.25">
      <c r="A111" s="1">
        <v>42052</v>
      </c>
      <c r="B111" t="s">
        <v>35</v>
      </c>
    </row>
    <row r="112" spans="1:2" x14ac:dyDescent="0.25">
      <c r="A112" s="1">
        <v>42097</v>
      </c>
      <c r="B112" t="s">
        <v>39</v>
      </c>
    </row>
    <row r="113" spans="1:2" x14ac:dyDescent="0.25">
      <c r="A113" s="1">
        <v>42115</v>
      </c>
      <c r="B113" t="s">
        <v>11</v>
      </c>
    </row>
    <row r="114" spans="1:2" x14ac:dyDescent="0.25">
      <c r="A114" s="1">
        <v>42125</v>
      </c>
      <c r="B114" t="s">
        <v>12</v>
      </c>
    </row>
    <row r="115" spans="1:2" x14ac:dyDescent="0.25">
      <c r="A115" s="1">
        <v>42189</v>
      </c>
      <c r="B115" t="s">
        <v>36</v>
      </c>
    </row>
    <row r="116" spans="1:2" x14ac:dyDescent="0.25">
      <c r="A116" s="1">
        <v>42254</v>
      </c>
      <c r="B116" t="s">
        <v>37</v>
      </c>
    </row>
    <row r="117" spans="1:2" x14ac:dyDescent="0.25">
      <c r="A117" s="1">
        <v>42289</v>
      </c>
      <c r="B117" t="s">
        <v>38</v>
      </c>
    </row>
    <row r="118" spans="1:2" x14ac:dyDescent="0.25">
      <c r="A118" s="1">
        <v>42310</v>
      </c>
      <c r="B118" t="s">
        <v>18</v>
      </c>
    </row>
    <row r="119" spans="1:2" x14ac:dyDescent="0.25">
      <c r="A119" s="1">
        <v>42323</v>
      </c>
      <c r="B119" t="s">
        <v>32</v>
      </c>
    </row>
    <row r="120" spans="1:2" x14ac:dyDescent="0.25">
      <c r="A120" s="1">
        <v>42363</v>
      </c>
      <c r="B120" t="s">
        <v>20</v>
      </c>
    </row>
    <row r="121" spans="1:2" x14ac:dyDescent="0.25">
      <c r="A121" s="1">
        <v>42369</v>
      </c>
      <c r="B121" t="s">
        <v>33</v>
      </c>
    </row>
    <row r="122" spans="1:2" x14ac:dyDescent="0.25">
      <c r="A122" s="1">
        <v>42370</v>
      </c>
      <c r="B122" t="s">
        <v>34</v>
      </c>
    </row>
    <row r="123" spans="1:2" x14ac:dyDescent="0.25">
      <c r="A123" s="1">
        <v>42463</v>
      </c>
      <c r="B123" t="s">
        <v>39</v>
      </c>
    </row>
    <row r="124" spans="1:2" x14ac:dyDescent="0.25">
      <c r="A124" s="1">
        <v>42481</v>
      </c>
      <c r="B124" t="s">
        <v>11</v>
      </c>
    </row>
    <row r="125" spans="1:2" x14ac:dyDescent="0.25">
      <c r="A125" s="1">
        <v>42482</v>
      </c>
      <c r="B125" t="s">
        <v>40</v>
      </c>
    </row>
    <row r="126" spans="1:2" x14ac:dyDescent="0.25">
      <c r="A126" s="1">
        <v>42491</v>
      </c>
      <c r="B126" t="s">
        <v>12</v>
      </c>
    </row>
    <row r="127" spans="1:2" x14ac:dyDescent="0.25">
      <c r="A127" s="1">
        <v>42620</v>
      </c>
      <c r="B127" t="s">
        <v>37</v>
      </c>
    </row>
    <row r="128" spans="1:2" x14ac:dyDescent="0.25">
      <c r="A128" s="1">
        <v>42655</v>
      </c>
      <c r="B128" t="s">
        <v>38</v>
      </c>
    </row>
    <row r="129" spans="1:2" x14ac:dyDescent="0.25">
      <c r="A129" s="1">
        <v>42676</v>
      </c>
      <c r="B129" t="s">
        <v>18</v>
      </c>
    </row>
    <row r="130" spans="1:2" x14ac:dyDescent="0.25">
      <c r="A130" s="1">
        <v>42689</v>
      </c>
      <c r="B130" t="s">
        <v>32</v>
      </c>
    </row>
    <row r="131" spans="1:2" x14ac:dyDescent="0.25">
      <c r="A131" s="1">
        <v>42729</v>
      </c>
      <c r="B131" t="s">
        <v>20</v>
      </c>
    </row>
    <row r="132" spans="1:2" x14ac:dyDescent="0.25">
      <c r="A132" s="1">
        <v>42735</v>
      </c>
      <c r="B132" t="s">
        <v>33</v>
      </c>
    </row>
    <row r="133" spans="1:2" x14ac:dyDescent="0.25">
      <c r="A133" s="1">
        <v>42736</v>
      </c>
      <c r="B133" t="s">
        <v>34</v>
      </c>
    </row>
    <row r="134" spans="1:2" x14ac:dyDescent="0.25">
      <c r="A134" s="1">
        <v>42846</v>
      </c>
      <c r="B134" t="s">
        <v>11</v>
      </c>
    </row>
    <row r="135" spans="1:2" x14ac:dyDescent="0.25">
      <c r="A135" s="1">
        <v>42847</v>
      </c>
      <c r="B135" t="s">
        <v>40</v>
      </c>
    </row>
    <row r="136" spans="1:2" x14ac:dyDescent="0.25">
      <c r="A136" s="1">
        <v>42856</v>
      </c>
      <c r="B136" t="s">
        <v>12</v>
      </c>
    </row>
    <row r="137" spans="1:2" x14ac:dyDescent="0.25">
      <c r="A137" s="1">
        <v>42985</v>
      </c>
      <c r="B137" t="s">
        <v>37</v>
      </c>
    </row>
    <row r="138" spans="1:2" x14ac:dyDescent="0.25">
      <c r="A138" s="1">
        <v>43020</v>
      </c>
      <c r="B138" t="s">
        <v>38</v>
      </c>
    </row>
    <row r="139" spans="1:2" x14ac:dyDescent="0.25">
      <c r="A139" s="1">
        <v>43041</v>
      </c>
      <c r="B139" t="s">
        <v>18</v>
      </c>
    </row>
    <row r="140" spans="1:2" x14ac:dyDescent="0.25">
      <c r="A140" s="1">
        <v>43054</v>
      </c>
      <c r="B140" t="s">
        <v>32</v>
      </c>
    </row>
    <row r="141" spans="1:2" x14ac:dyDescent="0.25">
      <c r="A141" s="1">
        <v>43094</v>
      </c>
      <c r="B141" t="s">
        <v>20</v>
      </c>
    </row>
    <row r="142" spans="1:2" x14ac:dyDescent="0.25">
      <c r="A142" s="1">
        <v>43100</v>
      </c>
      <c r="B142" t="s">
        <v>33</v>
      </c>
    </row>
    <row r="143" spans="1:2" x14ac:dyDescent="0.25">
      <c r="A143" s="1">
        <v>43101</v>
      </c>
      <c r="B143" t="s">
        <v>34</v>
      </c>
    </row>
    <row r="144" spans="1:2" x14ac:dyDescent="0.25">
      <c r="A144" s="1">
        <v>43211</v>
      </c>
      <c r="B144" t="s">
        <v>11</v>
      </c>
    </row>
    <row r="145" spans="1:2" x14ac:dyDescent="0.25">
      <c r="A145" s="1">
        <v>43212</v>
      </c>
      <c r="B145" t="s">
        <v>40</v>
      </c>
    </row>
    <row r="146" spans="1:2" x14ac:dyDescent="0.25">
      <c r="A146" s="1">
        <v>43221</v>
      </c>
      <c r="B146" t="s">
        <v>12</v>
      </c>
    </row>
    <row r="147" spans="1:2" x14ac:dyDescent="0.25">
      <c r="A147" s="1">
        <v>43350</v>
      </c>
      <c r="B147" t="s">
        <v>37</v>
      </c>
    </row>
    <row r="148" spans="1:2" x14ac:dyDescent="0.25">
      <c r="A148" s="1">
        <v>43385</v>
      </c>
      <c r="B148" t="s">
        <v>38</v>
      </c>
    </row>
    <row r="149" spans="1:2" x14ac:dyDescent="0.25">
      <c r="A149" s="1">
        <v>43406</v>
      </c>
      <c r="B149" t="s">
        <v>18</v>
      </c>
    </row>
    <row r="150" spans="1:2" x14ac:dyDescent="0.25">
      <c r="A150" s="1">
        <v>43419</v>
      </c>
      <c r="B150" t="s">
        <v>32</v>
      </c>
    </row>
    <row r="151" spans="1:2" x14ac:dyDescent="0.25">
      <c r="A151" s="1">
        <v>43459</v>
      </c>
      <c r="B151" t="s">
        <v>20</v>
      </c>
    </row>
    <row r="152" spans="1:2" x14ac:dyDescent="0.25">
      <c r="A152" s="1">
        <v>43465</v>
      </c>
      <c r="B152" t="s">
        <v>33</v>
      </c>
    </row>
    <row r="153" spans="1:2" x14ac:dyDescent="0.25">
      <c r="A153" s="1">
        <v>43466</v>
      </c>
      <c r="B153" t="s">
        <v>34</v>
      </c>
    </row>
    <row r="154" spans="1:2" x14ac:dyDescent="0.25">
      <c r="A154" s="1">
        <v>43586</v>
      </c>
      <c r="B154" t="s">
        <v>12</v>
      </c>
    </row>
    <row r="155" spans="1:2" x14ac:dyDescent="0.25">
      <c r="A155" s="1">
        <v>43952</v>
      </c>
      <c r="B155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Tempo</vt:lpstr>
      <vt:lpstr>Feriados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Creditbr</dc:creator>
  <cp:lastModifiedBy>Creditbr</cp:lastModifiedBy>
  <dcterms:created xsi:type="dcterms:W3CDTF">2015-06-02T17:39:03Z</dcterms:created>
  <dcterms:modified xsi:type="dcterms:W3CDTF">2015-06-02T20:58:30Z</dcterms:modified>
</cp:coreProperties>
</file>