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geon\Downloads\"/>
    </mc:Choice>
  </mc:AlternateContent>
  <xr:revisionPtr revIDLastSave="0" documentId="13_ncr:1_{239DB08A-A182-4132-92A7-1D13583C891A}" xr6:coauthVersionLast="47" xr6:coauthVersionMax="47" xr10:uidLastSave="{00000000-0000-0000-0000-000000000000}"/>
  <bookViews>
    <workbookView xWindow="-108" yWindow="-108" windowWidth="23256" windowHeight="13896" tabRatio="783" xr2:uid="{00000000-000D-0000-FFFF-FFFF00000000}"/>
  </bookViews>
  <sheets>
    <sheet name="A2" sheetId="90" r:id="rId1"/>
    <sheet name="Business Requirements" sheetId="91" r:id="rId2"/>
  </sheets>
  <definedNames>
    <definedName name="_xlnm.Print_Area" localSheetId="0">'A2'!$B$1:$AA$129</definedName>
    <definedName name="_xlnm.Print_Titles" localSheetId="0">'A2'!$B:$C,'A2'!$1:$8</definedName>
    <definedName name="RgFwd">#REF!</definedName>
    <definedName name="RgMatFwd">#REF!</definedName>
    <definedName name="RgMatSwaps">#REF!</definedName>
    <definedName name="RgSpot">#REF!</definedName>
    <definedName name="RgSwa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90" l="1"/>
  <c r="Z12" i="90"/>
  <c r="Z13" i="90"/>
  <c r="Z14" i="90"/>
  <c r="Z15" i="90"/>
  <c r="Z16" i="90"/>
  <c r="Z17" i="90"/>
  <c r="Z18" i="90"/>
  <c r="Z19" i="90"/>
  <c r="Z20" i="90"/>
  <c r="Z21" i="90"/>
  <c r="Z22" i="90"/>
  <c r="Z23" i="90"/>
  <c r="Z24" i="90"/>
  <c r="Z25" i="90"/>
  <c r="Z26" i="90"/>
  <c r="Z27" i="90"/>
  <c r="Z28" i="90"/>
  <c r="Z29" i="90"/>
  <c r="Z30" i="90"/>
  <c r="Z31" i="90"/>
  <c r="Z32" i="90"/>
  <c r="Z33" i="90"/>
  <c r="Z34" i="90"/>
  <c r="Z35" i="90"/>
  <c r="Z36" i="90"/>
  <c r="Z37" i="90"/>
  <c r="Z38" i="90"/>
  <c r="Z39" i="90"/>
  <c r="Z40" i="90"/>
  <c r="Z41" i="90"/>
  <c r="Z42" i="90"/>
  <c r="Z43" i="90"/>
  <c r="Z44" i="90"/>
  <c r="Z45" i="90"/>
  <c r="Z46" i="90"/>
  <c r="Z47" i="90"/>
  <c r="Z48" i="90"/>
  <c r="Z49" i="90"/>
  <c r="Z50" i="90"/>
  <c r="Z51" i="90"/>
  <c r="Z52" i="90"/>
  <c r="Z53" i="90"/>
  <c r="Z54" i="90"/>
  <c r="Z55" i="90"/>
  <c r="Z56" i="90"/>
  <c r="Z57" i="90"/>
  <c r="Z58" i="90"/>
  <c r="Z59" i="90"/>
  <c r="Z60" i="90"/>
  <c r="Z61" i="90"/>
  <c r="Z62" i="90"/>
  <c r="Z63" i="90"/>
  <c r="Z64" i="90"/>
  <c r="Z65" i="90"/>
  <c r="Z66" i="90"/>
  <c r="Z67" i="90"/>
  <c r="Z68" i="90"/>
  <c r="Z69" i="90"/>
  <c r="Z70" i="90"/>
  <c r="Z71" i="90"/>
  <c r="Z72" i="90"/>
  <c r="Z73" i="90"/>
  <c r="Z74" i="90"/>
  <c r="Z75" i="90"/>
  <c r="Z76" i="90"/>
  <c r="Z77" i="90"/>
  <c r="Z78" i="90"/>
  <c r="Z79" i="90"/>
  <c r="Z80" i="90"/>
  <c r="Z81" i="90"/>
  <c r="Z82" i="90"/>
  <c r="Z83" i="90"/>
  <c r="Z84" i="90"/>
  <c r="Z85" i="90"/>
  <c r="Z86" i="90"/>
  <c r="Z87" i="90"/>
  <c r="Z88" i="90"/>
  <c r="Z89" i="90"/>
  <c r="Z90" i="90"/>
  <c r="Z91" i="90"/>
  <c r="Z92" i="90"/>
  <c r="Z93" i="90"/>
  <c r="Z94" i="90"/>
  <c r="Z95" i="90"/>
  <c r="Z96" i="90"/>
  <c r="Z97" i="90"/>
  <c r="Z98" i="90"/>
  <c r="Z99" i="90"/>
  <c r="Z100" i="90"/>
  <c r="Z101" i="90"/>
  <c r="Z102" i="90"/>
  <c r="Z103" i="90"/>
  <c r="Z104" i="90"/>
  <c r="Z105" i="90"/>
  <c r="Z106" i="90"/>
  <c r="Z107" i="90"/>
  <c r="Z108" i="90"/>
  <c r="Z109" i="90"/>
  <c r="Z110" i="90"/>
  <c r="Z111" i="90"/>
  <c r="Z112" i="90"/>
  <c r="Z113" i="90"/>
  <c r="Z114" i="90"/>
  <c r="Z115" i="90"/>
  <c r="Z116" i="90"/>
  <c r="Z117" i="90"/>
  <c r="Z118" i="90"/>
  <c r="Z119" i="90"/>
  <c r="Z120" i="90"/>
  <c r="Z121" i="90"/>
  <c r="Z122" i="90"/>
  <c r="Z123" i="90"/>
  <c r="Z124" i="90"/>
  <c r="Z125" i="90"/>
  <c r="Z126" i="90"/>
  <c r="Z127" i="90"/>
  <c r="Z128" i="90"/>
  <c r="Z10" i="90"/>
  <c r="AH16" i="90"/>
  <c r="BA29" i="90"/>
  <c r="BA8" i="90"/>
  <c r="AY8" i="90"/>
  <c r="AH22" i="90"/>
  <c r="AH13" i="90"/>
  <c r="AH10" i="90"/>
  <c r="AW8" i="90"/>
  <c r="AV8" i="90"/>
  <c r="AU8" i="90"/>
  <c r="AT8" i="90"/>
  <c r="AS8" i="90"/>
  <c r="AR8" i="90"/>
  <c r="AQ8" i="90"/>
  <c r="AP8" i="90"/>
  <c r="AO8" i="90"/>
  <c r="AN8" i="90"/>
  <c r="AM8" i="90"/>
  <c r="AL8" i="90"/>
  <c r="AK8" i="90"/>
  <c r="AJ8" i="90"/>
  <c r="AI8" i="90"/>
  <c r="AH8" i="90"/>
  <c r="AG8" i="90"/>
  <c r="AF8" i="90"/>
  <c r="AE8" i="90"/>
  <c r="AD8" i="90"/>
  <c r="AC8" i="90"/>
  <c r="AC7" i="90"/>
  <c r="AH25" i="90"/>
  <c r="AY22" i="90" l="1"/>
  <c r="AY13" i="90" l="1"/>
  <c r="AY16" i="90"/>
  <c r="AY10" i="90"/>
  <c r="AY25" i="90"/>
  <c r="AW22" i="90"/>
  <c r="AO22" i="90"/>
  <c r="AF22" i="90"/>
  <c r="AU10" i="90"/>
  <c r="AM10" i="90"/>
  <c r="AD10" i="90"/>
  <c r="AK10" i="90" l="1"/>
  <c r="AS10" i="90"/>
  <c r="AD22" i="90"/>
  <c r="AM22" i="90"/>
  <c r="AU22" i="90"/>
  <c r="AL10" i="90"/>
  <c r="AT10" i="90"/>
  <c r="AE22" i="90"/>
  <c r="AN22" i="90"/>
  <c r="AV22" i="90"/>
  <c r="AG22" i="90"/>
  <c r="AI22" i="90"/>
  <c r="AQ22" i="90"/>
  <c r="AN10" i="90"/>
  <c r="AV10" i="90"/>
  <c r="AP22" i="90"/>
  <c r="AG10" i="90"/>
  <c r="AP10" i="90"/>
  <c r="AJ22" i="90"/>
  <c r="AR22" i="90"/>
  <c r="AE10" i="90"/>
  <c r="AI10" i="90"/>
  <c r="AQ10" i="90"/>
  <c r="AK22" i="90"/>
  <c r="AS22" i="90"/>
  <c r="AJ10" i="90"/>
  <c r="AR10" i="90"/>
  <c r="AL22" i="90"/>
  <c r="AT22" i="90"/>
  <c r="AK25" i="90"/>
  <c r="AS25" i="90"/>
  <c r="AL25" i="90"/>
  <c r="AT25" i="90"/>
  <c r="AD25" i="90"/>
  <c r="AM25" i="90"/>
  <c r="AU25" i="90"/>
  <c r="AE25" i="90"/>
  <c r="AN25" i="90"/>
  <c r="AV25" i="90"/>
  <c r="AF25" i="90"/>
  <c r="AO25" i="90"/>
  <c r="AW25" i="90"/>
  <c r="AC10" i="90"/>
  <c r="AF10" i="90"/>
  <c r="AO10" i="90"/>
  <c r="AW10" i="90"/>
  <c r="AG25" i="90"/>
  <c r="AP25" i="90"/>
  <c r="AI25" i="90"/>
  <c r="AQ25" i="90"/>
  <c r="AJ25" i="90"/>
  <c r="AR25" i="90"/>
  <c r="AC16" i="90"/>
  <c r="AC13" i="90"/>
  <c r="AC22" i="90"/>
  <c r="AC25" i="90"/>
  <c r="AD16" i="90"/>
  <c r="AD13" i="90"/>
  <c r="AE16" i="90"/>
  <c r="AE13" i="90"/>
  <c r="AF13" i="90"/>
  <c r="AF16" i="90"/>
  <c r="AG16" i="90"/>
  <c r="AG13" i="90"/>
  <c r="AI13" i="90"/>
  <c r="AI16" i="90"/>
  <c r="AJ13" i="90"/>
  <c r="AJ16" i="90"/>
  <c r="AK13" i="90"/>
  <c r="AK16" i="90"/>
  <c r="AL16" i="90"/>
  <c r="AL13" i="90"/>
  <c r="AM16" i="90"/>
  <c r="AM13" i="90"/>
  <c r="AN16" i="90"/>
  <c r="AN13" i="90"/>
  <c r="AO13" i="90"/>
  <c r="AO16" i="90"/>
  <c r="AP13" i="90"/>
  <c r="AP16" i="90"/>
  <c r="AQ13" i="90"/>
  <c r="AQ16" i="90"/>
  <c r="AR13" i="90"/>
  <c r="AR16" i="90"/>
  <c r="AS13" i="90"/>
  <c r="AS16" i="90"/>
  <c r="AT16" i="90"/>
  <c r="AT13" i="90"/>
  <c r="AU16" i="90"/>
  <c r="AU13" i="90"/>
  <c r="AV16" i="90"/>
  <c r="AV13" i="90"/>
  <c r="AW13" i="90"/>
  <c r="AW16" i="90"/>
  <c r="BA17" i="90"/>
  <c r="BA18" i="90"/>
  <c r="BA20" i="90"/>
  <c r="BA23" i="90"/>
  <c r="BA24" i="90"/>
  <c r="BA16" i="90"/>
  <c r="BA14" i="90"/>
  <c r="BA15" i="90"/>
  <c r="BA11" i="90"/>
  <c r="BA12" i="90"/>
  <c r="AX10" i="90"/>
  <c r="AX22" i="90" l="1"/>
  <c r="AX25" i="90"/>
  <c r="BA25" i="90"/>
  <c r="BA22" i="90"/>
  <c r="BA10" i="90"/>
  <c r="BA13" i="90"/>
  <c r="AX13" i="90"/>
  <c r="AX117" i="90"/>
  <c r="AW117" i="90"/>
  <c r="AV117" i="90"/>
  <c r="AU117" i="90"/>
  <c r="AT117" i="90"/>
  <c r="AP117" i="90"/>
  <c r="AO117" i="90"/>
  <c r="AN117" i="90"/>
  <c r="AM117" i="90"/>
  <c r="AL117" i="90"/>
  <c r="AH117" i="90"/>
  <c r="AG117" i="90"/>
  <c r="AF117" i="90"/>
  <c r="AE117" i="90"/>
  <c r="AD117" i="90"/>
  <c r="AX105" i="90"/>
  <c r="AT105" i="90"/>
  <c r="AS105" i="90"/>
  <c r="AR105" i="90"/>
  <c r="AQ105" i="90"/>
  <c r="AP105" i="90"/>
  <c r="AL105" i="90"/>
  <c r="AK105" i="90"/>
  <c r="AJ105" i="90"/>
  <c r="AI105" i="90"/>
  <c r="AH105" i="90"/>
  <c r="AD105" i="90"/>
  <c r="AC105" i="90"/>
  <c r="AH101" i="90"/>
  <c r="AX97" i="90"/>
  <c r="AS97" i="90"/>
  <c r="AQ97" i="90"/>
  <c r="AP97" i="90"/>
  <c r="AL97" i="90"/>
  <c r="AK97" i="90"/>
  <c r="AI97" i="90"/>
  <c r="AH97" i="90"/>
  <c r="AD97" i="90"/>
  <c r="AC97" i="90"/>
  <c r="AW85" i="90"/>
  <c r="AU85" i="90"/>
  <c r="AT85" i="90"/>
  <c r="AO85" i="90"/>
  <c r="AM85" i="90"/>
  <c r="AL85" i="90"/>
  <c r="AG85" i="90"/>
  <c r="AE85" i="90"/>
  <c r="AD85" i="90"/>
  <c r="AX70" i="90"/>
  <c r="AV70" i="90"/>
  <c r="AU70" i="90"/>
  <c r="AP70" i="90"/>
  <c r="AN70" i="90"/>
  <c r="AM70" i="90"/>
  <c r="AH70" i="90"/>
  <c r="AF70" i="90"/>
  <c r="AE70" i="90"/>
  <c r="AT58" i="90"/>
  <c r="AR58" i="90"/>
  <c r="AQ58" i="90"/>
  <c r="AL58" i="90"/>
  <c r="AJ58" i="90"/>
  <c r="AI58" i="90"/>
  <c r="AD58" i="90"/>
  <c r="AT42" i="90"/>
  <c r="AR42" i="90"/>
  <c r="AQ42" i="90"/>
  <c r="AL42" i="90"/>
  <c r="AJ42" i="90"/>
  <c r="AI42" i="90"/>
  <c r="AD42" i="90"/>
  <c r="AV30" i="90"/>
  <c r="AU30" i="90"/>
  <c r="AP30" i="90"/>
  <c r="AN30" i="90"/>
  <c r="AM30" i="90"/>
  <c r="AH30" i="90"/>
  <c r="AF30" i="90"/>
  <c r="AE30" i="90"/>
  <c r="AW28" i="90"/>
  <c r="AV28" i="90"/>
  <c r="AU28" i="90"/>
  <c r="AT28" i="90"/>
  <c r="AS28" i="90"/>
  <c r="AR28" i="90"/>
  <c r="AQ28" i="90"/>
  <c r="AP28" i="90"/>
  <c r="AO28" i="90"/>
  <c r="AN28" i="90"/>
  <c r="AM28" i="90"/>
  <c r="AL28" i="90"/>
  <c r="AK28" i="90"/>
  <c r="AJ28" i="90"/>
  <c r="AI28" i="90"/>
  <c r="AH28" i="90"/>
  <c r="AG28" i="90"/>
  <c r="AF28" i="90"/>
  <c r="AE28" i="90"/>
  <c r="AD28" i="90"/>
  <c r="AC28" i="90"/>
  <c r="AH26" i="90"/>
  <c r="AU26" i="90"/>
  <c r="AS26" i="90"/>
  <c r="AR26" i="90"/>
  <c r="AQ26" i="90"/>
  <c r="AM26" i="90"/>
  <c r="AK26" i="90"/>
  <c r="AJ26" i="90"/>
  <c r="AI26" i="90"/>
  <c r="AD26" i="90"/>
  <c r="AH46" i="90" l="1"/>
  <c r="AP46" i="90"/>
  <c r="AX46" i="90"/>
  <c r="AC26" i="90"/>
  <c r="AL26" i="90"/>
  <c r="AT26" i="90"/>
  <c r="AG30" i="90"/>
  <c r="AO30" i="90"/>
  <c r="AW30" i="90"/>
  <c r="AC42" i="90"/>
  <c r="AK42" i="90"/>
  <c r="AS42" i="90"/>
  <c r="AC58" i="90"/>
  <c r="AK58" i="90"/>
  <c r="AS58" i="90"/>
  <c r="AG70" i="90"/>
  <c r="AO70" i="90"/>
  <c r="AW70" i="90"/>
  <c r="AF85" i="90"/>
  <c r="AN85" i="90"/>
  <c r="AV85" i="90"/>
  <c r="AJ97" i="90"/>
  <c r="AR97" i="90"/>
  <c r="AP101" i="90"/>
  <c r="AX101" i="90"/>
  <c r="AD121" i="90"/>
  <c r="AL121" i="90"/>
  <c r="AT121" i="90"/>
  <c r="AI48" i="90"/>
  <c r="AQ48" i="90"/>
  <c r="AR49" i="90"/>
  <c r="AE76" i="90"/>
  <c r="AM76" i="90"/>
  <c r="AU76" i="90"/>
  <c r="AH103" i="90"/>
  <c r="AP103" i="90"/>
  <c r="AX103" i="90"/>
  <c r="AD123" i="90"/>
  <c r="AL123" i="90"/>
  <c r="AT123" i="90"/>
  <c r="AJ48" i="90"/>
  <c r="AR48" i="90"/>
  <c r="AK49" i="90"/>
  <c r="AD74" i="90"/>
  <c r="AL74" i="90"/>
  <c r="AT74" i="90"/>
  <c r="AF76" i="90"/>
  <c r="AN76" i="90"/>
  <c r="AV76" i="90"/>
  <c r="AI103" i="90"/>
  <c r="AQ103" i="90"/>
  <c r="AE123" i="90"/>
  <c r="AM123" i="90"/>
  <c r="AU123" i="90"/>
  <c r="AC48" i="90"/>
  <c r="AK48" i="90"/>
  <c r="AS48" i="90"/>
  <c r="AG76" i="90"/>
  <c r="AO76" i="90"/>
  <c r="AW76" i="90"/>
  <c r="AJ103" i="90"/>
  <c r="AR103" i="90"/>
  <c r="AF123" i="90"/>
  <c r="AN123" i="90"/>
  <c r="AV123" i="90"/>
  <c r="AE26" i="90"/>
  <c r="AN26" i="90"/>
  <c r="AV26" i="90"/>
  <c r="AI30" i="90"/>
  <c r="AQ30" i="90"/>
  <c r="BA38" i="90"/>
  <c r="AE42" i="90"/>
  <c r="AM42" i="90"/>
  <c r="AU42" i="90"/>
  <c r="AI46" i="90"/>
  <c r="AQ46" i="90"/>
  <c r="AD49" i="90"/>
  <c r="BA54" i="90"/>
  <c r="AE58" i="90"/>
  <c r="AM58" i="90"/>
  <c r="AU58" i="90"/>
  <c r="BA62" i="90"/>
  <c r="AI70" i="90"/>
  <c r="AQ70" i="90"/>
  <c r="AE74" i="90"/>
  <c r="AM74" i="90"/>
  <c r="AU74" i="90"/>
  <c r="BA78" i="90"/>
  <c r="AH85" i="90"/>
  <c r="AP85" i="90"/>
  <c r="AX85" i="90"/>
  <c r="BA86" i="90"/>
  <c r="BA94" i="90"/>
  <c r="AT97" i="90"/>
  <c r="AG100" i="90"/>
  <c r="AO100" i="90"/>
  <c r="AW100" i="90"/>
  <c r="BA102" i="90"/>
  <c r="BA110" i="90"/>
  <c r="BA118" i="90"/>
  <c r="AC120" i="90"/>
  <c r="AK120" i="90"/>
  <c r="AS120" i="90"/>
  <c r="AG124" i="90"/>
  <c r="AO124" i="90"/>
  <c r="AW124" i="90"/>
  <c r="AH125" i="90"/>
  <c r="AP125" i="90"/>
  <c r="AX125" i="90"/>
  <c r="AI126" i="90"/>
  <c r="AQ126" i="90"/>
  <c r="AJ127" i="90"/>
  <c r="AR127" i="90"/>
  <c r="AO26" i="90"/>
  <c r="AJ30" i="90"/>
  <c r="BA37" i="90"/>
  <c r="AF42" i="90"/>
  <c r="AV42" i="90"/>
  <c r="AJ46" i="90"/>
  <c r="AL48" i="90"/>
  <c r="AN58" i="90"/>
  <c r="BA69" i="90"/>
  <c r="AR70" i="90"/>
  <c r="AN74" i="90"/>
  <c r="AP76" i="90"/>
  <c r="AI85" i="90"/>
  <c r="BA93" i="90"/>
  <c r="AM97" i="90"/>
  <c r="AP100" i="90"/>
  <c r="AI101" i="90"/>
  <c r="AC103" i="90"/>
  <c r="AS103" i="90"/>
  <c r="AM105" i="90"/>
  <c r="AI117" i="90"/>
  <c r="AL120" i="90"/>
  <c r="AE121" i="90"/>
  <c r="AU121" i="90"/>
  <c r="AO123" i="90"/>
  <c r="AW123" i="90"/>
  <c r="AX124" i="90"/>
  <c r="AI125" i="90"/>
  <c r="AC127" i="90"/>
  <c r="AS127" i="90"/>
  <c r="AF26" i="90"/>
  <c r="AW26" i="90"/>
  <c r="AR30" i="90"/>
  <c r="AN42" i="90"/>
  <c r="AR46" i="90"/>
  <c r="AD48" i="90"/>
  <c r="AT48" i="90"/>
  <c r="AM49" i="90"/>
  <c r="BA53" i="90"/>
  <c r="AF58" i="90"/>
  <c r="AV58" i="90"/>
  <c r="AJ70" i="90"/>
  <c r="AF74" i="90"/>
  <c r="AV74" i="90"/>
  <c r="AH76" i="90"/>
  <c r="AX76" i="90"/>
  <c r="BA77" i="90"/>
  <c r="AQ85" i="90"/>
  <c r="AE97" i="90"/>
  <c r="AU97" i="90"/>
  <c r="AH100" i="90"/>
  <c r="AX100" i="90"/>
  <c r="AQ101" i="90"/>
  <c r="AK103" i="90"/>
  <c r="AE105" i="90"/>
  <c r="AU105" i="90"/>
  <c r="BA109" i="90"/>
  <c r="AQ117" i="90"/>
  <c r="AD120" i="90"/>
  <c r="AT120" i="90"/>
  <c r="AM121" i="90"/>
  <c r="AG123" i="90"/>
  <c r="AH124" i="90"/>
  <c r="AP124" i="90"/>
  <c r="AQ125" i="90"/>
  <c r="AJ126" i="90"/>
  <c r="AR126" i="90"/>
  <c r="AK127" i="90"/>
  <c r="AD30" i="90"/>
  <c r="AL30" i="90"/>
  <c r="AT30" i="90"/>
  <c r="BA35" i="90"/>
  <c r="AH42" i="90"/>
  <c r="AP42" i="90"/>
  <c r="AX42" i="90"/>
  <c r="BA43" i="90"/>
  <c r="AD46" i="90"/>
  <c r="AL46" i="90"/>
  <c r="AT46" i="90"/>
  <c r="AF48" i="90"/>
  <c r="AN48" i="90"/>
  <c r="AV48" i="90"/>
  <c r="AG49" i="90"/>
  <c r="BA51" i="90"/>
  <c r="AH58" i="90"/>
  <c r="AP58" i="90"/>
  <c r="AX58" i="90"/>
  <c r="BA59" i="90"/>
  <c r="BA67" i="90"/>
  <c r="AD70" i="90"/>
  <c r="AL70" i="90"/>
  <c r="AT70" i="90"/>
  <c r="AH74" i="90"/>
  <c r="AP74" i="90"/>
  <c r="AX74" i="90"/>
  <c r="BA75" i="90"/>
  <c r="AJ76" i="90"/>
  <c r="AR76" i="90"/>
  <c r="BA83" i="90"/>
  <c r="AC85" i="90"/>
  <c r="AK85" i="90"/>
  <c r="AS85" i="90"/>
  <c r="BA91" i="90"/>
  <c r="AG97" i="90"/>
  <c r="AO97" i="90"/>
  <c r="AW97" i="90"/>
  <c r="BA99" i="90"/>
  <c r="AJ100" i="90"/>
  <c r="AR100" i="90"/>
  <c r="AC101" i="90"/>
  <c r="AK101" i="90"/>
  <c r="AS101" i="90"/>
  <c r="AE103" i="90"/>
  <c r="AM103" i="90"/>
  <c r="AU103" i="90"/>
  <c r="AG105" i="90"/>
  <c r="AO105" i="90"/>
  <c r="AW105" i="90"/>
  <c r="BA107" i="90"/>
  <c r="BA115" i="90"/>
  <c r="AC117" i="90"/>
  <c r="AK117" i="90"/>
  <c r="AS117" i="90"/>
  <c r="AF120" i="90"/>
  <c r="AN120" i="90"/>
  <c r="AV120" i="90"/>
  <c r="AG121" i="90"/>
  <c r="AO121" i="90"/>
  <c r="AW121" i="90"/>
  <c r="AX16" i="90"/>
  <c r="BA34" i="90"/>
  <c r="AE46" i="90"/>
  <c r="AM46" i="90"/>
  <c r="AU46" i="90"/>
  <c r="AG48" i="90"/>
  <c r="AO48" i="90"/>
  <c r="AW48" i="90"/>
  <c r="AX49" i="90"/>
  <c r="BA50" i="90"/>
  <c r="BA66" i="90"/>
  <c r="AI74" i="90"/>
  <c r="AQ74" i="90"/>
  <c r="AC76" i="90"/>
  <c r="AK76" i="90"/>
  <c r="AS76" i="90"/>
  <c r="BA82" i="90"/>
  <c r="BA90" i="90"/>
  <c r="BA98" i="90"/>
  <c r="AC100" i="90"/>
  <c r="AK100" i="90"/>
  <c r="AS100" i="90"/>
  <c r="AD101" i="90"/>
  <c r="AL101" i="90"/>
  <c r="AT101" i="90"/>
  <c r="AF103" i="90"/>
  <c r="AN103" i="90"/>
  <c r="AV103" i="90"/>
  <c r="BA106" i="90"/>
  <c r="BA114" i="90"/>
  <c r="AG120" i="90"/>
  <c r="AO120" i="90"/>
  <c r="AW120" i="90"/>
  <c r="AH121" i="90"/>
  <c r="AP121" i="90"/>
  <c r="AX121" i="90"/>
  <c r="BA122" i="90"/>
  <c r="AJ123" i="90"/>
  <c r="AR123" i="90"/>
  <c r="AC124" i="90"/>
  <c r="AK124" i="90"/>
  <c r="AS124" i="90"/>
  <c r="AD125" i="90"/>
  <c r="AL125" i="90"/>
  <c r="AT125" i="90"/>
  <c r="AE126" i="90"/>
  <c r="AM126" i="90"/>
  <c r="AU126" i="90"/>
  <c r="AF127" i="90"/>
  <c r="AN127" i="90"/>
  <c r="AV127" i="90"/>
  <c r="BA41" i="90"/>
  <c r="AF46" i="90"/>
  <c r="AN46" i="90"/>
  <c r="AV46" i="90"/>
  <c r="AH48" i="90"/>
  <c r="AP48" i="90"/>
  <c r="AX48" i="90"/>
  <c r="BA57" i="90"/>
  <c r="BA65" i="90"/>
  <c r="AJ74" i="90"/>
  <c r="AR74" i="90"/>
  <c r="AD76" i="90"/>
  <c r="AL76" i="90"/>
  <c r="AT76" i="90"/>
  <c r="BA81" i="90"/>
  <c r="BA89" i="90"/>
  <c r="AD100" i="90"/>
  <c r="AL100" i="90"/>
  <c r="AT100" i="90"/>
  <c r="AE101" i="90"/>
  <c r="AM101" i="90"/>
  <c r="AU101" i="90"/>
  <c r="AG103" i="90"/>
  <c r="AO103" i="90"/>
  <c r="AW103" i="90"/>
  <c r="BA113" i="90"/>
  <c r="AH120" i="90"/>
  <c r="AP120" i="90"/>
  <c r="AX120" i="90"/>
  <c r="AI121" i="90"/>
  <c r="AQ121" i="90"/>
  <c r="AC123" i="90"/>
  <c r="AK123" i="90"/>
  <c r="AS123" i="90"/>
  <c r="AD124" i="90"/>
  <c r="AL124" i="90"/>
  <c r="AT124" i="90"/>
  <c r="AE125" i="90"/>
  <c r="AM125" i="90"/>
  <c r="AU125" i="90"/>
  <c r="AF126" i="90"/>
  <c r="AN126" i="90"/>
  <c r="AV126" i="90"/>
  <c r="AG127" i="90"/>
  <c r="AO127" i="90"/>
  <c r="AW127" i="90"/>
  <c r="BA32" i="90"/>
  <c r="BA40" i="90"/>
  <c r="AG46" i="90"/>
  <c r="AO46" i="90"/>
  <c r="AW46" i="90"/>
  <c r="BA56" i="90"/>
  <c r="BA64" i="90"/>
  <c r="BA72" i="90"/>
  <c r="AC74" i="90"/>
  <c r="AK74" i="90"/>
  <c r="AS74" i="90"/>
  <c r="BA80" i="90"/>
  <c r="BA96" i="90"/>
  <c r="AE100" i="90"/>
  <c r="AM100" i="90"/>
  <c r="AU100" i="90"/>
  <c r="AF101" i="90"/>
  <c r="AN101" i="90"/>
  <c r="AV101" i="90"/>
  <c r="BA104" i="90"/>
  <c r="BA112" i="90"/>
  <c r="AI120" i="90"/>
  <c r="AQ120" i="90"/>
  <c r="AJ121" i="90"/>
  <c r="AR121" i="90"/>
  <c r="AE124" i="90"/>
  <c r="AM124" i="90"/>
  <c r="AU124" i="90"/>
  <c r="AF125" i="90"/>
  <c r="AN125" i="90"/>
  <c r="AV125" i="90"/>
  <c r="AG126" i="90"/>
  <c r="AO126" i="90"/>
  <c r="AW126" i="90"/>
  <c r="AH127" i="90"/>
  <c r="AP127" i="90"/>
  <c r="AX127" i="90"/>
  <c r="AX30" i="90"/>
  <c r="BA31" i="90"/>
  <c r="BA39" i="90"/>
  <c r="BA47" i="90"/>
  <c r="BA55" i="90"/>
  <c r="BA63" i="90"/>
  <c r="BA71" i="90"/>
  <c r="BA79" i="90"/>
  <c r="BA87" i="90"/>
  <c r="BA95" i="90"/>
  <c r="AF100" i="90"/>
  <c r="AN100" i="90"/>
  <c r="AV100" i="90"/>
  <c r="AG101" i="90"/>
  <c r="AO101" i="90"/>
  <c r="AW101" i="90"/>
  <c r="BA111" i="90"/>
  <c r="BA119" i="90"/>
  <c r="AJ120" i="90"/>
  <c r="AR120" i="90"/>
  <c r="AC121" i="90"/>
  <c r="AK121" i="90"/>
  <c r="AS121" i="90"/>
  <c r="AF124" i="90"/>
  <c r="AN124" i="90"/>
  <c r="AV124" i="90"/>
  <c r="AG125" i="90"/>
  <c r="AO125" i="90"/>
  <c r="AW125" i="90"/>
  <c r="AH126" i="90"/>
  <c r="AP126" i="90"/>
  <c r="AX126" i="90"/>
  <c r="AI127" i="90"/>
  <c r="AQ127" i="90"/>
  <c r="AG26" i="90"/>
  <c r="AP26" i="90"/>
  <c r="BA27" i="90"/>
  <c r="AC30" i="90"/>
  <c r="AK30" i="90"/>
  <c r="AS30" i="90"/>
  <c r="BA36" i="90"/>
  <c r="AG42" i="90"/>
  <c r="AO42" i="90"/>
  <c r="AW42" i="90"/>
  <c r="BA44" i="90"/>
  <c r="AC46" i="90"/>
  <c r="AK46" i="90"/>
  <c r="AS46" i="90"/>
  <c r="AE48" i="90"/>
  <c r="AM48" i="90"/>
  <c r="AU48" i="90"/>
  <c r="AV49" i="90"/>
  <c r="BA52" i="90"/>
  <c r="AG58" i="90"/>
  <c r="AO58" i="90"/>
  <c r="AW58" i="90"/>
  <c r="BA60" i="90"/>
  <c r="BA68" i="90"/>
  <c r="AC70" i="90"/>
  <c r="AK70" i="90"/>
  <c r="AS70" i="90"/>
  <c r="AG74" i="90"/>
  <c r="AO74" i="90"/>
  <c r="AW74" i="90"/>
  <c r="AI76" i="90"/>
  <c r="AQ76" i="90"/>
  <c r="BA84" i="90"/>
  <c r="AJ85" i="90"/>
  <c r="AR85" i="90"/>
  <c r="BA92" i="90"/>
  <c r="AF97" i="90"/>
  <c r="AN97" i="90"/>
  <c r="AV97" i="90"/>
  <c r="AI100" i="90"/>
  <c r="AQ100" i="90"/>
  <c r="AJ101" i="90"/>
  <c r="AR101" i="90"/>
  <c r="AD103" i="90"/>
  <c r="AL103" i="90"/>
  <c r="AT103" i="90"/>
  <c r="AF105" i="90"/>
  <c r="AN105" i="90"/>
  <c r="AV105" i="90"/>
  <c r="BA116" i="90"/>
  <c r="AJ117" i="90"/>
  <c r="AR117" i="90"/>
  <c r="AE120" i="90"/>
  <c r="AM120" i="90"/>
  <c r="AU120" i="90"/>
  <c r="AF121" i="90"/>
  <c r="AN121" i="90"/>
  <c r="AV121" i="90"/>
  <c r="AH123" i="90"/>
  <c r="AP123" i="90"/>
  <c r="AX123" i="90"/>
  <c r="AI123" i="90"/>
  <c r="AQ123" i="90"/>
  <c r="AJ124" i="90"/>
  <c r="AR124" i="90"/>
  <c r="AC125" i="90"/>
  <c r="AK125" i="90"/>
  <c r="AS125" i="90"/>
  <c r="AD126" i="90"/>
  <c r="AL126" i="90"/>
  <c r="AT126" i="90"/>
  <c r="AE127" i="90"/>
  <c r="AM127" i="90"/>
  <c r="AU127" i="90"/>
  <c r="AI124" i="90"/>
  <c r="AQ124" i="90"/>
  <c r="AJ125" i="90"/>
  <c r="AR125" i="90"/>
  <c r="AC126" i="90"/>
  <c r="AK126" i="90"/>
  <c r="AS126" i="90"/>
  <c r="AD127" i="90"/>
  <c r="AL127" i="90"/>
  <c r="AT127" i="90"/>
  <c r="BA19" i="90"/>
  <c r="BA21" i="90"/>
  <c r="AX26" i="90"/>
  <c r="BA26" i="90"/>
  <c r="AY26" i="90"/>
  <c r="AX28" i="90"/>
  <c r="BA28" i="90"/>
  <c r="AY28" i="90"/>
  <c r="BA30" i="90"/>
  <c r="AY30" i="90"/>
  <c r="AC33" i="90"/>
  <c r="AC36" i="90"/>
  <c r="AD36" i="90"/>
  <c r="AD33" i="90"/>
  <c r="AE36" i="90"/>
  <c r="AE33" i="90"/>
  <c r="AF33" i="90"/>
  <c r="AF36" i="90"/>
  <c r="AG33" i="90"/>
  <c r="AG36" i="90"/>
  <c r="AH36" i="90"/>
  <c r="AH33" i="90"/>
  <c r="AI36" i="90"/>
  <c r="AI33" i="90"/>
  <c r="AJ36" i="90"/>
  <c r="AJ33" i="90"/>
  <c r="AK33" i="90"/>
  <c r="AK36" i="90"/>
  <c r="AL36" i="90"/>
  <c r="AL33" i="90"/>
  <c r="AM36" i="90"/>
  <c r="AM33" i="90"/>
  <c r="AN36" i="90"/>
  <c r="AN33" i="90"/>
  <c r="AO36" i="90"/>
  <c r="AO33" i="90"/>
  <c r="AP36" i="90"/>
  <c r="AP33" i="90"/>
  <c r="AQ36" i="90"/>
  <c r="AQ33" i="90"/>
  <c r="AR36" i="90"/>
  <c r="AR33" i="90"/>
  <c r="AS33" i="90"/>
  <c r="AS36" i="90"/>
  <c r="AT36" i="90"/>
  <c r="AT33" i="90"/>
  <c r="AU33" i="90"/>
  <c r="AU36" i="90"/>
  <c r="AV36" i="90"/>
  <c r="AV33" i="90"/>
  <c r="AW36" i="90"/>
  <c r="AW33" i="90"/>
  <c r="AX36" i="90"/>
  <c r="AX33" i="90"/>
  <c r="AY33" i="90"/>
  <c r="BA33" i="90"/>
  <c r="AY36" i="90"/>
  <c r="BA42" i="90"/>
  <c r="AY42" i="90"/>
  <c r="AC51" i="90"/>
  <c r="AC45" i="90"/>
  <c r="AD45" i="90"/>
  <c r="AD51" i="90"/>
  <c r="AE51" i="90"/>
  <c r="AE45" i="90"/>
  <c r="AF45" i="90"/>
  <c r="AF51" i="90"/>
  <c r="AG45" i="90"/>
  <c r="AG51" i="90"/>
  <c r="AH51" i="90"/>
  <c r="AH45" i="90"/>
  <c r="AI51" i="90"/>
  <c r="AI45" i="90"/>
  <c r="AJ51" i="90"/>
  <c r="AJ45" i="90"/>
  <c r="AK51" i="90"/>
  <c r="AK45" i="90"/>
  <c r="AL45" i="90"/>
  <c r="AL51" i="90"/>
  <c r="AM51" i="90"/>
  <c r="AM45" i="90"/>
  <c r="AN45" i="90"/>
  <c r="AN51" i="90"/>
  <c r="AO45" i="90"/>
  <c r="AO51" i="90"/>
  <c r="AP45" i="90"/>
  <c r="AP51" i="90"/>
  <c r="AQ45" i="90"/>
  <c r="AQ51" i="90"/>
  <c r="AR51" i="90"/>
  <c r="AR45" i="90"/>
  <c r="AS51" i="90"/>
  <c r="AS45" i="90"/>
  <c r="AT45" i="90"/>
  <c r="AT51" i="90"/>
  <c r="AU51" i="90"/>
  <c r="AU45" i="90"/>
  <c r="AV51" i="90"/>
  <c r="AV45" i="90"/>
  <c r="AW45" i="90"/>
  <c r="AW51" i="90"/>
  <c r="AX45" i="90"/>
  <c r="AX51" i="90"/>
  <c r="AY45" i="90"/>
  <c r="AY51" i="90"/>
  <c r="BA45" i="90"/>
  <c r="AY46" i="90"/>
  <c r="BA46" i="90"/>
  <c r="BA48" i="90"/>
  <c r="AY48" i="90"/>
  <c r="BA49" i="90"/>
  <c r="AY49" i="90"/>
  <c r="AY58" i="90"/>
  <c r="BA58" i="90"/>
  <c r="AC64" i="90"/>
  <c r="AC61" i="90"/>
  <c r="AD61" i="90"/>
  <c r="AD64" i="90"/>
  <c r="AE61" i="90"/>
  <c r="AE64" i="90"/>
  <c r="AF64" i="90"/>
  <c r="AF61" i="90"/>
  <c r="AG61" i="90"/>
  <c r="AG64" i="90"/>
  <c r="AH64" i="90"/>
  <c r="AH61" i="90"/>
  <c r="AI64" i="90"/>
  <c r="AI61" i="90"/>
  <c r="AJ64" i="90"/>
  <c r="AJ61" i="90"/>
  <c r="AK64" i="90"/>
  <c r="AK61" i="90"/>
  <c r="AL64" i="90"/>
  <c r="AL61" i="90"/>
  <c r="AM64" i="90"/>
  <c r="AM61" i="90"/>
  <c r="AN64" i="90"/>
  <c r="AN61" i="90"/>
  <c r="AO64" i="90"/>
  <c r="AO61" i="90"/>
  <c r="AP64" i="90"/>
  <c r="AP61" i="90"/>
  <c r="AQ64" i="90"/>
  <c r="AQ61" i="90"/>
  <c r="AR64" i="90"/>
  <c r="AR61" i="90"/>
  <c r="AS64" i="90"/>
  <c r="AS61" i="90"/>
  <c r="AT64" i="90"/>
  <c r="AT61" i="90"/>
  <c r="AU64" i="90"/>
  <c r="AU61" i="90"/>
  <c r="AV64" i="90"/>
  <c r="AV61" i="90"/>
  <c r="AW64" i="90"/>
  <c r="AW61" i="90"/>
  <c r="AX64" i="90"/>
  <c r="AX61" i="90"/>
  <c r="BA61" i="90"/>
  <c r="AY61" i="90"/>
  <c r="AY64" i="90"/>
  <c r="BA70" i="90"/>
  <c r="AY70" i="90"/>
  <c r="AC78" i="90"/>
  <c r="AC73" i="90"/>
  <c r="AD78" i="90"/>
  <c r="AD73" i="90"/>
  <c r="AE78" i="90"/>
  <c r="AE73" i="90"/>
  <c r="AF73" i="90"/>
  <c r="AF78" i="90"/>
  <c r="AG78" i="90"/>
  <c r="AG73" i="90"/>
  <c r="AH78" i="90"/>
  <c r="AH73" i="90"/>
  <c r="AI73" i="90"/>
  <c r="AI78" i="90"/>
  <c r="AJ73" i="90"/>
  <c r="AJ78" i="90"/>
  <c r="AK73" i="90"/>
  <c r="AK78" i="90"/>
  <c r="AL78" i="90"/>
  <c r="AL73" i="90"/>
  <c r="AM78" i="90"/>
  <c r="AM73" i="90"/>
  <c r="AN78" i="90"/>
  <c r="AN73" i="90"/>
  <c r="AO78" i="90"/>
  <c r="AO73" i="90"/>
  <c r="AP78" i="90"/>
  <c r="AP73" i="90"/>
  <c r="AQ78" i="90"/>
  <c r="AQ73" i="90"/>
  <c r="AR78" i="90"/>
  <c r="AR73" i="90"/>
  <c r="AS73" i="90"/>
  <c r="AS78" i="90"/>
  <c r="AT78" i="90"/>
  <c r="AT73" i="90"/>
  <c r="AU73" i="90"/>
  <c r="AU78" i="90"/>
  <c r="AV73" i="90"/>
  <c r="AV78" i="90"/>
  <c r="AW78" i="90"/>
  <c r="AW73" i="90"/>
  <c r="AX73" i="90"/>
  <c r="AX78" i="90"/>
  <c r="BA73" i="90"/>
  <c r="AY73" i="90"/>
  <c r="AY78" i="90"/>
  <c r="BA74" i="90"/>
  <c r="AY74" i="90"/>
  <c r="BA76" i="90"/>
  <c r="AY76" i="90"/>
  <c r="BA85" i="90"/>
  <c r="AY85" i="90"/>
  <c r="AC88" i="90"/>
  <c r="AC91" i="90"/>
  <c r="AD91" i="90"/>
  <c r="AD88" i="90"/>
  <c r="AE91" i="90"/>
  <c r="AE88" i="90"/>
  <c r="AF91" i="90"/>
  <c r="AF88" i="90"/>
  <c r="AG88" i="90"/>
  <c r="AG91" i="90"/>
  <c r="AH88" i="90"/>
  <c r="AH91" i="90"/>
  <c r="AI88" i="90"/>
  <c r="AI91" i="90"/>
  <c r="AJ88" i="90"/>
  <c r="AJ91" i="90"/>
  <c r="AK91" i="90"/>
  <c r="AK88" i="90"/>
  <c r="AL88" i="90"/>
  <c r="AL91" i="90"/>
  <c r="AM88" i="90"/>
  <c r="AM91" i="90"/>
  <c r="AN91" i="90"/>
  <c r="AN88" i="90"/>
  <c r="AO88" i="90"/>
  <c r="AO91" i="90"/>
  <c r="AP91" i="90"/>
  <c r="AP88" i="90"/>
  <c r="AQ88" i="90"/>
  <c r="AQ91" i="90"/>
  <c r="AR91" i="90"/>
  <c r="AR88" i="90"/>
  <c r="AS88" i="90"/>
  <c r="AS91" i="90"/>
  <c r="AT88" i="90"/>
  <c r="AT91" i="90"/>
  <c r="AU88" i="90"/>
  <c r="AU91" i="90"/>
  <c r="AV91" i="90"/>
  <c r="AV88" i="90"/>
  <c r="AW88" i="90"/>
  <c r="AW91" i="90"/>
  <c r="AX88" i="90"/>
  <c r="AX91" i="90"/>
  <c r="BA88" i="90"/>
  <c r="AY88" i="90"/>
  <c r="AY91" i="90"/>
  <c r="BA97" i="90"/>
  <c r="AY97" i="90"/>
  <c r="BA100" i="90"/>
  <c r="AY100" i="90"/>
  <c r="BA101" i="90"/>
  <c r="AY101" i="90"/>
  <c r="AY103" i="90"/>
  <c r="BA103" i="90"/>
  <c r="AY105" i="90"/>
  <c r="BA105" i="90"/>
  <c r="AC111" i="90"/>
  <c r="AC108" i="90"/>
  <c r="AD108" i="90"/>
  <c r="AD111" i="90"/>
  <c r="AE108" i="90"/>
  <c r="AE111" i="90"/>
  <c r="AF108" i="90"/>
  <c r="AF111" i="90"/>
  <c r="AG111" i="90"/>
  <c r="AG108" i="90"/>
  <c r="AH111" i="90"/>
  <c r="AH108" i="90"/>
  <c r="AI111" i="90"/>
  <c r="AI108" i="90"/>
  <c r="AJ108" i="90"/>
  <c r="AJ111" i="90"/>
  <c r="AK108" i="90"/>
  <c r="AK111" i="90"/>
  <c r="AL108" i="90"/>
  <c r="AL111" i="90"/>
  <c r="AM111" i="90"/>
  <c r="AM108" i="90"/>
  <c r="AN108" i="90"/>
  <c r="AN111" i="90"/>
  <c r="AO108" i="90"/>
  <c r="AO111" i="90"/>
  <c r="AP111" i="90"/>
  <c r="AP108" i="90"/>
  <c r="AQ108" i="90"/>
  <c r="AQ111" i="90"/>
  <c r="AR108" i="90"/>
  <c r="AR111" i="90"/>
  <c r="AS108" i="90"/>
  <c r="AS111" i="90"/>
  <c r="AT108" i="90"/>
  <c r="AT111" i="90"/>
  <c r="AU108" i="90"/>
  <c r="AU111" i="90"/>
  <c r="AV108" i="90"/>
  <c r="AV111" i="90"/>
  <c r="AW111" i="90"/>
  <c r="AW108" i="90"/>
  <c r="AX111" i="90"/>
  <c r="AX108" i="90"/>
  <c r="BA108" i="90"/>
  <c r="AY108" i="90"/>
  <c r="AY111" i="90"/>
  <c r="BA117" i="90"/>
  <c r="AY117" i="90"/>
  <c r="AY120" i="90"/>
  <c r="BA120" i="90"/>
  <c r="BA121" i="90"/>
  <c r="AY121" i="90"/>
  <c r="BA123" i="90"/>
  <c r="AY123" i="90"/>
  <c r="BA124" i="90"/>
  <c r="AY124" i="90"/>
  <c r="BA125" i="90"/>
  <c r="AY125" i="90"/>
  <c r="AY126" i="90"/>
  <c r="BA126" i="90"/>
  <c r="AY127" i="90"/>
  <c r="BA127" i="90"/>
  <c r="AD2" i="90" l="1"/>
  <c r="AD3" i="9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MARTIN FERNANDO</author>
  </authors>
  <commentList>
    <comment ref="C3" authorId="0" shapeId="0" xr:uid="{2A9FB3F1-80D9-4B09-AB22-DBC409203EB9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ColH = Foreign exchange</t>
        </r>
      </text>
    </comment>
    <comment ref="D7" authorId="0" shapeId="0" xr:uid="{51CDD5C6-884D-467D-BCA1-4EE51997EC14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ColQ = USD</t>
        </r>
      </text>
    </comment>
    <comment ref="D8" authorId="0" shapeId="0" xr:uid="{D3B256C0-4F2F-4F2D-AFC2-478DF712435B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ColS</t>
        </r>
      </text>
    </comment>
    <comment ref="C9" authorId="0" shapeId="0" xr:uid="{233732D7-9D12-4E4E-8555-8F8B3E25520B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Spot</t>
        </r>
      </text>
    </comment>
    <comment ref="C10" authorId="0" shapeId="0" xr:uid="{9746B491-B080-4EC7-B8B5-1EC93E7A46D7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L (Counterparty Sector)</t>
        </r>
      </text>
    </comment>
    <comment ref="C11" authorId="0" shapeId="0" xr:uid="{D421E6F3-31DD-4934-BF16-718BE203582A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N (Counterparty Country)</t>
        </r>
      </text>
    </comment>
    <comment ref="C26" authorId="0" shapeId="0" xr:uid="{DC3F81F3-042D-43B2-BDA3-946607BBB448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L (Counterparty Sector) = Prime brokered</t>
        </r>
      </text>
    </comment>
    <comment ref="C28" authorId="0" shapeId="0" xr:uid="{F2BE71A3-47ED-4DC0-8928-696E758E5BDC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L (Counterparty Sector) = Retail-driven</t>
        </r>
      </text>
    </comment>
    <comment ref="C29" authorId="0" shapeId="0" xr:uid="{8316A667-7A0C-4E4E-B7C9-556215F15026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Outright forwards</t>
        </r>
      </text>
    </comment>
    <comment ref="C57" authorId="0" shapeId="0" xr:uid="{CE915375-8710-4687-899D-A2A1AF3F616A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FX swaps</t>
        </r>
      </text>
    </comment>
    <comment ref="C84" authorId="0" shapeId="0" xr:uid="{5109AB9A-0DAA-4366-A238-85CE4F8909EF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Currency swaps</t>
        </r>
      </text>
    </comment>
    <comment ref="C104" authorId="0" shapeId="0" xr:uid="{4D66932B-EFDE-48EE-9C4C-D485A475F933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Options</t>
        </r>
      </text>
    </comment>
    <comment ref="C124" authorId="0" shapeId="0" xr:uid="{B9D284EC-68AE-4C25-B752-0588E4EB7B8D}">
      <text>
        <r>
          <rPr>
            <b/>
            <sz val="9"/>
            <color indexed="81"/>
            <rFont val="Tahoma"/>
            <family val="2"/>
          </rPr>
          <t>JAMES MARTIN FERNANDO: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Col F = Total (all instruments)</t>
        </r>
      </text>
    </comment>
  </commentList>
</comments>
</file>

<file path=xl/sharedStrings.xml><?xml version="1.0" encoding="utf-8"?>
<sst xmlns="http://schemas.openxmlformats.org/spreadsheetml/2006/main" count="189" uniqueCount="104">
  <si>
    <t>Instruments</t>
  </si>
  <si>
    <t>JPY</t>
  </si>
  <si>
    <t>GBP</t>
  </si>
  <si>
    <t>CHF</t>
  </si>
  <si>
    <t>CAD</t>
  </si>
  <si>
    <t>AUD</t>
  </si>
  <si>
    <t>TOT</t>
  </si>
  <si>
    <t>with reporting dealers</t>
  </si>
  <si>
    <t>with other financial institutions</t>
  </si>
  <si>
    <t>with non-financial customers</t>
  </si>
  <si>
    <t>Table A2</t>
  </si>
  <si>
    <t>USD against</t>
  </si>
  <si>
    <t>TOTAL OTC OPTIONS</t>
  </si>
  <si>
    <t>TOTAL FX CONTRACTS</t>
  </si>
  <si>
    <t>EUR</t>
  </si>
  <si>
    <t>SEK</t>
  </si>
  <si>
    <t>BRL</t>
  </si>
  <si>
    <t>HKD</t>
  </si>
  <si>
    <t>KRW</t>
  </si>
  <si>
    <t>MXN</t>
  </si>
  <si>
    <t>PLN</t>
  </si>
  <si>
    <t>RUB</t>
  </si>
  <si>
    <t>TWD</t>
  </si>
  <si>
    <t>ZAR</t>
  </si>
  <si>
    <t>CNY</t>
  </si>
  <si>
    <t>INR</t>
  </si>
  <si>
    <t>NZD</t>
  </si>
  <si>
    <t>NOK</t>
  </si>
  <si>
    <t>SGD</t>
  </si>
  <si>
    <t>TOTAL CURRENCY SWAPS</t>
  </si>
  <si>
    <t xml:space="preserve">         others</t>
  </si>
  <si>
    <t>TOTAL SPOT</t>
  </si>
  <si>
    <t>TOTAL OUTRIGHT FORWARDS</t>
  </si>
  <si>
    <t>TOTAL FOREIGN EXCHANGE SWAPS</t>
  </si>
  <si>
    <r>
      <t xml:space="preserve">FOREIGN EXCHANGE CONTRACTS </t>
    </r>
    <r>
      <rPr>
        <b/>
        <vertAlign val="superscript"/>
        <sz val="14"/>
        <rFont val="Arial"/>
        <family val="2"/>
      </rPr>
      <t>1</t>
    </r>
  </si>
  <si>
    <r>
      <t xml:space="preserve">SPOT </t>
    </r>
    <r>
      <rPr>
        <b/>
        <vertAlign val="superscript"/>
        <sz val="11"/>
        <rFont val="Arial"/>
        <family val="2"/>
      </rPr>
      <t>3</t>
    </r>
  </si>
  <si>
    <t xml:space="preserve">         local</t>
  </si>
  <si>
    <t xml:space="preserve">         cross-border</t>
  </si>
  <si>
    <t>Checking table</t>
  </si>
  <si>
    <t>Central Bank Survey of Foreign Exchange and Derivatives Market Activity</t>
  </si>
  <si>
    <t>Max</t>
  </si>
  <si>
    <t>Min</t>
  </si>
  <si>
    <t>MATURITIES FOREIGN EXCHANGE SWAPS</t>
  </si>
  <si>
    <t xml:space="preserve">MATURITIES OUTRIGHT FORWARDS </t>
  </si>
  <si>
    <r>
      <t xml:space="preserve">Other </t>
    </r>
    <r>
      <rPr>
        <b/>
        <vertAlign val="superscript"/>
        <sz val="11"/>
        <rFont val="Arial"/>
        <family val="2"/>
      </rPr>
      <t>2</t>
    </r>
  </si>
  <si>
    <t xml:space="preserve">         institutional investors</t>
  </si>
  <si>
    <t xml:space="preserve">         non-reporting banks</t>
  </si>
  <si>
    <t xml:space="preserve">         official sector financial institutions</t>
  </si>
  <si>
    <t>OTH</t>
  </si>
  <si>
    <t>Negative values and non-numeric entries are not allowed</t>
  </si>
  <si>
    <r>
      <t>FOREIGN EXCHANGE SWAPS</t>
    </r>
    <r>
      <rPr>
        <b/>
        <vertAlign val="superscript"/>
        <sz val="11"/>
        <rFont val="Arial"/>
        <family val="2"/>
      </rPr>
      <t xml:space="preserve"> 6</t>
    </r>
  </si>
  <si>
    <r>
      <t xml:space="preserve">CURRENCY SWAPS </t>
    </r>
    <r>
      <rPr>
        <b/>
        <vertAlign val="superscript"/>
        <sz val="11"/>
        <rFont val="Arial"/>
        <family val="2"/>
      </rPr>
      <t>7</t>
    </r>
  </si>
  <si>
    <r>
      <t xml:space="preserve">o/w non-deliverable forwards </t>
    </r>
    <r>
      <rPr>
        <i/>
        <vertAlign val="superscript"/>
        <sz val="11"/>
        <rFont val="Arial"/>
        <family val="2"/>
      </rPr>
      <t>5</t>
    </r>
  </si>
  <si>
    <t xml:space="preserve">         undistributed</t>
  </si>
  <si>
    <r>
      <t xml:space="preserve">OUTRIGHT FORWARDS </t>
    </r>
    <r>
      <rPr>
        <b/>
        <vertAlign val="superscript"/>
        <sz val="11"/>
        <rFont val="Arial"/>
        <family val="2"/>
      </rPr>
      <t>4</t>
    </r>
  </si>
  <si>
    <t>o/w retail-driven</t>
  </si>
  <si>
    <t>TRY</t>
  </si>
  <si>
    <t xml:space="preserve">         hedge funds and proprietary trading firms</t>
  </si>
  <si>
    <t>(in millions of USD)</t>
  </si>
  <si>
    <r>
      <t>OTC OPTIONS (sum of bought and sold)</t>
    </r>
    <r>
      <rPr>
        <b/>
        <vertAlign val="superscript"/>
        <sz val="11"/>
        <rFont val="Arial"/>
        <family val="2"/>
      </rPr>
      <t xml:space="preserve"> 8</t>
    </r>
  </si>
  <si>
    <t xml:space="preserve">     over 6 months</t>
  </si>
  <si>
    <t xml:space="preserve">     over 7 days and up to 1 month</t>
  </si>
  <si>
    <t xml:space="preserve">     over 1 month and up to 3 months</t>
  </si>
  <si>
    <t xml:space="preserve">     over 3 months and up to 6 months</t>
  </si>
  <si>
    <t>o/w prime brokered to non-bank electronic market-makers</t>
  </si>
  <si>
    <t>o/w prime brokered to other customers</t>
  </si>
  <si>
    <t>Turnover in nominal or notional principal amounts in April 2022</t>
  </si>
  <si>
    <t>one day</t>
  </si>
  <si>
    <t>over 1 day and up to 7 days</t>
  </si>
  <si>
    <r>
      <t>1</t>
    </r>
    <r>
      <rPr>
        <sz val="11"/>
        <rFont val="Arial"/>
        <family val="2"/>
      </rPr>
      <t xml:space="preserve"> All transactions involving exposure to more than one currency, whether in interest rates or exchange rates.   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"Other" covers currencies that are included in the Triennial but not explicitly listed in each column of this table. See also table A4 for a more detailed breakdown of total turnover in "other" currencies.   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  <r>
      <rPr>
        <sz val="11"/>
        <color rgb="FFFFC000"/>
        <rFont val="Arial"/>
        <family val="2"/>
      </rPr>
      <t>Cash/same day transactions (with same day settlement T+0 and next day settlement T+1)</t>
    </r>
    <r>
      <rPr>
        <sz val="11"/>
        <rFont val="Arial"/>
        <family val="2"/>
      </rPr>
      <t xml:space="preserve">.   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Including non-deliverable forwards and other contracts-for-differences.   </t>
    </r>
    <r>
      <rPr>
        <vertAlign val="superscript"/>
        <sz val="11"/>
        <rFont val="Arial"/>
        <family val="2"/>
      </rPr>
      <t>5</t>
    </r>
    <r>
      <rPr>
        <sz val="11"/>
        <rFont val="Arial"/>
        <family val="2"/>
      </rPr>
      <t xml:space="preserve"> Data should be provided for the 6 currency pairs as well as for the "other" and "total" column.   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 xml:space="preserve"> A swap is considered to be a single transaction in that the two legs are not counted separately. Includes </t>
    </r>
    <r>
      <rPr>
        <sz val="11"/>
        <color rgb="FFFFC000"/>
        <rFont val="Arial"/>
        <family val="2"/>
      </rPr>
      <t xml:space="preserve">overnight swaps and spot next swaps, as well as other </t>
    </r>
    <r>
      <rPr>
        <sz val="11"/>
        <rFont val="Arial"/>
        <family val="2"/>
      </rPr>
      <t xml:space="preserve">"tomorrow/next day" transactions.   </t>
    </r>
    <r>
      <rPr>
        <vertAlign val="superscript"/>
        <sz val="11"/>
        <rFont val="Arial"/>
        <family val="2"/>
      </rPr>
      <t>7</t>
    </r>
    <r>
      <rPr>
        <sz val="11"/>
        <rFont val="Arial"/>
        <family val="2"/>
      </rPr>
      <t xml:space="preserve"> A swap is considered to be a single transaction in that the two legs are not counted separately.   </t>
    </r>
    <r>
      <rPr>
        <vertAlign val="superscript"/>
        <sz val="11"/>
        <rFont val="Arial"/>
        <family val="2"/>
      </rPr>
      <t>8</t>
    </r>
    <r>
      <rPr>
        <sz val="11"/>
        <rFont val="Arial"/>
        <family val="2"/>
      </rPr>
      <t xml:space="preserve"> Including currency warrants and multicurrency swaptions.</t>
    </r>
  </si>
  <si>
    <t>Filters</t>
  </si>
  <si>
    <t>D9</t>
  </si>
  <si>
    <t>Cell</t>
  </si>
  <si>
    <t>D10</t>
  </si>
  <si>
    <t>Risk category = "Foreign exchange" and Instrument = "Spot" and Reporting country = "All countries (total)" and DER_CURR_LEG1 = "USD" and DER_CURR_LEG2 = "AUD"</t>
  </si>
  <si>
    <t>Risk category = "Foreign exchange" and Instrument = "Spot" and Reporting country = "All countries (total)" and DER_CURR_LEG1 = "USD" and DER_CURR_LEG2 = "AUD" and Counterparty sector = "Reporting dealers"</t>
  </si>
  <si>
    <t>D11</t>
  </si>
  <si>
    <t>Risk category = "Foreign exchange" and Instrument = "Spot" and Reporting country = "All countries (total)" and DER_CURR_LEG1 = "USD" and DER_CURR_LEG2 = "AUD" and Counterparty sector = "Reporting dealers" and Counterparty country = "Residents/Local"</t>
  </si>
  <si>
    <t>D12</t>
  </si>
  <si>
    <t>Risk category = "Foreign exchange" and Instrument = "Spot" and Reporting country = "All countries (total)" and DER_CURR_LEG1 = "USD" and DER_CURR_LEG2 = "AUD" and Counterparty sector = "Reporting dealers" and Counterparty country = "Non-residents/Cross-border"</t>
  </si>
  <si>
    <t>D13</t>
  </si>
  <si>
    <t>D14</t>
  </si>
  <si>
    <t>D15</t>
  </si>
  <si>
    <t>Risk category = "Foreign exchange" and Instrument = "Spot" and Reporting country = "All countries (total)" and DER_CURR_LEG1 = "USD" and DER_CURR_LEG2 = "AUD" and Counterparty sector = "Other financial institutions"</t>
  </si>
  <si>
    <t>Risk category = "Foreign exchange" and Instrument = "Spot" and Reporting country = "All countries (total)" and DER_CURR_LEG1 = "USD" and DER_CURR_LEG2 = "AUD" and Counterparty sector = "Other financial institutions" and Counterparty country = "Residents/Local"</t>
  </si>
  <si>
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</si>
  <si>
    <t>D16</t>
  </si>
  <si>
    <t>D17</t>
  </si>
  <si>
    <t>D18</t>
  </si>
  <si>
    <t>D19</t>
  </si>
  <si>
    <t>D20</t>
  </si>
  <si>
    <t>D21</t>
  </si>
  <si>
    <t>Risk category = "Foreign exchange" and Instrument = "Spot" and Reporting country = "All countries (total)" and DER_CURR_LEG1 = "USD" and DER_CURR_LEG2 = "AUD" and Counterparty sector = "Non-reporting banks"</t>
  </si>
  <si>
    <t>Risk category = "Foreign exchange" and Instrument = "Spot" and Reporting country = "All countries (total)" and DER_CURR_LEG1 = "USD" and DER_CURR_LEG2 = "AUD" and Counterparty sector = "Institutional investors"</t>
  </si>
  <si>
    <t>Risk category = "Foreign exchange" and Instrument = "Spot" and Reporting country = "All countries (total)" and DER_CURR_LEG1 = "USD" and DER_CURR_LEG2 = "AUD" and Counterparty sector = "Hedge funds and proprietary trading firms"</t>
  </si>
  <si>
    <t>Risk category = "Foreign exchange" and Instrument = "Spot" and Reporting country = "All countries (total)" and DER_CURR_LEG1 = "USD" and DER_CURR_LEG2 = "AUD" and Counterparty sector = "Official sector financial institutions"</t>
  </si>
  <si>
    <t>Risk category = "Foreign exchange" and Instrument = "Spot" and Reporting country = "All countries (total)" and DER_CURR_LEG1 = "USD" and DER_CURR_LEG2 = "AUD" and Counterparty sector = "Undistributed"</t>
  </si>
  <si>
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</si>
  <si>
    <t>D22</t>
  </si>
  <si>
    <t>D23</t>
  </si>
  <si>
    <t>D24</t>
  </si>
  <si>
    <t>Risk category = "Foreign exchange" and Instrument = "Spot" and Reporting country = "All countries (total)" and DER_CURR_LEG1 = "USD" and DER_CURR_LEG2 = "AUD" and Counterparty sector = "Non-financial customers"</t>
  </si>
  <si>
    <t>Risk category = "Foreign exchange" and Instrument = "Spot" and Reporting country = "All countries (total)" and DER_CURR_LEG1 = "USD" and DER_CURR_LEG2 = "AUD" and Counterparty sector = "Non-financial customers" and Counterparty country = "Residents/Local"</t>
  </si>
  <si>
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</si>
</sst>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;\–#,##0;\–\ "/>
  </numFmts>
  <fonts count="31">
    <font>
      <sz val="9"/>
      <name val="Helvetica 65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4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sz val="9"/>
      <color indexed="21"/>
      <name val="Arial"/>
      <family val="2"/>
    </font>
    <font>
      <i/>
      <sz val="11"/>
      <name val="Arial"/>
      <family val="2"/>
    </font>
    <font>
      <i/>
      <sz val="9"/>
      <color indexed="21"/>
      <name val="Arial"/>
      <family val="2"/>
    </font>
    <font>
      <sz val="8"/>
      <name val="Arial"/>
      <family val="2"/>
    </font>
    <font>
      <sz val="11"/>
      <color indexed="21"/>
      <name val="Arial"/>
      <family val="2"/>
    </font>
    <font>
      <i/>
      <vertAlign val="superscript"/>
      <sz val="11"/>
      <name val="Arial"/>
      <family val="2"/>
    </font>
    <font>
      <b/>
      <sz val="16"/>
      <color indexed="10"/>
      <name val="Arial"/>
      <family val="2"/>
    </font>
    <font>
      <b/>
      <sz val="11"/>
      <color indexed="9"/>
      <name val="Arial"/>
      <family val="2"/>
    </font>
    <font>
      <i/>
      <sz val="8"/>
      <name val="Arial"/>
      <family val="2"/>
    </font>
    <font>
      <sz val="8"/>
      <color indexed="21"/>
      <name val="Arial"/>
      <family val="2"/>
    </font>
    <font>
      <i/>
      <sz val="8"/>
      <color indexed="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 65"/>
    </font>
    <font>
      <i/>
      <sz val="11"/>
      <name val="Helvetica 65"/>
    </font>
    <font>
      <sz val="11"/>
      <color rgb="FFFFC000"/>
      <name val="Arial"/>
      <family val="2"/>
    </font>
    <font>
      <sz val="11"/>
      <color rgb="FF242424"/>
      <name val="Aptos Narrow"/>
      <family val="2"/>
    </font>
    <font>
      <sz val="8"/>
      <name val="Helvetica 65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4" fillId="2" borderId="0" xfId="0" quotePrefix="1" applyFont="1" applyFill="1" applyAlignment="1" applyProtection="1">
      <alignment vertical="center"/>
      <protection locked="0"/>
    </xf>
    <xf numFmtId="0" fontId="4" fillId="2" borderId="0" xfId="0" quotePrefix="1" applyFont="1" applyFill="1" applyAlignment="1">
      <alignment vertical="center"/>
    </xf>
    <xf numFmtId="0" fontId="6" fillId="2" borderId="3" xfId="0" applyFont="1" applyFill="1" applyBorder="1" applyAlignment="1">
      <alignment horizontal="centerContinuous" vertical="center" wrapText="1"/>
    </xf>
    <xf numFmtId="0" fontId="6" fillId="2" borderId="4" xfId="0" applyFont="1" applyFill="1" applyBorder="1" applyAlignment="1">
      <alignment horizontal="centerContinuous" wrapText="1"/>
    </xf>
    <xf numFmtId="0" fontId="6" fillId="2" borderId="0" xfId="0" applyFont="1" applyFill="1" applyAlignment="1">
      <alignment horizontal="centerContinuous" vertical="center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Protection="1">
      <protection locked="0"/>
    </xf>
    <xf numFmtId="0" fontId="6" fillId="2" borderId="0" xfId="0" applyFont="1" applyFill="1"/>
    <xf numFmtId="0" fontId="12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vertical="top"/>
      <protection locked="0"/>
    </xf>
    <xf numFmtId="0" fontId="12" fillId="2" borderId="6" xfId="0" applyFont="1" applyFill="1" applyBorder="1" applyAlignment="1" applyProtection="1">
      <alignment vertical="top"/>
      <protection locked="0"/>
    </xf>
    <xf numFmtId="0" fontId="13" fillId="2" borderId="0" xfId="0" applyFont="1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13" fillId="2" borderId="0" xfId="0" quotePrefix="1" applyFont="1" applyFill="1" applyAlignment="1" applyProtection="1">
      <alignment vertical="center"/>
      <protection locked="0"/>
    </xf>
    <xf numFmtId="0" fontId="13" fillId="3" borderId="7" xfId="0" applyFont="1" applyFill="1" applyBorder="1" applyAlignment="1" applyProtection="1">
      <alignment horizontal="center"/>
      <protection locked="0"/>
    </xf>
    <xf numFmtId="1" fontId="13" fillId="3" borderId="7" xfId="0" applyNumberFormat="1" applyFont="1" applyFill="1" applyBorder="1" applyAlignment="1" applyProtection="1">
      <alignment horizontal="center"/>
      <protection locked="0"/>
    </xf>
    <xf numFmtId="1" fontId="13" fillId="3" borderId="9" xfId="0" applyNumberFormat="1" applyFont="1" applyFill="1" applyBorder="1" applyAlignment="1" applyProtection="1">
      <alignment horizontal="center" vertical="center"/>
      <protection locked="0"/>
    </xf>
    <xf numFmtId="1" fontId="13" fillId="3" borderId="10" xfId="0" applyNumberFormat="1" applyFont="1" applyFill="1" applyBorder="1" applyAlignment="1" applyProtection="1">
      <alignment horizontal="center" vertical="center"/>
      <protection locked="0"/>
    </xf>
    <xf numFmtId="1" fontId="13" fillId="3" borderId="10" xfId="0" applyNumberFormat="1" applyFont="1" applyFill="1" applyBorder="1" applyAlignment="1" applyProtection="1">
      <alignment horizontal="center"/>
      <protection locked="0"/>
    </xf>
    <xf numFmtId="3" fontId="13" fillId="3" borderId="9" xfId="0" applyNumberFormat="1" applyFont="1" applyFill="1" applyBorder="1" applyAlignment="1" applyProtection="1">
      <alignment horizontal="center"/>
      <protection locked="0"/>
    </xf>
    <xf numFmtId="3" fontId="13" fillId="3" borderId="9" xfId="0" applyNumberFormat="1" applyFont="1" applyFill="1" applyBorder="1" applyAlignment="1" applyProtection="1">
      <alignment horizontal="center" vertical="center"/>
      <protection locked="0"/>
    </xf>
    <xf numFmtId="165" fontId="13" fillId="3" borderId="9" xfId="0" applyNumberFormat="1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>
      <alignment horizontal="centerContinuous" vertical="center" wrapText="1"/>
    </xf>
    <xf numFmtId="0" fontId="6" fillId="2" borderId="1" xfId="0" applyFont="1" applyFill="1" applyBorder="1" applyAlignment="1">
      <alignment horizontal="centerContinuous" wrapText="1"/>
    </xf>
    <xf numFmtId="1" fontId="15" fillId="3" borderId="10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4" fillId="2" borderId="0" xfId="0" applyFont="1" applyFill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12" fillId="0" borderId="5" xfId="0" applyFont="1" applyBorder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12" fillId="0" borderId="0" xfId="0" applyFont="1" applyProtection="1">
      <protection locked="0"/>
    </xf>
    <xf numFmtId="0" fontId="8" fillId="2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5" xfId="0" quotePrefix="1" applyFont="1" applyFill="1" applyBorder="1" applyAlignment="1">
      <alignment horizontal="center" vertical="center"/>
    </xf>
    <xf numFmtId="0" fontId="17" fillId="3" borderId="7" xfId="0" applyFont="1" applyFill="1" applyBorder="1" applyAlignment="1" applyProtection="1">
      <alignment horizontal="center" vertical="center"/>
      <protection locked="0"/>
    </xf>
    <xf numFmtId="0" fontId="17" fillId="3" borderId="7" xfId="0" quotePrefix="1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quotePrefix="1" applyFont="1" applyAlignment="1">
      <alignment vertical="center"/>
    </xf>
    <xf numFmtId="0" fontId="12" fillId="4" borderId="3" xfId="0" applyFont="1" applyFill="1" applyBorder="1" applyAlignment="1" applyProtection="1">
      <alignment horizontal="left" vertical="center"/>
      <protection locked="0"/>
    </xf>
    <xf numFmtId="1" fontId="12" fillId="4" borderId="13" xfId="0" applyNumberFormat="1" applyFont="1" applyFill="1" applyBorder="1" applyAlignment="1" applyProtection="1">
      <alignment vertical="center"/>
      <protection locked="0"/>
    </xf>
    <xf numFmtId="0" fontId="12" fillId="4" borderId="11" xfId="0" applyFont="1" applyFill="1" applyBorder="1" applyAlignment="1" applyProtection="1">
      <alignment horizontal="left" vertical="center"/>
      <protection locked="0"/>
    </xf>
    <xf numFmtId="1" fontId="12" fillId="4" borderId="14" xfId="0" quotePrefix="1" applyNumberFormat="1" applyFont="1" applyFill="1" applyBorder="1" applyAlignment="1" applyProtection="1">
      <alignment vertical="center"/>
      <protection locked="0"/>
    </xf>
    <xf numFmtId="1" fontId="13" fillId="3" borderId="16" xfId="0" applyNumberFormat="1" applyFont="1" applyFill="1" applyBorder="1" applyAlignment="1" applyProtection="1">
      <alignment horizontal="center" vertical="top"/>
      <protection locked="0"/>
    </xf>
    <xf numFmtId="1" fontId="13" fillId="3" borderId="17" xfId="0" applyNumberFormat="1" applyFont="1" applyFill="1" applyBorder="1" applyAlignment="1" applyProtection="1">
      <alignment horizontal="center" vertical="top"/>
      <protection locked="0"/>
    </xf>
    <xf numFmtId="1" fontId="15" fillId="3" borderId="10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quotePrefix="1" applyFont="1" applyBorder="1" applyAlignment="1">
      <alignment vertical="center"/>
    </xf>
    <xf numFmtId="165" fontId="21" fillId="2" borderId="9" xfId="0" applyNumberFormat="1" applyFont="1" applyFill="1" applyBorder="1" applyAlignment="1" applyProtection="1">
      <alignment horizontal="center" vertical="center"/>
      <protection locked="0"/>
    </xf>
    <xf numFmtId="3" fontId="21" fillId="2" borderId="9" xfId="0" applyNumberFormat="1" applyFont="1" applyFill="1" applyBorder="1" applyAlignment="1" applyProtection="1">
      <alignment horizontal="center" vertical="center"/>
      <protection locked="0"/>
    </xf>
    <xf numFmtId="165" fontId="16" fillId="2" borderId="9" xfId="0" applyNumberFormat="1" applyFont="1" applyFill="1" applyBorder="1" applyAlignment="1" applyProtection="1">
      <alignment horizontal="center" vertical="top"/>
      <protection locked="0"/>
    </xf>
    <xf numFmtId="0" fontId="16" fillId="0" borderId="12" xfId="0" applyFont="1" applyBorder="1"/>
    <xf numFmtId="1" fontId="22" fillId="0" borderId="12" xfId="0" applyNumberFormat="1" applyFont="1" applyBorder="1" applyAlignment="1" applyProtection="1">
      <alignment horizontal="center" vertical="center"/>
      <protection locked="0"/>
    </xf>
    <xf numFmtId="1" fontId="22" fillId="0" borderId="12" xfId="0" applyNumberFormat="1" applyFont="1" applyBorder="1" applyAlignment="1" applyProtection="1">
      <alignment horizontal="center"/>
      <protection locked="0"/>
    </xf>
    <xf numFmtId="0" fontId="21" fillId="0" borderId="12" xfId="0" applyFont="1" applyBorder="1" applyAlignment="1">
      <alignment vertical="center"/>
    </xf>
    <xf numFmtId="1" fontId="23" fillId="0" borderId="12" xfId="0" applyNumberFormat="1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top"/>
    </xf>
    <xf numFmtId="0" fontId="11" fillId="0" borderId="3" xfId="0" applyFont="1" applyBorder="1"/>
    <xf numFmtId="0" fontId="8" fillId="0" borderId="4" xfId="0" applyFont="1" applyBorder="1"/>
    <xf numFmtId="0" fontId="6" fillId="0" borderId="2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0" fontId="6" fillId="0" borderId="2" xfId="0" quotePrefix="1" applyFont="1" applyBorder="1"/>
    <xf numFmtId="0" fontId="6" fillId="0" borderId="0" xfId="0" quotePrefix="1" applyFont="1"/>
    <xf numFmtId="0" fontId="6" fillId="0" borderId="2" xfId="0" applyFont="1" applyBorder="1"/>
    <xf numFmtId="0" fontId="11" fillId="0" borderId="2" xfId="0" applyFont="1" applyBorder="1"/>
    <xf numFmtId="0" fontId="6" fillId="0" borderId="2" xfId="0" applyFont="1" applyBorder="1" applyAlignment="1">
      <alignment vertical="top"/>
    </xf>
    <xf numFmtId="0" fontId="14" fillId="0" borderId="0" xfId="0" quotePrefix="1" applyFont="1" applyAlignment="1">
      <alignment vertical="top"/>
    </xf>
    <xf numFmtId="0" fontId="8" fillId="0" borderId="15" xfId="0" applyFont="1" applyBorder="1" applyAlignment="1">
      <alignment horizontal="center" vertical="center"/>
    </xf>
    <xf numFmtId="3" fontId="2" fillId="2" borderId="9" xfId="0" applyNumberFormat="1" applyFont="1" applyFill="1" applyBorder="1" applyAlignment="1" applyProtection="1">
      <alignment horizontal="center" vertical="center"/>
      <protection locked="0"/>
    </xf>
    <xf numFmtId="165" fontId="2" fillId="2" borderId="2" xfId="0" applyNumberFormat="1" applyFont="1" applyFill="1" applyBorder="1" applyAlignment="1" applyProtection="1">
      <alignment horizontal="center"/>
      <protection locked="0"/>
    </xf>
    <xf numFmtId="165" fontId="2" fillId="2" borderId="9" xfId="0" applyNumberFormat="1" applyFont="1" applyFill="1" applyBorder="1" applyAlignment="1" applyProtection="1">
      <alignment horizontal="center" vertical="center"/>
      <protection locked="0"/>
    </xf>
    <xf numFmtId="3" fontId="2" fillId="2" borderId="9" xfId="0" applyNumberFormat="1" applyFont="1" applyFill="1" applyBorder="1" applyAlignment="1" applyProtection="1">
      <alignment horizontal="center"/>
      <protection locked="0"/>
    </xf>
    <xf numFmtId="165" fontId="2" fillId="2" borderId="9" xfId="0" applyNumberFormat="1" applyFont="1" applyFill="1" applyBorder="1" applyAlignment="1" applyProtection="1">
      <alignment horizontal="center"/>
      <protection locked="0"/>
    </xf>
    <xf numFmtId="3" fontId="2" fillId="2" borderId="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6" fillId="6" borderId="9" xfId="0" applyNumberFormat="1" applyFont="1" applyFill="1" applyBorder="1" applyAlignment="1" applyProtection="1">
      <alignment horizontal="center" vertical="center"/>
      <protection locked="0"/>
    </xf>
    <xf numFmtId="3" fontId="26" fillId="0" borderId="12" xfId="0" applyNumberFormat="1" applyFont="1" applyBorder="1" applyAlignment="1" applyProtection="1">
      <alignment horizontal="center" vertical="center"/>
      <protection locked="0"/>
    </xf>
    <xf numFmtId="3" fontId="27" fillId="5" borderId="9" xfId="0" applyNumberFormat="1" applyFont="1" applyFill="1" applyBorder="1" applyAlignment="1" applyProtection="1">
      <alignment horizontal="center" vertical="center"/>
      <protection locked="0"/>
    </xf>
    <xf numFmtId="3" fontId="26" fillId="0" borderId="9" xfId="0" applyNumberFormat="1" applyFont="1" applyBorder="1" applyAlignment="1" applyProtection="1">
      <alignment horizontal="center" vertical="center"/>
      <protection locked="0"/>
    </xf>
    <xf numFmtId="0" fontId="6" fillId="8" borderId="0" xfId="0" applyFont="1" applyFill="1" applyAlignment="1">
      <alignment vertical="center"/>
    </xf>
    <xf numFmtId="0" fontId="6" fillId="8" borderId="0" xfId="0" quotePrefix="1" applyFont="1" applyFill="1" applyAlignment="1">
      <alignment vertical="center"/>
    </xf>
    <xf numFmtId="0" fontId="6" fillId="8" borderId="0" xfId="0" quotePrefix="1" applyFont="1" applyFill="1"/>
    <xf numFmtId="0" fontId="6" fillId="8" borderId="0" xfId="0" applyFont="1" applyFill="1"/>
    <xf numFmtId="0" fontId="14" fillId="8" borderId="0" xfId="0" quotePrefix="1" applyFont="1" applyFill="1" applyAlignment="1">
      <alignment vertical="center"/>
    </xf>
    <xf numFmtId="0" fontId="8" fillId="8" borderId="0" xfId="0" applyFont="1" applyFill="1"/>
    <xf numFmtId="0" fontId="8" fillId="8" borderId="0" xfId="0" applyFont="1" applyFill="1" applyAlignment="1">
      <alignment vertical="center"/>
    </xf>
    <xf numFmtId="0" fontId="6" fillId="7" borderId="0" xfId="0" quotePrefix="1" applyFont="1" applyFill="1" applyAlignment="1">
      <alignment horizontal="left" vertical="center" indent="2"/>
    </xf>
    <xf numFmtId="3" fontId="2" fillId="7" borderId="9" xfId="0" applyNumberFormat="1" applyFont="1" applyFill="1" applyBorder="1" applyAlignment="1" applyProtection="1">
      <alignment horizontal="center" vertical="center"/>
      <protection locked="0"/>
    </xf>
    <xf numFmtId="0" fontId="16" fillId="7" borderId="12" xfId="0" applyFont="1" applyFill="1" applyBorder="1" applyAlignment="1">
      <alignment vertical="center"/>
    </xf>
    <xf numFmtId="0" fontId="29" fillId="0" borderId="0" xfId="0" applyFont="1"/>
    <xf numFmtId="0" fontId="3" fillId="2" borderId="0" xfId="0" applyFont="1" applyFill="1" applyAlignment="1">
      <alignment horizontal="center" vertical="center"/>
    </xf>
    <xf numFmtId="0" fontId="17" fillId="3" borderId="6" xfId="0" applyFont="1" applyFill="1" applyBorder="1" applyAlignment="1" applyProtection="1">
      <alignment horizontal="center" vertical="center"/>
      <protection locked="0"/>
    </xf>
    <xf numFmtId="0" fontId="17" fillId="3" borderId="8" xfId="0" applyFont="1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>
      <alignment horizontal="justify" vertical="top" wrapText="1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0" fillId="2" borderId="1" xfId="0" quotePrefix="1" applyFont="1" applyFill="1" applyBorder="1" applyAlignment="1" applyProtection="1">
      <alignment horizontal="center" vertical="center" wrapText="1"/>
      <protection hidden="1"/>
    </xf>
  </cellXfs>
  <cellStyles count="2">
    <cellStyle name="Dezimal_Tabelle2" xfId="1" xr:uid="{00000000-0005-0000-0000-000001000000}"/>
    <cellStyle name="Normal" xfId="0" builtinId="0"/>
  </cellStyles>
  <dxfs count="5"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outlinePr summaryBelow="0" summaryRight="0"/>
  </sheetPr>
  <dimension ref="B1:BA168"/>
  <sheetViews>
    <sheetView showGridLines="0" tabSelected="1" zoomScale="66" zoomScaleNormal="115" zoomScaleSheetLayoutView="70" workbookViewId="0">
      <pane xSplit="3" ySplit="8" topLeftCell="D9" activePane="bottomRight" state="frozen"/>
      <selection pane="topRight"/>
      <selection pane="bottomLeft"/>
      <selection pane="bottomRight" activeCell="D6" sqref="D6:AA6"/>
    </sheetView>
  </sheetViews>
  <sheetFormatPr defaultColWidth="0" defaultRowHeight="11.4" zeroHeight="1"/>
  <cols>
    <col min="1" max="2" width="1.75" style="18" customWidth="1"/>
    <col min="3" max="3" width="50.75" style="18" customWidth="1"/>
    <col min="4" max="11" width="7.75" style="18" customWidth="1"/>
    <col min="12" max="12" width="7.75" customWidth="1"/>
    <col min="13" max="24" width="7.75" style="18" customWidth="1"/>
    <col min="25" max="26" width="8.875" style="18" customWidth="1"/>
    <col min="27" max="27" width="1.75" style="43" customWidth="1"/>
    <col min="28" max="28" width="1.75" style="18" customWidth="1"/>
    <col min="29" max="32" width="6.75" style="21" customWidth="1"/>
    <col min="33" max="51" width="6.75" style="18" customWidth="1"/>
    <col min="52" max="52" width="1.75" style="18" customWidth="1"/>
    <col min="53" max="53" width="6.75" style="18" customWidth="1"/>
    <col min="54" max="54" width="9.125" style="18" customWidth="1"/>
    <col min="55" max="16384" width="0" style="18" hidden="1"/>
  </cols>
  <sheetData>
    <row r="1" spans="2:53" s="6" customFormat="1" ht="20.100000000000001" customHeight="1">
      <c r="B1" s="2" t="s">
        <v>10</v>
      </c>
      <c r="C1" s="3"/>
      <c r="D1" s="4"/>
      <c r="E1" s="4"/>
      <c r="F1" s="4"/>
      <c r="G1" s="4"/>
      <c r="H1" s="4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2"/>
      <c r="AA1" s="41"/>
      <c r="AB1" s="4"/>
      <c r="AC1" s="23"/>
      <c r="AD1" s="23"/>
      <c r="AE1" s="23"/>
      <c r="AF1" s="23"/>
      <c r="AG1" s="5"/>
      <c r="BA1" s="17"/>
    </row>
    <row r="2" spans="2:53" s="6" customFormat="1" ht="20.100000000000001" customHeight="1">
      <c r="C2" s="110" t="s">
        <v>39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41"/>
      <c r="AB2" s="1"/>
      <c r="AC2" s="55" t="s">
        <v>40</v>
      </c>
      <c r="AD2" s="56">
        <f>MAX(AC9:BA128)</f>
        <v>0</v>
      </c>
      <c r="AG2" s="5"/>
    </row>
    <row r="3" spans="2:53" s="6" customFormat="1" ht="20.100000000000001" customHeight="1">
      <c r="C3" s="110" t="s">
        <v>34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41"/>
      <c r="AB3" s="1"/>
      <c r="AC3" s="57" t="s">
        <v>41</v>
      </c>
      <c r="AD3" s="58">
        <f>MIN(AC9:BA128)</f>
        <v>0</v>
      </c>
      <c r="AE3" s="24"/>
      <c r="AG3" s="5"/>
      <c r="BA3" s="17"/>
    </row>
    <row r="4" spans="2:53" s="6" customFormat="1" ht="20.100000000000001" customHeight="1">
      <c r="C4" s="110" t="s">
        <v>66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41"/>
      <c r="AB4" s="8"/>
      <c r="AE4" s="24"/>
      <c r="AF4" s="25"/>
      <c r="AG4" s="5"/>
      <c r="BA4" s="17"/>
    </row>
    <row r="5" spans="2:53" s="6" customFormat="1" ht="20.100000000000001" customHeight="1">
      <c r="C5" s="110" t="s">
        <v>58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42"/>
      <c r="AB5" s="7"/>
      <c r="AC5" s="111" t="s">
        <v>38</v>
      </c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</row>
    <row r="6" spans="2:53" s="6" customFormat="1" ht="39.9" customHeight="1">
      <c r="D6" s="117" t="s">
        <v>49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4"/>
      <c r="AG6" s="5"/>
    </row>
    <row r="7" spans="2:53" s="13" customFormat="1" ht="27.9" customHeight="1">
      <c r="B7" s="9"/>
      <c r="C7" s="10" t="s">
        <v>0</v>
      </c>
      <c r="D7" s="115" t="s">
        <v>11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39"/>
      <c r="AB7" s="11"/>
      <c r="AC7" s="111" t="str">
        <f>+D7</f>
        <v>USD against</v>
      </c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3"/>
      <c r="BA7" s="12"/>
    </row>
    <row r="8" spans="2:53" s="13" customFormat="1" ht="27.9" customHeight="1">
      <c r="B8" s="34"/>
      <c r="C8" s="35"/>
      <c r="D8" s="45" t="s">
        <v>5</v>
      </c>
      <c r="E8" s="45" t="s">
        <v>16</v>
      </c>
      <c r="F8" s="45" t="s">
        <v>4</v>
      </c>
      <c r="G8" s="45" t="s">
        <v>3</v>
      </c>
      <c r="H8" s="45" t="s">
        <v>24</v>
      </c>
      <c r="I8" s="45" t="s">
        <v>14</v>
      </c>
      <c r="J8" s="45" t="s">
        <v>2</v>
      </c>
      <c r="K8" s="45" t="s">
        <v>17</v>
      </c>
      <c r="L8" s="49" t="s">
        <v>25</v>
      </c>
      <c r="M8" s="45" t="s">
        <v>1</v>
      </c>
      <c r="N8" s="45" t="s">
        <v>18</v>
      </c>
      <c r="O8" s="85" t="s">
        <v>19</v>
      </c>
      <c r="P8" s="85" t="s">
        <v>27</v>
      </c>
      <c r="Q8" s="85" t="s">
        <v>26</v>
      </c>
      <c r="R8" s="85" t="s">
        <v>20</v>
      </c>
      <c r="S8" s="85" t="s">
        <v>21</v>
      </c>
      <c r="T8" s="85" t="s">
        <v>15</v>
      </c>
      <c r="U8" s="85" t="s">
        <v>28</v>
      </c>
      <c r="V8" s="85" t="s">
        <v>56</v>
      </c>
      <c r="W8" s="85" t="s">
        <v>22</v>
      </c>
      <c r="X8" s="45" t="s">
        <v>23</v>
      </c>
      <c r="Y8" s="46" t="s">
        <v>44</v>
      </c>
      <c r="Z8" s="44" t="s">
        <v>6</v>
      </c>
      <c r="AA8" s="39"/>
      <c r="AB8" s="14"/>
      <c r="AC8" s="47" t="str">
        <f>+D8</f>
        <v>AUD</v>
      </c>
      <c r="AD8" s="47" t="str">
        <f t="shared" ref="AD8:AW8" si="0">+E8</f>
        <v>BRL</v>
      </c>
      <c r="AE8" s="47" t="str">
        <f t="shared" si="0"/>
        <v>CAD</v>
      </c>
      <c r="AF8" s="47" t="str">
        <f t="shared" si="0"/>
        <v>CHF</v>
      </c>
      <c r="AG8" s="47" t="str">
        <f t="shared" si="0"/>
        <v>CNY</v>
      </c>
      <c r="AH8" s="47" t="str">
        <f t="shared" si="0"/>
        <v>EUR</v>
      </c>
      <c r="AI8" s="47" t="str">
        <f t="shared" si="0"/>
        <v>GBP</v>
      </c>
      <c r="AJ8" s="47" t="str">
        <f t="shared" si="0"/>
        <v>HKD</v>
      </c>
      <c r="AK8" s="47" t="str">
        <f t="shared" si="0"/>
        <v>INR</v>
      </c>
      <c r="AL8" s="47" t="str">
        <f t="shared" si="0"/>
        <v>JPY</v>
      </c>
      <c r="AM8" s="47" t="str">
        <f t="shared" si="0"/>
        <v>KRW</v>
      </c>
      <c r="AN8" s="47" t="str">
        <f t="shared" si="0"/>
        <v>MXN</v>
      </c>
      <c r="AO8" s="47" t="str">
        <f t="shared" si="0"/>
        <v>NOK</v>
      </c>
      <c r="AP8" s="47" t="str">
        <f t="shared" si="0"/>
        <v>NZD</v>
      </c>
      <c r="AQ8" s="47" t="str">
        <f t="shared" si="0"/>
        <v>PLN</v>
      </c>
      <c r="AR8" s="47" t="str">
        <f t="shared" si="0"/>
        <v>RUB</v>
      </c>
      <c r="AS8" s="47" t="str">
        <f t="shared" si="0"/>
        <v>SEK</v>
      </c>
      <c r="AT8" s="47" t="str">
        <f t="shared" si="0"/>
        <v>SGD</v>
      </c>
      <c r="AU8" s="47" t="str">
        <f t="shared" si="0"/>
        <v>TRY</v>
      </c>
      <c r="AV8" s="47" t="str">
        <f t="shared" si="0"/>
        <v>TWD</v>
      </c>
      <c r="AW8" s="47" t="str">
        <f t="shared" si="0"/>
        <v>ZAR</v>
      </c>
      <c r="AX8" s="47" t="s">
        <v>48</v>
      </c>
      <c r="AY8" s="47" t="str">
        <f>+Z8</f>
        <v>TOT</v>
      </c>
      <c r="BA8" s="48" t="str">
        <f>+Z8</f>
        <v>TOT</v>
      </c>
    </row>
    <row r="9" spans="2:53" s="16" customFormat="1" ht="30" customHeight="1">
      <c r="B9" s="75"/>
      <c r="C9" s="76" t="s">
        <v>35</v>
      </c>
      <c r="D9" s="86"/>
      <c r="E9" s="86"/>
      <c r="F9" s="86"/>
      <c r="G9" s="86"/>
      <c r="H9" s="86"/>
      <c r="I9" s="86"/>
      <c r="J9" s="86"/>
      <c r="K9" s="86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  <c r="AA9" s="68"/>
      <c r="AB9" s="15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BA9" s="26"/>
    </row>
    <row r="10" spans="2:53" s="13" customFormat="1" ht="17.100000000000001" customHeight="1">
      <c r="B10" s="77"/>
      <c r="C10" s="52" t="s">
        <v>7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>
        <f>SUM(D10:Y10)</f>
        <v>0</v>
      </c>
      <c r="AA10" s="69"/>
      <c r="AB10" s="12"/>
      <c r="AC10" s="29">
        <f t="shared" ref="AC10:AY10" si="1">+D10-SUM(D11:D12)</f>
        <v>0</v>
      </c>
      <c r="AD10" s="29">
        <f t="shared" si="1"/>
        <v>0</v>
      </c>
      <c r="AE10" s="29">
        <f t="shared" si="1"/>
        <v>0</v>
      </c>
      <c r="AF10" s="29">
        <f t="shared" si="1"/>
        <v>0</v>
      </c>
      <c r="AG10" s="29">
        <f t="shared" si="1"/>
        <v>0</v>
      </c>
      <c r="AH10" s="29">
        <f t="shared" si="1"/>
        <v>0</v>
      </c>
      <c r="AI10" s="29">
        <f t="shared" si="1"/>
        <v>0</v>
      </c>
      <c r="AJ10" s="29">
        <f t="shared" si="1"/>
        <v>0</v>
      </c>
      <c r="AK10" s="29">
        <f t="shared" si="1"/>
        <v>0</v>
      </c>
      <c r="AL10" s="29">
        <f t="shared" si="1"/>
        <v>0</v>
      </c>
      <c r="AM10" s="29">
        <f t="shared" si="1"/>
        <v>0</v>
      </c>
      <c r="AN10" s="29">
        <f t="shared" si="1"/>
        <v>0</v>
      </c>
      <c r="AO10" s="29">
        <f t="shared" si="1"/>
        <v>0</v>
      </c>
      <c r="AP10" s="29">
        <f t="shared" si="1"/>
        <v>0</v>
      </c>
      <c r="AQ10" s="29">
        <f t="shared" si="1"/>
        <v>0</v>
      </c>
      <c r="AR10" s="29">
        <f t="shared" si="1"/>
        <v>0</v>
      </c>
      <c r="AS10" s="29">
        <f t="shared" si="1"/>
        <v>0</v>
      </c>
      <c r="AT10" s="29">
        <f t="shared" si="1"/>
        <v>0</v>
      </c>
      <c r="AU10" s="29">
        <f t="shared" si="1"/>
        <v>0</v>
      </c>
      <c r="AV10" s="29">
        <f t="shared" si="1"/>
        <v>0</v>
      </c>
      <c r="AW10" s="29">
        <f t="shared" si="1"/>
        <v>0</v>
      </c>
      <c r="AX10" s="29">
        <f t="shared" si="1"/>
        <v>0</v>
      </c>
      <c r="AY10" s="29">
        <f t="shared" si="1"/>
        <v>0</v>
      </c>
      <c r="BA10" s="29">
        <f>+Z10-SUM(D10:Y10)</f>
        <v>0</v>
      </c>
    </row>
    <row r="11" spans="2:53" s="13" customFormat="1" ht="17.100000000000001" customHeight="1">
      <c r="B11" s="78"/>
      <c r="C11" s="54" t="s">
        <v>36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>
        <f t="shared" ref="Z11:Z74" si="2">SUM(D11:Y11)</f>
        <v>0</v>
      </c>
      <c r="AA11" s="69"/>
      <c r="AB11" s="12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29">
        <f t="shared" ref="BA11:BA87" si="3">+Z11-SUM(D11:Y11)</f>
        <v>0</v>
      </c>
    </row>
    <row r="12" spans="2:53" s="13" customFormat="1" ht="17.100000000000001" customHeight="1">
      <c r="B12" s="78"/>
      <c r="C12" s="54" t="s">
        <v>37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>
        <f t="shared" si="2"/>
        <v>0</v>
      </c>
      <c r="AA12" s="69"/>
      <c r="AB12" s="12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BA12" s="29">
        <f t="shared" si="3"/>
        <v>0</v>
      </c>
    </row>
    <row r="13" spans="2:53" s="16" customFormat="1" ht="24.9" customHeight="1">
      <c r="B13" s="79"/>
      <c r="C13" s="102" t="s">
        <v>8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7">
        <f t="shared" si="2"/>
        <v>0</v>
      </c>
      <c r="AA13" s="69"/>
      <c r="AB13" s="15"/>
      <c r="AC13" s="30">
        <f t="shared" ref="AC13:AY13" si="4">+D13-SUM(D14:D15)</f>
        <v>0</v>
      </c>
      <c r="AD13" s="30">
        <f t="shared" si="4"/>
        <v>0</v>
      </c>
      <c r="AE13" s="30">
        <f t="shared" si="4"/>
        <v>0</v>
      </c>
      <c r="AF13" s="30">
        <f t="shared" si="4"/>
        <v>0</v>
      </c>
      <c r="AG13" s="30">
        <f t="shared" si="4"/>
        <v>0</v>
      </c>
      <c r="AH13" s="30">
        <f t="shared" si="4"/>
        <v>0</v>
      </c>
      <c r="AI13" s="30">
        <f t="shared" si="4"/>
        <v>0</v>
      </c>
      <c r="AJ13" s="30">
        <f t="shared" si="4"/>
        <v>0</v>
      </c>
      <c r="AK13" s="30">
        <f t="shared" si="4"/>
        <v>0</v>
      </c>
      <c r="AL13" s="30">
        <f t="shared" si="4"/>
        <v>0</v>
      </c>
      <c r="AM13" s="30">
        <f t="shared" si="4"/>
        <v>0</v>
      </c>
      <c r="AN13" s="30">
        <f t="shared" si="4"/>
        <v>0</v>
      </c>
      <c r="AO13" s="30">
        <f t="shared" si="4"/>
        <v>0</v>
      </c>
      <c r="AP13" s="30">
        <f t="shared" si="4"/>
        <v>0</v>
      </c>
      <c r="AQ13" s="30">
        <f t="shared" si="4"/>
        <v>0</v>
      </c>
      <c r="AR13" s="30">
        <f t="shared" si="4"/>
        <v>0</v>
      </c>
      <c r="AS13" s="30">
        <f t="shared" si="4"/>
        <v>0</v>
      </c>
      <c r="AT13" s="30">
        <f t="shared" si="4"/>
        <v>0</v>
      </c>
      <c r="AU13" s="30">
        <f t="shared" si="4"/>
        <v>0</v>
      </c>
      <c r="AV13" s="30">
        <f t="shared" si="4"/>
        <v>0</v>
      </c>
      <c r="AW13" s="30">
        <f t="shared" si="4"/>
        <v>0</v>
      </c>
      <c r="AX13" s="30">
        <f t="shared" si="4"/>
        <v>0</v>
      </c>
      <c r="AY13" s="30">
        <f t="shared" si="4"/>
        <v>0</v>
      </c>
      <c r="BA13" s="30">
        <f t="shared" si="3"/>
        <v>0</v>
      </c>
    </row>
    <row r="14" spans="2:53" s="13" customFormat="1" ht="17.100000000000001" customHeight="1">
      <c r="B14" s="77"/>
      <c r="C14" s="100" t="s">
        <v>36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>
        <f t="shared" si="2"/>
        <v>0</v>
      </c>
      <c r="AA14" s="69"/>
      <c r="AB14" s="12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29">
        <f t="shared" si="3"/>
        <v>0</v>
      </c>
    </row>
    <row r="15" spans="2:53" s="13" customFormat="1" ht="17.100000000000001" customHeight="1">
      <c r="B15" s="77"/>
      <c r="C15" s="100" t="s">
        <v>37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>
        <f t="shared" si="2"/>
        <v>0</v>
      </c>
      <c r="AA15" s="69"/>
      <c r="AB15" s="12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29">
        <f t="shared" si="3"/>
        <v>0</v>
      </c>
    </row>
    <row r="16" spans="2:53" s="16" customFormat="1" ht="13.8">
      <c r="B16" s="79"/>
      <c r="C16" s="101" t="s">
        <v>46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7">
        <f t="shared" si="2"/>
        <v>0</v>
      </c>
      <c r="AA16" s="70"/>
      <c r="AB16" s="15"/>
      <c r="AC16" s="30">
        <f>+D13-SUM(D16:D21)</f>
        <v>0</v>
      </c>
      <c r="AD16" s="30">
        <f t="shared" ref="AD16:AY16" si="5">+E13-SUM(E16:E21)</f>
        <v>0</v>
      </c>
      <c r="AE16" s="30">
        <f t="shared" si="5"/>
        <v>0</v>
      </c>
      <c r="AF16" s="30">
        <f t="shared" si="5"/>
        <v>0</v>
      </c>
      <c r="AG16" s="30">
        <f t="shared" si="5"/>
        <v>0</v>
      </c>
      <c r="AH16" s="30">
        <f t="shared" si="5"/>
        <v>0</v>
      </c>
      <c r="AI16" s="30">
        <f t="shared" si="5"/>
        <v>0</v>
      </c>
      <c r="AJ16" s="30">
        <f t="shared" si="5"/>
        <v>0</v>
      </c>
      <c r="AK16" s="30">
        <f t="shared" si="5"/>
        <v>0</v>
      </c>
      <c r="AL16" s="30">
        <f t="shared" si="5"/>
        <v>0</v>
      </c>
      <c r="AM16" s="30">
        <f t="shared" si="5"/>
        <v>0</v>
      </c>
      <c r="AN16" s="30">
        <f t="shared" si="5"/>
        <v>0</v>
      </c>
      <c r="AO16" s="30">
        <f t="shared" si="5"/>
        <v>0</v>
      </c>
      <c r="AP16" s="30">
        <f t="shared" si="5"/>
        <v>0</v>
      </c>
      <c r="AQ16" s="30">
        <f t="shared" si="5"/>
        <v>0</v>
      </c>
      <c r="AR16" s="30">
        <f t="shared" si="5"/>
        <v>0</v>
      </c>
      <c r="AS16" s="30">
        <f t="shared" si="5"/>
        <v>0</v>
      </c>
      <c r="AT16" s="30">
        <f t="shared" si="5"/>
        <v>0</v>
      </c>
      <c r="AU16" s="30">
        <f t="shared" si="5"/>
        <v>0</v>
      </c>
      <c r="AV16" s="30">
        <f t="shared" si="5"/>
        <v>0</v>
      </c>
      <c r="AW16" s="30">
        <f t="shared" si="5"/>
        <v>0</v>
      </c>
      <c r="AX16" s="30">
        <f t="shared" si="5"/>
        <v>0</v>
      </c>
      <c r="AY16" s="30">
        <f t="shared" si="5"/>
        <v>0</v>
      </c>
      <c r="BA16" s="30">
        <f t="shared" si="3"/>
        <v>0</v>
      </c>
    </row>
    <row r="17" spans="2:53" s="13" customFormat="1" ht="17.100000000000001" customHeight="1">
      <c r="B17" s="78"/>
      <c r="C17" s="100" t="s">
        <v>45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>
        <f t="shared" si="2"/>
        <v>0</v>
      </c>
      <c r="AA17" s="69"/>
      <c r="AB17" s="12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29">
        <f t="shared" si="3"/>
        <v>0</v>
      </c>
    </row>
    <row r="18" spans="2:53" s="13" customFormat="1" ht="17.100000000000001" customHeight="1">
      <c r="B18" s="78"/>
      <c r="C18" s="100" t="s">
        <v>57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>
        <f t="shared" si="2"/>
        <v>0</v>
      </c>
      <c r="AA18" s="69"/>
      <c r="AB18" s="12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29">
        <f t="shared" si="3"/>
        <v>0</v>
      </c>
    </row>
    <row r="19" spans="2:53" s="13" customFormat="1" ht="17.100000000000001" customHeight="1">
      <c r="B19" s="78"/>
      <c r="C19" s="100" t="s">
        <v>47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>
        <f t="shared" si="2"/>
        <v>0</v>
      </c>
      <c r="AA19" s="69"/>
      <c r="AB19" s="12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29">
        <f t="shared" si="3"/>
        <v>0</v>
      </c>
    </row>
    <row r="20" spans="2:53" s="13" customFormat="1" ht="17.100000000000001" customHeight="1">
      <c r="B20" s="78"/>
      <c r="C20" s="100" t="s">
        <v>30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>
        <f t="shared" si="2"/>
        <v>0</v>
      </c>
      <c r="AA20" s="69"/>
      <c r="AB20" s="12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29">
        <f t="shared" si="3"/>
        <v>0</v>
      </c>
    </row>
    <row r="21" spans="2:53" s="13" customFormat="1" ht="17.100000000000001" customHeight="1">
      <c r="B21" s="78"/>
      <c r="C21" s="100" t="s">
        <v>53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7">
        <f t="shared" si="2"/>
        <v>0</v>
      </c>
      <c r="AA21" s="69"/>
      <c r="AB21" s="12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29">
        <f t="shared" si="3"/>
        <v>0</v>
      </c>
    </row>
    <row r="22" spans="2:53" s="16" customFormat="1" ht="24.9" customHeight="1">
      <c r="B22" s="79"/>
      <c r="C22" s="102" t="s">
        <v>9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7">
        <f t="shared" si="2"/>
        <v>0</v>
      </c>
      <c r="AA22" s="69"/>
      <c r="AB22" s="15"/>
      <c r="AC22" s="30">
        <f t="shared" ref="AC22:AY22" si="6">+D22-SUM(D23:D24)</f>
        <v>0</v>
      </c>
      <c r="AD22" s="30">
        <f t="shared" si="6"/>
        <v>0</v>
      </c>
      <c r="AE22" s="30">
        <f t="shared" si="6"/>
        <v>0</v>
      </c>
      <c r="AF22" s="30">
        <f t="shared" si="6"/>
        <v>0</v>
      </c>
      <c r="AG22" s="30">
        <f t="shared" si="6"/>
        <v>0</v>
      </c>
      <c r="AH22" s="30">
        <f t="shared" si="6"/>
        <v>0</v>
      </c>
      <c r="AI22" s="30">
        <f t="shared" si="6"/>
        <v>0</v>
      </c>
      <c r="AJ22" s="30">
        <f t="shared" si="6"/>
        <v>0</v>
      </c>
      <c r="AK22" s="30">
        <f t="shared" si="6"/>
        <v>0</v>
      </c>
      <c r="AL22" s="30">
        <f t="shared" si="6"/>
        <v>0</v>
      </c>
      <c r="AM22" s="30">
        <f t="shared" si="6"/>
        <v>0</v>
      </c>
      <c r="AN22" s="30">
        <f t="shared" si="6"/>
        <v>0</v>
      </c>
      <c r="AO22" s="30">
        <f t="shared" si="6"/>
        <v>0</v>
      </c>
      <c r="AP22" s="30">
        <f t="shared" si="6"/>
        <v>0</v>
      </c>
      <c r="AQ22" s="30">
        <f t="shared" si="6"/>
        <v>0</v>
      </c>
      <c r="AR22" s="30">
        <f t="shared" si="6"/>
        <v>0</v>
      </c>
      <c r="AS22" s="30">
        <f t="shared" si="6"/>
        <v>0</v>
      </c>
      <c r="AT22" s="30">
        <f t="shared" si="6"/>
        <v>0</v>
      </c>
      <c r="AU22" s="30">
        <f t="shared" si="6"/>
        <v>0</v>
      </c>
      <c r="AV22" s="30">
        <f t="shared" si="6"/>
        <v>0</v>
      </c>
      <c r="AW22" s="30">
        <f t="shared" si="6"/>
        <v>0</v>
      </c>
      <c r="AX22" s="30">
        <f t="shared" si="6"/>
        <v>0</v>
      </c>
      <c r="AY22" s="30">
        <f t="shared" si="6"/>
        <v>0</v>
      </c>
      <c r="BA22" s="30">
        <f t="shared" si="3"/>
        <v>0</v>
      </c>
    </row>
    <row r="23" spans="2:53" s="38" customFormat="1" ht="17.100000000000001" customHeight="1">
      <c r="B23" s="63"/>
      <c r="C23" s="100" t="s">
        <v>36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7">
        <f t="shared" si="2"/>
        <v>0</v>
      </c>
      <c r="AA23" s="69"/>
      <c r="AB23" s="37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BA23" s="29">
        <f t="shared" si="3"/>
        <v>0</v>
      </c>
    </row>
    <row r="24" spans="2:53" s="13" customFormat="1" ht="17.100000000000001" customHeight="1">
      <c r="B24" s="78"/>
      <c r="C24" s="100" t="s">
        <v>37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>
        <f t="shared" si="2"/>
        <v>0</v>
      </c>
      <c r="AA24" s="69"/>
      <c r="AB24" s="12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29">
        <f t="shared" si="3"/>
        <v>0</v>
      </c>
    </row>
    <row r="25" spans="2:53" s="16" customFormat="1" ht="30" customHeight="1">
      <c r="B25" s="81"/>
      <c r="C25" s="102" t="s">
        <v>31</v>
      </c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87">
        <f t="shared" si="2"/>
        <v>0</v>
      </c>
      <c r="AA25" s="68"/>
      <c r="AB25" s="15"/>
      <c r="AC25" s="30">
        <f t="shared" ref="AC25:AY25" si="7">+D25-D10-D13-D22</f>
        <v>0</v>
      </c>
      <c r="AD25" s="30">
        <f t="shared" si="7"/>
        <v>0</v>
      </c>
      <c r="AE25" s="30">
        <f t="shared" si="7"/>
        <v>0</v>
      </c>
      <c r="AF25" s="30">
        <f t="shared" si="7"/>
        <v>0</v>
      </c>
      <c r="AG25" s="30">
        <f t="shared" si="7"/>
        <v>0</v>
      </c>
      <c r="AH25" s="30">
        <f t="shared" si="7"/>
        <v>0</v>
      </c>
      <c r="AI25" s="30">
        <f t="shared" si="7"/>
        <v>0</v>
      </c>
      <c r="AJ25" s="30">
        <f t="shared" si="7"/>
        <v>0</v>
      </c>
      <c r="AK25" s="30">
        <f t="shared" si="7"/>
        <v>0</v>
      </c>
      <c r="AL25" s="30">
        <f t="shared" si="7"/>
        <v>0</v>
      </c>
      <c r="AM25" s="30">
        <f t="shared" si="7"/>
        <v>0</v>
      </c>
      <c r="AN25" s="30">
        <f t="shared" si="7"/>
        <v>0</v>
      </c>
      <c r="AO25" s="30">
        <f t="shared" si="7"/>
        <v>0</v>
      </c>
      <c r="AP25" s="30">
        <f t="shared" si="7"/>
        <v>0</v>
      </c>
      <c r="AQ25" s="30">
        <f t="shared" si="7"/>
        <v>0</v>
      </c>
      <c r="AR25" s="30">
        <f t="shared" si="7"/>
        <v>0</v>
      </c>
      <c r="AS25" s="30">
        <f t="shared" si="7"/>
        <v>0</v>
      </c>
      <c r="AT25" s="30">
        <f t="shared" si="7"/>
        <v>0</v>
      </c>
      <c r="AU25" s="30">
        <f t="shared" si="7"/>
        <v>0</v>
      </c>
      <c r="AV25" s="30">
        <f t="shared" si="7"/>
        <v>0</v>
      </c>
      <c r="AW25" s="30">
        <f t="shared" si="7"/>
        <v>0</v>
      </c>
      <c r="AX25" s="30">
        <f t="shared" si="7"/>
        <v>0</v>
      </c>
      <c r="AY25" s="30">
        <f t="shared" si="7"/>
        <v>0</v>
      </c>
      <c r="BA25" s="30">
        <f t="shared" si="3"/>
        <v>0</v>
      </c>
    </row>
    <row r="26" spans="2:53" s="38" customFormat="1" ht="17.100000000000001" customHeight="1">
      <c r="B26" s="63"/>
      <c r="C26" s="103" t="s">
        <v>64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87">
        <f t="shared" si="2"/>
        <v>0</v>
      </c>
      <c r="AA26" s="71"/>
      <c r="AB26" s="37"/>
      <c r="AC26" s="36">
        <f>+IF((D26+D27&gt;D25),111,0)</f>
        <v>0</v>
      </c>
      <c r="AD26" s="36">
        <f t="shared" ref="AD26:AY26" si="8">+IF((E26+E27&gt;E25),111,0)</f>
        <v>0</v>
      </c>
      <c r="AE26" s="36">
        <f t="shared" si="8"/>
        <v>0</v>
      </c>
      <c r="AF26" s="36">
        <f t="shared" si="8"/>
        <v>0</v>
      </c>
      <c r="AG26" s="36">
        <f t="shared" si="8"/>
        <v>0</v>
      </c>
      <c r="AH26" s="36">
        <f t="shared" si="8"/>
        <v>0</v>
      </c>
      <c r="AI26" s="36">
        <f t="shared" si="8"/>
        <v>0</v>
      </c>
      <c r="AJ26" s="36">
        <f t="shared" si="8"/>
        <v>0</v>
      </c>
      <c r="AK26" s="36">
        <f t="shared" si="8"/>
        <v>0</v>
      </c>
      <c r="AL26" s="36">
        <f t="shared" si="8"/>
        <v>0</v>
      </c>
      <c r="AM26" s="36">
        <f t="shared" si="8"/>
        <v>0</v>
      </c>
      <c r="AN26" s="36">
        <f t="shared" si="8"/>
        <v>0</v>
      </c>
      <c r="AO26" s="36">
        <f t="shared" si="8"/>
        <v>0</v>
      </c>
      <c r="AP26" s="36">
        <f t="shared" si="8"/>
        <v>0</v>
      </c>
      <c r="AQ26" s="36">
        <f t="shared" si="8"/>
        <v>0</v>
      </c>
      <c r="AR26" s="36">
        <f t="shared" si="8"/>
        <v>0</v>
      </c>
      <c r="AS26" s="36">
        <f t="shared" si="8"/>
        <v>0</v>
      </c>
      <c r="AT26" s="36">
        <f t="shared" si="8"/>
        <v>0</v>
      </c>
      <c r="AU26" s="36">
        <f t="shared" si="8"/>
        <v>0</v>
      </c>
      <c r="AV26" s="36">
        <f t="shared" si="8"/>
        <v>0</v>
      </c>
      <c r="AW26" s="36">
        <f t="shared" si="8"/>
        <v>0</v>
      </c>
      <c r="AX26" s="36">
        <f t="shared" si="8"/>
        <v>0</v>
      </c>
      <c r="AY26" s="36">
        <f t="shared" si="8"/>
        <v>0</v>
      </c>
      <c r="BA26" s="36">
        <f t="shared" si="3"/>
        <v>0</v>
      </c>
    </row>
    <row r="27" spans="2:53" s="38" customFormat="1" ht="17.100000000000001" customHeight="1">
      <c r="B27" s="63"/>
      <c r="C27" s="103" t="s">
        <v>65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87">
        <f t="shared" si="2"/>
        <v>0</v>
      </c>
      <c r="AA27" s="71"/>
      <c r="AB27" s="37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BA27" s="36">
        <f t="shared" si="3"/>
        <v>0</v>
      </c>
    </row>
    <row r="28" spans="2:53" s="38" customFormat="1" ht="17.100000000000001" customHeight="1">
      <c r="B28" s="64"/>
      <c r="C28" s="103" t="s">
        <v>55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87">
        <f t="shared" si="2"/>
        <v>0</v>
      </c>
      <c r="AA28" s="72"/>
      <c r="AB28" s="37"/>
      <c r="AC28" s="36">
        <f>+IF((D28&gt;D25),111,0)</f>
        <v>0</v>
      </c>
      <c r="AD28" s="36">
        <f t="shared" ref="AD28:AY28" si="9">+IF((E28&gt;E25),111,0)</f>
        <v>0</v>
      </c>
      <c r="AE28" s="36">
        <f t="shared" si="9"/>
        <v>0</v>
      </c>
      <c r="AF28" s="36">
        <f t="shared" si="9"/>
        <v>0</v>
      </c>
      <c r="AG28" s="36">
        <f t="shared" si="9"/>
        <v>0</v>
      </c>
      <c r="AH28" s="36">
        <f t="shared" si="9"/>
        <v>0</v>
      </c>
      <c r="AI28" s="36">
        <f t="shared" si="9"/>
        <v>0</v>
      </c>
      <c r="AJ28" s="36">
        <f t="shared" si="9"/>
        <v>0</v>
      </c>
      <c r="AK28" s="36">
        <f t="shared" si="9"/>
        <v>0</v>
      </c>
      <c r="AL28" s="36">
        <f t="shared" si="9"/>
        <v>0</v>
      </c>
      <c r="AM28" s="36">
        <f t="shared" si="9"/>
        <v>0</v>
      </c>
      <c r="AN28" s="36">
        <f t="shared" si="9"/>
        <v>0</v>
      </c>
      <c r="AO28" s="36">
        <f t="shared" si="9"/>
        <v>0</v>
      </c>
      <c r="AP28" s="36">
        <f t="shared" si="9"/>
        <v>0</v>
      </c>
      <c r="AQ28" s="36">
        <f t="shared" si="9"/>
        <v>0</v>
      </c>
      <c r="AR28" s="36">
        <f t="shared" si="9"/>
        <v>0</v>
      </c>
      <c r="AS28" s="36">
        <f t="shared" si="9"/>
        <v>0</v>
      </c>
      <c r="AT28" s="36">
        <f t="shared" si="9"/>
        <v>0</v>
      </c>
      <c r="AU28" s="36">
        <f t="shared" si="9"/>
        <v>0</v>
      </c>
      <c r="AV28" s="36">
        <f t="shared" si="9"/>
        <v>0</v>
      </c>
      <c r="AW28" s="36">
        <f t="shared" si="9"/>
        <v>0</v>
      </c>
      <c r="AX28" s="36">
        <f t="shared" si="9"/>
        <v>0</v>
      </c>
      <c r="AY28" s="36">
        <f t="shared" si="9"/>
        <v>0</v>
      </c>
      <c r="BA28" s="36">
        <f t="shared" si="3"/>
        <v>0</v>
      </c>
    </row>
    <row r="29" spans="2:53" s="16" customFormat="1" ht="30" customHeight="1">
      <c r="B29" s="82"/>
      <c r="C29" s="104" t="s">
        <v>54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7">
        <f t="shared" si="2"/>
        <v>0</v>
      </c>
      <c r="AA29" s="68"/>
      <c r="AB29" s="15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BA29" s="31">
        <f t="shared" si="3"/>
        <v>0</v>
      </c>
    </row>
    <row r="30" spans="2:53" s="13" customFormat="1" ht="17.100000000000001" customHeight="1">
      <c r="B30" s="77"/>
      <c r="C30" s="99" t="s">
        <v>7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7">
        <f t="shared" si="2"/>
        <v>0</v>
      </c>
      <c r="AA30" s="69"/>
      <c r="AB30" s="12"/>
      <c r="AC30" s="29">
        <f t="shared" ref="AC30:AY30" si="10">+D30-SUM(D31:D32)</f>
        <v>0</v>
      </c>
      <c r="AD30" s="29">
        <f t="shared" si="10"/>
        <v>0</v>
      </c>
      <c r="AE30" s="29">
        <f t="shared" si="10"/>
        <v>0</v>
      </c>
      <c r="AF30" s="29">
        <f t="shared" si="10"/>
        <v>0</v>
      </c>
      <c r="AG30" s="29">
        <f t="shared" si="10"/>
        <v>0</v>
      </c>
      <c r="AH30" s="29">
        <f t="shared" si="10"/>
        <v>0</v>
      </c>
      <c r="AI30" s="29">
        <f t="shared" si="10"/>
        <v>0</v>
      </c>
      <c r="AJ30" s="29">
        <f t="shared" si="10"/>
        <v>0</v>
      </c>
      <c r="AK30" s="29">
        <f t="shared" si="10"/>
        <v>0</v>
      </c>
      <c r="AL30" s="29">
        <f t="shared" si="10"/>
        <v>0</v>
      </c>
      <c r="AM30" s="29">
        <f t="shared" si="10"/>
        <v>0</v>
      </c>
      <c r="AN30" s="29">
        <f t="shared" si="10"/>
        <v>0</v>
      </c>
      <c r="AO30" s="29">
        <f t="shared" si="10"/>
        <v>0</v>
      </c>
      <c r="AP30" s="29">
        <f t="shared" si="10"/>
        <v>0</v>
      </c>
      <c r="AQ30" s="29">
        <f t="shared" si="10"/>
        <v>0</v>
      </c>
      <c r="AR30" s="29">
        <f t="shared" si="10"/>
        <v>0</v>
      </c>
      <c r="AS30" s="29">
        <f t="shared" si="10"/>
        <v>0</v>
      </c>
      <c r="AT30" s="29">
        <f t="shared" si="10"/>
        <v>0</v>
      </c>
      <c r="AU30" s="29">
        <f t="shared" si="10"/>
        <v>0</v>
      </c>
      <c r="AV30" s="29">
        <f t="shared" si="10"/>
        <v>0</v>
      </c>
      <c r="AW30" s="29">
        <f t="shared" si="10"/>
        <v>0</v>
      </c>
      <c r="AX30" s="29">
        <f t="shared" si="10"/>
        <v>0</v>
      </c>
      <c r="AY30" s="29">
        <f t="shared" si="10"/>
        <v>0</v>
      </c>
      <c r="BA30" s="29">
        <f t="shared" si="3"/>
        <v>0</v>
      </c>
    </row>
    <row r="31" spans="2:53" s="13" customFormat="1" ht="17.100000000000001" customHeight="1">
      <c r="B31" s="78"/>
      <c r="C31" s="100" t="s">
        <v>36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7">
        <f t="shared" si="2"/>
        <v>0</v>
      </c>
      <c r="AA31" s="69"/>
      <c r="AB31" s="12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29">
        <f t="shared" si="3"/>
        <v>0</v>
      </c>
    </row>
    <row r="32" spans="2:53" s="13" customFormat="1" ht="17.100000000000001" customHeight="1">
      <c r="B32" s="78"/>
      <c r="C32" s="100" t="s">
        <v>37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>
        <f t="shared" si="2"/>
        <v>0</v>
      </c>
      <c r="AA32" s="69"/>
      <c r="AB32" s="12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29">
        <f t="shared" si="3"/>
        <v>0</v>
      </c>
    </row>
    <row r="33" spans="2:53" s="16" customFormat="1" ht="24.9" customHeight="1">
      <c r="B33" s="79"/>
      <c r="C33" s="102" t="s">
        <v>8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7">
        <f t="shared" si="2"/>
        <v>0</v>
      </c>
      <c r="AA33" s="70"/>
      <c r="AB33" s="15"/>
      <c r="AC33" s="30">
        <f t="shared" ref="AC33:AY33" si="11">+D33-SUM(D34:D35)</f>
        <v>0</v>
      </c>
      <c r="AD33" s="30">
        <f t="shared" si="11"/>
        <v>0</v>
      </c>
      <c r="AE33" s="30">
        <f t="shared" si="11"/>
        <v>0</v>
      </c>
      <c r="AF33" s="30">
        <f t="shared" si="11"/>
        <v>0</v>
      </c>
      <c r="AG33" s="30">
        <f t="shared" si="11"/>
        <v>0</v>
      </c>
      <c r="AH33" s="30">
        <f t="shared" si="11"/>
        <v>0</v>
      </c>
      <c r="AI33" s="30">
        <f t="shared" si="11"/>
        <v>0</v>
      </c>
      <c r="AJ33" s="30">
        <f t="shared" si="11"/>
        <v>0</v>
      </c>
      <c r="AK33" s="30">
        <f t="shared" si="11"/>
        <v>0</v>
      </c>
      <c r="AL33" s="30">
        <f t="shared" si="11"/>
        <v>0</v>
      </c>
      <c r="AM33" s="30">
        <f t="shared" si="11"/>
        <v>0</v>
      </c>
      <c r="AN33" s="30">
        <f t="shared" si="11"/>
        <v>0</v>
      </c>
      <c r="AO33" s="30">
        <f t="shared" si="11"/>
        <v>0</v>
      </c>
      <c r="AP33" s="30">
        <f t="shared" si="11"/>
        <v>0</v>
      </c>
      <c r="AQ33" s="30">
        <f t="shared" si="11"/>
        <v>0</v>
      </c>
      <c r="AR33" s="30">
        <f t="shared" si="11"/>
        <v>0</v>
      </c>
      <c r="AS33" s="30">
        <f t="shared" si="11"/>
        <v>0</v>
      </c>
      <c r="AT33" s="30">
        <f t="shared" si="11"/>
        <v>0</v>
      </c>
      <c r="AU33" s="30">
        <f t="shared" si="11"/>
        <v>0</v>
      </c>
      <c r="AV33" s="30">
        <f t="shared" si="11"/>
        <v>0</v>
      </c>
      <c r="AW33" s="30">
        <f t="shared" si="11"/>
        <v>0</v>
      </c>
      <c r="AX33" s="30">
        <f t="shared" si="11"/>
        <v>0</v>
      </c>
      <c r="AY33" s="30">
        <f t="shared" si="11"/>
        <v>0</v>
      </c>
      <c r="BA33" s="30">
        <f t="shared" si="3"/>
        <v>0</v>
      </c>
    </row>
    <row r="34" spans="2:53" s="13" customFormat="1" ht="17.100000000000001" customHeight="1">
      <c r="B34" s="77"/>
      <c r="C34" s="100" t="s">
        <v>36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7">
        <f t="shared" si="2"/>
        <v>0</v>
      </c>
      <c r="AA34" s="69"/>
      <c r="AB34" s="12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29">
        <f t="shared" si="3"/>
        <v>0</v>
      </c>
    </row>
    <row r="35" spans="2:53" s="13" customFormat="1" ht="17.100000000000001" customHeight="1">
      <c r="B35" s="77"/>
      <c r="C35" s="100" t="s">
        <v>37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7">
        <f t="shared" si="2"/>
        <v>0</v>
      </c>
      <c r="AA35" s="69"/>
      <c r="AB35" s="12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29">
        <f t="shared" si="3"/>
        <v>0</v>
      </c>
    </row>
    <row r="36" spans="2:53" s="16" customFormat="1" ht="13.8">
      <c r="B36" s="79"/>
      <c r="C36" s="101" t="s">
        <v>46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7">
        <f t="shared" si="2"/>
        <v>0</v>
      </c>
      <c r="AA36" s="70"/>
      <c r="AB36" s="15"/>
      <c r="AC36" s="30">
        <f t="shared" ref="AC36:AY36" si="12">+D33-SUM(D36:D41)</f>
        <v>0</v>
      </c>
      <c r="AD36" s="30">
        <f t="shared" si="12"/>
        <v>0</v>
      </c>
      <c r="AE36" s="30">
        <f t="shared" si="12"/>
        <v>0</v>
      </c>
      <c r="AF36" s="30">
        <f t="shared" si="12"/>
        <v>0</v>
      </c>
      <c r="AG36" s="30">
        <f t="shared" si="12"/>
        <v>0</v>
      </c>
      <c r="AH36" s="30">
        <f t="shared" si="12"/>
        <v>0</v>
      </c>
      <c r="AI36" s="30">
        <f t="shared" si="12"/>
        <v>0</v>
      </c>
      <c r="AJ36" s="30">
        <f t="shared" si="12"/>
        <v>0</v>
      </c>
      <c r="AK36" s="30">
        <f t="shared" si="12"/>
        <v>0</v>
      </c>
      <c r="AL36" s="30">
        <f t="shared" si="12"/>
        <v>0</v>
      </c>
      <c r="AM36" s="30">
        <f t="shared" si="12"/>
        <v>0</v>
      </c>
      <c r="AN36" s="30">
        <f t="shared" si="12"/>
        <v>0</v>
      </c>
      <c r="AO36" s="30">
        <f t="shared" si="12"/>
        <v>0</v>
      </c>
      <c r="AP36" s="30">
        <f t="shared" si="12"/>
        <v>0</v>
      </c>
      <c r="AQ36" s="30">
        <f t="shared" si="12"/>
        <v>0</v>
      </c>
      <c r="AR36" s="30">
        <f t="shared" si="12"/>
        <v>0</v>
      </c>
      <c r="AS36" s="30">
        <f t="shared" si="12"/>
        <v>0</v>
      </c>
      <c r="AT36" s="30">
        <f t="shared" si="12"/>
        <v>0</v>
      </c>
      <c r="AU36" s="30">
        <f t="shared" si="12"/>
        <v>0</v>
      </c>
      <c r="AV36" s="30">
        <f t="shared" si="12"/>
        <v>0</v>
      </c>
      <c r="AW36" s="30">
        <f t="shared" si="12"/>
        <v>0</v>
      </c>
      <c r="AX36" s="30">
        <f t="shared" si="12"/>
        <v>0</v>
      </c>
      <c r="AY36" s="30">
        <f t="shared" si="12"/>
        <v>0</v>
      </c>
      <c r="BA36" s="30">
        <f t="shared" si="3"/>
        <v>0</v>
      </c>
    </row>
    <row r="37" spans="2:53" s="13" customFormat="1" ht="17.100000000000001" customHeight="1">
      <c r="B37" s="78"/>
      <c r="C37" s="100" t="s">
        <v>45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7">
        <f t="shared" si="2"/>
        <v>0</v>
      </c>
      <c r="AA37" s="69"/>
      <c r="AB37" s="12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29">
        <f t="shared" si="3"/>
        <v>0</v>
      </c>
    </row>
    <row r="38" spans="2:53" s="13" customFormat="1" ht="17.100000000000001" customHeight="1">
      <c r="B38" s="78"/>
      <c r="C38" s="100" t="s">
        <v>57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7">
        <f t="shared" si="2"/>
        <v>0</v>
      </c>
      <c r="AA38" s="69"/>
      <c r="AB38" s="12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BA38" s="29">
        <f t="shared" si="3"/>
        <v>0</v>
      </c>
    </row>
    <row r="39" spans="2:53" s="13" customFormat="1" ht="17.100000000000001" customHeight="1">
      <c r="B39" s="78"/>
      <c r="C39" s="100" t="s">
        <v>47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>
        <f t="shared" si="2"/>
        <v>0</v>
      </c>
      <c r="AA39" s="69"/>
      <c r="AB39" s="12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BA39" s="29">
        <f t="shared" si="3"/>
        <v>0</v>
      </c>
    </row>
    <row r="40" spans="2:53" s="13" customFormat="1" ht="17.100000000000001" customHeight="1">
      <c r="B40" s="78"/>
      <c r="C40" s="100" t="s">
        <v>30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7">
        <f t="shared" si="2"/>
        <v>0</v>
      </c>
      <c r="AA40" s="69"/>
      <c r="AB40" s="12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BA40" s="29">
        <f t="shared" si="3"/>
        <v>0</v>
      </c>
    </row>
    <row r="41" spans="2:53" s="13" customFormat="1" ht="17.100000000000001" customHeight="1">
      <c r="B41" s="78"/>
      <c r="C41" s="100" t="s">
        <v>53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7">
        <f t="shared" si="2"/>
        <v>0</v>
      </c>
      <c r="AA41" s="69"/>
      <c r="AB41" s="12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BA41" s="29">
        <f>+Z41-SUM(D41:Y41)</f>
        <v>0</v>
      </c>
    </row>
    <row r="42" spans="2:53" s="16" customFormat="1" ht="24.9" customHeight="1">
      <c r="B42" s="79"/>
      <c r="C42" s="102" t="s">
        <v>9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7">
        <f t="shared" si="2"/>
        <v>0</v>
      </c>
      <c r="AA42" s="70"/>
      <c r="AB42" s="15"/>
      <c r="AC42" s="30">
        <f t="shared" ref="AC42:AY42" si="13">+D42-SUM(D43:D44)</f>
        <v>0</v>
      </c>
      <c r="AD42" s="30">
        <f t="shared" si="13"/>
        <v>0</v>
      </c>
      <c r="AE42" s="30">
        <f t="shared" si="13"/>
        <v>0</v>
      </c>
      <c r="AF42" s="30">
        <f t="shared" si="13"/>
        <v>0</v>
      </c>
      <c r="AG42" s="30">
        <f t="shared" si="13"/>
        <v>0</v>
      </c>
      <c r="AH42" s="30">
        <f t="shared" si="13"/>
        <v>0</v>
      </c>
      <c r="AI42" s="30">
        <f t="shared" si="13"/>
        <v>0</v>
      </c>
      <c r="AJ42" s="30">
        <f t="shared" si="13"/>
        <v>0</v>
      </c>
      <c r="AK42" s="30">
        <f t="shared" si="13"/>
        <v>0</v>
      </c>
      <c r="AL42" s="30">
        <f t="shared" si="13"/>
        <v>0</v>
      </c>
      <c r="AM42" s="30">
        <f t="shared" si="13"/>
        <v>0</v>
      </c>
      <c r="AN42" s="30">
        <f t="shared" si="13"/>
        <v>0</v>
      </c>
      <c r="AO42" s="30">
        <f t="shared" si="13"/>
        <v>0</v>
      </c>
      <c r="AP42" s="30">
        <f t="shared" si="13"/>
        <v>0</v>
      </c>
      <c r="AQ42" s="30">
        <f t="shared" si="13"/>
        <v>0</v>
      </c>
      <c r="AR42" s="30">
        <f t="shared" si="13"/>
        <v>0</v>
      </c>
      <c r="AS42" s="30">
        <f t="shared" si="13"/>
        <v>0</v>
      </c>
      <c r="AT42" s="30">
        <f t="shared" si="13"/>
        <v>0</v>
      </c>
      <c r="AU42" s="30">
        <f t="shared" si="13"/>
        <v>0</v>
      </c>
      <c r="AV42" s="30">
        <f t="shared" si="13"/>
        <v>0</v>
      </c>
      <c r="AW42" s="30">
        <f t="shared" si="13"/>
        <v>0</v>
      </c>
      <c r="AX42" s="30">
        <f t="shared" si="13"/>
        <v>0</v>
      </c>
      <c r="AY42" s="30">
        <f t="shared" si="13"/>
        <v>0</v>
      </c>
      <c r="BA42" s="30">
        <f t="shared" si="3"/>
        <v>0</v>
      </c>
    </row>
    <row r="43" spans="2:53" s="38" customFormat="1" ht="17.100000000000001" customHeight="1">
      <c r="B43" s="63"/>
      <c r="C43" s="100" t="s">
        <v>36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7">
        <f t="shared" si="2"/>
        <v>0</v>
      </c>
      <c r="AA43" s="72"/>
      <c r="AB43" s="37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BA43" s="29">
        <f t="shared" si="3"/>
        <v>0</v>
      </c>
    </row>
    <row r="44" spans="2:53" s="13" customFormat="1" ht="17.100000000000001" customHeight="1">
      <c r="B44" s="78"/>
      <c r="C44" s="100" t="s">
        <v>37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7">
        <f t="shared" si="2"/>
        <v>0</v>
      </c>
      <c r="AA44" s="69"/>
      <c r="AB44" s="12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BA44" s="29">
        <f t="shared" si="3"/>
        <v>0</v>
      </c>
    </row>
    <row r="45" spans="2:53" s="16" customFormat="1" ht="30" customHeight="1">
      <c r="B45" s="81"/>
      <c r="C45" s="102" t="s">
        <v>32</v>
      </c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87">
        <f t="shared" si="2"/>
        <v>0</v>
      </c>
      <c r="AA45" s="68"/>
      <c r="AB45" s="15"/>
      <c r="AC45" s="30">
        <f t="shared" ref="AC45:AY45" si="14">+D45-D30-D33-D42</f>
        <v>0</v>
      </c>
      <c r="AD45" s="30">
        <f t="shared" si="14"/>
        <v>0</v>
      </c>
      <c r="AE45" s="30">
        <f t="shared" si="14"/>
        <v>0</v>
      </c>
      <c r="AF45" s="30">
        <f t="shared" si="14"/>
        <v>0</v>
      </c>
      <c r="AG45" s="30">
        <f t="shared" si="14"/>
        <v>0</v>
      </c>
      <c r="AH45" s="30">
        <f t="shared" si="14"/>
        <v>0</v>
      </c>
      <c r="AI45" s="30">
        <f t="shared" si="14"/>
        <v>0</v>
      </c>
      <c r="AJ45" s="30">
        <f t="shared" si="14"/>
        <v>0</v>
      </c>
      <c r="AK45" s="30">
        <f t="shared" si="14"/>
        <v>0</v>
      </c>
      <c r="AL45" s="30">
        <f t="shared" si="14"/>
        <v>0</v>
      </c>
      <c r="AM45" s="30">
        <f t="shared" si="14"/>
        <v>0</v>
      </c>
      <c r="AN45" s="30">
        <f t="shared" si="14"/>
        <v>0</v>
      </c>
      <c r="AO45" s="30">
        <f t="shared" si="14"/>
        <v>0</v>
      </c>
      <c r="AP45" s="30">
        <f t="shared" si="14"/>
        <v>0</v>
      </c>
      <c r="AQ45" s="30">
        <f t="shared" si="14"/>
        <v>0</v>
      </c>
      <c r="AR45" s="30">
        <f t="shared" si="14"/>
        <v>0</v>
      </c>
      <c r="AS45" s="30">
        <f t="shared" si="14"/>
        <v>0</v>
      </c>
      <c r="AT45" s="30">
        <f t="shared" si="14"/>
        <v>0</v>
      </c>
      <c r="AU45" s="30">
        <f t="shared" si="14"/>
        <v>0</v>
      </c>
      <c r="AV45" s="30">
        <f t="shared" si="14"/>
        <v>0</v>
      </c>
      <c r="AW45" s="30">
        <f t="shared" si="14"/>
        <v>0</v>
      </c>
      <c r="AX45" s="30">
        <f t="shared" si="14"/>
        <v>0</v>
      </c>
      <c r="AY45" s="30">
        <f t="shared" si="14"/>
        <v>0</v>
      </c>
      <c r="BA45" s="30">
        <f t="shared" si="3"/>
        <v>0</v>
      </c>
    </row>
    <row r="46" spans="2:53" s="38" customFormat="1" ht="17.100000000000001" customHeight="1">
      <c r="B46" s="63"/>
      <c r="C46" s="103" t="s">
        <v>64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87">
        <f t="shared" si="2"/>
        <v>0</v>
      </c>
      <c r="AA46" s="71"/>
      <c r="AB46" s="37"/>
      <c r="AC46" s="36">
        <f t="shared" ref="AC46:AY46" si="15">+IF((D46+D47&gt;D45),111,0)</f>
        <v>0</v>
      </c>
      <c r="AD46" s="36">
        <f t="shared" si="15"/>
        <v>0</v>
      </c>
      <c r="AE46" s="36">
        <f t="shared" si="15"/>
        <v>0</v>
      </c>
      <c r="AF46" s="36">
        <f t="shared" si="15"/>
        <v>0</v>
      </c>
      <c r="AG46" s="36">
        <f t="shared" si="15"/>
        <v>0</v>
      </c>
      <c r="AH46" s="36">
        <f t="shared" si="15"/>
        <v>0</v>
      </c>
      <c r="AI46" s="36">
        <f t="shared" si="15"/>
        <v>0</v>
      </c>
      <c r="AJ46" s="36">
        <f t="shared" si="15"/>
        <v>0</v>
      </c>
      <c r="AK46" s="36">
        <f t="shared" si="15"/>
        <v>0</v>
      </c>
      <c r="AL46" s="36">
        <f t="shared" si="15"/>
        <v>0</v>
      </c>
      <c r="AM46" s="36">
        <f t="shared" si="15"/>
        <v>0</v>
      </c>
      <c r="AN46" s="36">
        <f t="shared" si="15"/>
        <v>0</v>
      </c>
      <c r="AO46" s="36">
        <f t="shared" si="15"/>
        <v>0</v>
      </c>
      <c r="AP46" s="36">
        <f t="shared" si="15"/>
        <v>0</v>
      </c>
      <c r="AQ46" s="36">
        <f t="shared" si="15"/>
        <v>0</v>
      </c>
      <c r="AR46" s="36">
        <f t="shared" si="15"/>
        <v>0</v>
      </c>
      <c r="AS46" s="36">
        <f t="shared" si="15"/>
        <v>0</v>
      </c>
      <c r="AT46" s="36">
        <f t="shared" si="15"/>
        <v>0</v>
      </c>
      <c r="AU46" s="36">
        <f t="shared" si="15"/>
        <v>0</v>
      </c>
      <c r="AV46" s="36">
        <f t="shared" si="15"/>
        <v>0</v>
      </c>
      <c r="AW46" s="36">
        <f t="shared" si="15"/>
        <v>0</v>
      </c>
      <c r="AX46" s="36">
        <f t="shared" si="15"/>
        <v>0</v>
      </c>
      <c r="AY46" s="36">
        <f t="shared" si="15"/>
        <v>0</v>
      </c>
      <c r="BA46" s="36">
        <f>+Z46-SUM(D46:Y46)</f>
        <v>0</v>
      </c>
    </row>
    <row r="47" spans="2:53" s="38" customFormat="1" ht="17.100000000000001" customHeight="1">
      <c r="B47" s="63"/>
      <c r="C47" s="103" t="s">
        <v>65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87">
        <f t="shared" si="2"/>
        <v>0</v>
      </c>
      <c r="AA47" s="71"/>
      <c r="AB47" s="37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BA47" s="36">
        <f>+Z47-SUM(D47:Y47)</f>
        <v>0</v>
      </c>
    </row>
    <row r="48" spans="2:53" s="38" customFormat="1" ht="17.100000000000001" customHeight="1">
      <c r="B48" s="64"/>
      <c r="C48" s="103" t="s">
        <v>55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87">
        <f t="shared" si="2"/>
        <v>0</v>
      </c>
      <c r="AA48" s="72"/>
      <c r="AB48" s="37"/>
      <c r="AC48" s="36">
        <f t="shared" ref="AC48:AY48" si="16">+IF((D48&gt;D45),111,0)</f>
        <v>0</v>
      </c>
      <c r="AD48" s="36">
        <f t="shared" si="16"/>
        <v>0</v>
      </c>
      <c r="AE48" s="36">
        <f t="shared" si="16"/>
        <v>0</v>
      </c>
      <c r="AF48" s="36">
        <f t="shared" si="16"/>
        <v>0</v>
      </c>
      <c r="AG48" s="36">
        <f t="shared" si="16"/>
        <v>0</v>
      </c>
      <c r="AH48" s="36">
        <f t="shared" si="16"/>
        <v>0</v>
      </c>
      <c r="AI48" s="36">
        <f t="shared" si="16"/>
        <v>0</v>
      </c>
      <c r="AJ48" s="36">
        <f t="shared" si="16"/>
        <v>0</v>
      </c>
      <c r="AK48" s="36">
        <f t="shared" si="16"/>
        <v>0</v>
      </c>
      <c r="AL48" s="36">
        <f t="shared" si="16"/>
        <v>0</v>
      </c>
      <c r="AM48" s="36">
        <f t="shared" si="16"/>
        <v>0</v>
      </c>
      <c r="AN48" s="36">
        <f t="shared" si="16"/>
        <v>0</v>
      </c>
      <c r="AO48" s="36">
        <f t="shared" si="16"/>
        <v>0</v>
      </c>
      <c r="AP48" s="36">
        <f t="shared" si="16"/>
        <v>0</v>
      </c>
      <c r="AQ48" s="36">
        <f t="shared" si="16"/>
        <v>0</v>
      </c>
      <c r="AR48" s="36">
        <f t="shared" si="16"/>
        <v>0</v>
      </c>
      <c r="AS48" s="36">
        <f t="shared" si="16"/>
        <v>0</v>
      </c>
      <c r="AT48" s="36">
        <f t="shared" si="16"/>
        <v>0</v>
      </c>
      <c r="AU48" s="36">
        <f t="shared" si="16"/>
        <v>0</v>
      </c>
      <c r="AV48" s="36">
        <f t="shared" si="16"/>
        <v>0</v>
      </c>
      <c r="AW48" s="36">
        <f t="shared" si="16"/>
        <v>0</v>
      </c>
      <c r="AX48" s="36">
        <f t="shared" si="16"/>
        <v>0</v>
      </c>
      <c r="AY48" s="36">
        <f t="shared" si="16"/>
        <v>0</v>
      </c>
      <c r="BA48" s="36">
        <f t="shared" si="3"/>
        <v>0</v>
      </c>
    </row>
    <row r="49" spans="2:53" s="38" customFormat="1" ht="17.100000000000001" customHeight="1">
      <c r="B49" s="64"/>
      <c r="C49" s="103" t="s">
        <v>52</v>
      </c>
      <c r="D49" s="95"/>
      <c r="E49" s="98"/>
      <c r="F49" s="95"/>
      <c r="G49" s="95"/>
      <c r="H49" s="98"/>
      <c r="I49" s="95"/>
      <c r="J49" s="95"/>
      <c r="K49" s="95"/>
      <c r="L49" s="98"/>
      <c r="M49" s="95"/>
      <c r="N49" s="98"/>
      <c r="O49" s="95"/>
      <c r="P49" s="95"/>
      <c r="Q49" s="95"/>
      <c r="R49" s="95"/>
      <c r="S49" s="98"/>
      <c r="T49" s="95"/>
      <c r="U49" s="95"/>
      <c r="V49" s="95"/>
      <c r="W49" s="98"/>
      <c r="X49" s="95"/>
      <c r="Y49" s="98"/>
      <c r="Z49" s="87">
        <f t="shared" si="2"/>
        <v>0</v>
      </c>
      <c r="AA49" s="96"/>
      <c r="AB49" s="37"/>
      <c r="AC49" s="97"/>
      <c r="AD49" s="36">
        <f>+IF((E49&gt;E45),111,0)</f>
        <v>0</v>
      </c>
      <c r="AE49" s="97"/>
      <c r="AF49" s="97"/>
      <c r="AG49" s="36">
        <f>+IF((H49&gt;H45),111,0)</f>
        <v>0</v>
      </c>
      <c r="AH49" s="97"/>
      <c r="AI49" s="97"/>
      <c r="AJ49" s="97"/>
      <c r="AK49" s="36">
        <f>+IF((L49&gt;L45),111,0)</f>
        <v>0</v>
      </c>
      <c r="AL49" s="97"/>
      <c r="AM49" s="36">
        <f>+IF((N49&gt;N45),111,0)</f>
        <v>0</v>
      </c>
      <c r="AN49" s="97"/>
      <c r="AO49" s="97"/>
      <c r="AP49" s="97"/>
      <c r="AQ49" s="97"/>
      <c r="AR49" s="36">
        <f>+IF((S49&gt;S45),111,0)</f>
        <v>0</v>
      </c>
      <c r="AS49" s="97"/>
      <c r="AT49" s="97"/>
      <c r="AU49" s="97"/>
      <c r="AV49" s="36">
        <f>+IF((W49&gt;W45),111,0)</f>
        <v>0</v>
      </c>
      <c r="AW49" s="97"/>
      <c r="AX49" s="36">
        <f>+IF((Y49&gt;Y45),111,0)</f>
        <v>0</v>
      </c>
      <c r="AY49" s="36">
        <f>+IF((Z49&gt;Z45),111,0)</f>
        <v>0</v>
      </c>
      <c r="BA49" s="36">
        <f>+Z49-SUM(D49:Y49)</f>
        <v>0</v>
      </c>
    </row>
    <row r="50" spans="2:53" s="13" customFormat="1" ht="24.9" customHeight="1">
      <c r="B50" s="77"/>
      <c r="C50" s="105" t="s">
        <v>43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>
        <f t="shared" si="2"/>
        <v>0</v>
      </c>
      <c r="AA50" s="73"/>
      <c r="AB50" s="12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BA50" s="32">
        <f t="shared" si="3"/>
        <v>0</v>
      </c>
    </row>
    <row r="51" spans="2:53" s="13" customFormat="1" ht="17.100000000000001" customHeight="1">
      <c r="B51" s="78"/>
      <c r="C51" s="106" t="s">
        <v>67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87">
        <f t="shared" si="2"/>
        <v>0</v>
      </c>
      <c r="AA51" s="108"/>
      <c r="AB51" s="12"/>
      <c r="AC51" s="36">
        <f t="shared" ref="AC51:AY51" si="17">+D45-SUM(D51:D56)</f>
        <v>0</v>
      </c>
      <c r="AD51" s="36">
        <f t="shared" si="17"/>
        <v>0</v>
      </c>
      <c r="AE51" s="36">
        <f t="shared" si="17"/>
        <v>0</v>
      </c>
      <c r="AF51" s="36">
        <f t="shared" si="17"/>
        <v>0</v>
      </c>
      <c r="AG51" s="36">
        <f t="shared" si="17"/>
        <v>0</v>
      </c>
      <c r="AH51" s="36">
        <f t="shared" si="17"/>
        <v>0</v>
      </c>
      <c r="AI51" s="36">
        <f t="shared" si="17"/>
        <v>0</v>
      </c>
      <c r="AJ51" s="36">
        <f t="shared" si="17"/>
        <v>0</v>
      </c>
      <c r="AK51" s="36">
        <f t="shared" si="17"/>
        <v>0</v>
      </c>
      <c r="AL51" s="36">
        <f t="shared" si="17"/>
        <v>0</v>
      </c>
      <c r="AM51" s="36">
        <f t="shared" si="17"/>
        <v>0</v>
      </c>
      <c r="AN51" s="36">
        <f t="shared" si="17"/>
        <v>0</v>
      </c>
      <c r="AO51" s="36">
        <f t="shared" si="17"/>
        <v>0</v>
      </c>
      <c r="AP51" s="36">
        <f t="shared" si="17"/>
        <v>0</v>
      </c>
      <c r="AQ51" s="36">
        <f t="shared" si="17"/>
        <v>0</v>
      </c>
      <c r="AR51" s="36">
        <f t="shared" si="17"/>
        <v>0</v>
      </c>
      <c r="AS51" s="36">
        <f t="shared" si="17"/>
        <v>0</v>
      </c>
      <c r="AT51" s="36">
        <f t="shared" si="17"/>
        <v>0</v>
      </c>
      <c r="AU51" s="36">
        <f t="shared" si="17"/>
        <v>0</v>
      </c>
      <c r="AV51" s="36">
        <f t="shared" si="17"/>
        <v>0</v>
      </c>
      <c r="AW51" s="36">
        <f t="shared" si="17"/>
        <v>0</v>
      </c>
      <c r="AX51" s="36">
        <f t="shared" si="17"/>
        <v>0</v>
      </c>
      <c r="AY51" s="36">
        <f t="shared" si="17"/>
        <v>0</v>
      </c>
      <c r="AZ51" s="38"/>
      <c r="BA51" s="36">
        <f>+Z51-SUM(D51:Y51)</f>
        <v>0</v>
      </c>
    </row>
    <row r="52" spans="2:53" s="13" customFormat="1" ht="17.100000000000001" customHeight="1">
      <c r="B52" s="78"/>
      <c r="C52" s="106" t="s">
        <v>68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87">
        <f t="shared" si="2"/>
        <v>0</v>
      </c>
      <c r="AA52" s="108"/>
      <c r="AB52" s="12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8"/>
      <c r="BA52" s="36">
        <f>+Z52-SUM(D52:Y52)</f>
        <v>0</v>
      </c>
    </row>
    <row r="53" spans="2:53" s="13" customFormat="1" ht="17.100000000000001" customHeight="1">
      <c r="B53" s="78"/>
      <c r="C53" s="100" t="s">
        <v>61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>
        <f t="shared" si="2"/>
        <v>0</v>
      </c>
      <c r="AA53" s="73"/>
      <c r="AB53" s="12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BA53" s="28">
        <f t="shared" si="3"/>
        <v>0</v>
      </c>
    </row>
    <row r="54" spans="2:53" s="13" customFormat="1" ht="17.100000000000001" customHeight="1">
      <c r="B54" s="78"/>
      <c r="C54" s="100" t="s">
        <v>62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>
        <f t="shared" si="2"/>
        <v>0</v>
      </c>
      <c r="AA54" s="73"/>
      <c r="AB54" s="12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BA54" s="28">
        <f t="shared" si="3"/>
        <v>0</v>
      </c>
    </row>
    <row r="55" spans="2:53" s="13" customFormat="1" ht="17.100000000000001" customHeight="1">
      <c r="B55" s="78"/>
      <c r="C55" s="100" t="s">
        <v>63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>
        <f t="shared" si="2"/>
        <v>0</v>
      </c>
      <c r="AA55" s="73"/>
      <c r="AB55" s="12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BA55" s="28">
        <f t="shared" si="3"/>
        <v>0</v>
      </c>
    </row>
    <row r="56" spans="2:53" s="13" customFormat="1" ht="17.100000000000001" customHeight="1">
      <c r="B56" s="77"/>
      <c r="C56" s="100" t="s">
        <v>60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7">
        <f t="shared" si="2"/>
        <v>0</v>
      </c>
      <c r="AA56" s="73"/>
      <c r="AB56" s="12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BA56" s="28">
        <f t="shared" si="3"/>
        <v>0</v>
      </c>
    </row>
    <row r="57" spans="2:53" s="16" customFormat="1" ht="30" customHeight="1">
      <c r="B57" s="82"/>
      <c r="C57" s="104" t="s">
        <v>50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87">
        <f t="shared" si="2"/>
        <v>0</v>
      </c>
      <c r="AA57" s="68"/>
      <c r="AB57" s="15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BA57" s="33">
        <f t="shared" si="3"/>
        <v>0</v>
      </c>
    </row>
    <row r="58" spans="2:53" s="13" customFormat="1" ht="17.100000000000001" customHeight="1">
      <c r="B58" s="77"/>
      <c r="C58" s="99" t="s">
        <v>7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7">
        <f t="shared" si="2"/>
        <v>0</v>
      </c>
      <c r="AA58" s="69"/>
      <c r="AB58" s="12"/>
      <c r="AC58" s="29">
        <f t="shared" ref="AC58:AY58" si="18">+D58-SUM(D59:D60)</f>
        <v>0</v>
      </c>
      <c r="AD58" s="29">
        <f t="shared" si="18"/>
        <v>0</v>
      </c>
      <c r="AE58" s="29">
        <f t="shared" si="18"/>
        <v>0</v>
      </c>
      <c r="AF58" s="29">
        <f t="shared" si="18"/>
        <v>0</v>
      </c>
      <c r="AG58" s="29">
        <f t="shared" si="18"/>
        <v>0</v>
      </c>
      <c r="AH58" s="29">
        <f t="shared" si="18"/>
        <v>0</v>
      </c>
      <c r="AI58" s="29">
        <f t="shared" si="18"/>
        <v>0</v>
      </c>
      <c r="AJ58" s="29">
        <f t="shared" si="18"/>
        <v>0</v>
      </c>
      <c r="AK58" s="29">
        <f t="shared" si="18"/>
        <v>0</v>
      </c>
      <c r="AL58" s="29">
        <f t="shared" si="18"/>
        <v>0</v>
      </c>
      <c r="AM58" s="29">
        <f t="shared" si="18"/>
        <v>0</v>
      </c>
      <c r="AN58" s="29">
        <f t="shared" si="18"/>
        <v>0</v>
      </c>
      <c r="AO58" s="29">
        <f t="shared" si="18"/>
        <v>0</v>
      </c>
      <c r="AP58" s="29">
        <f t="shared" si="18"/>
        <v>0</v>
      </c>
      <c r="AQ58" s="29">
        <f t="shared" si="18"/>
        <v>0</v>
      </c>
      <c r="AR58" s="29">
        <f t="shared" si="18"/>
        <v>0</v>
      </c>
      <c r="AS58" s="29">
        <f t="shared" si="18"/>
        <v>0</v>
      </c>
      <c r="AT58" s="29">
        <f t="shared" si="18"/>
        <v>0</v>
      </c>
      <c r="AU58" s="29">
        <f t="shared" si="18"/>
        <v>0</v>
      </c>
      <c r="AV58" s="29">
        <f t="shared" si="18"/>
        <v>0</v>
      </c>
      <c r="AW58" s="29">
        <f t="shared" si="18"/>
        <v>0</v>
      </c>
      <c r="AX58" s="29">
        <f t="shared" si="18"/>
        <v>0</v>
      </c>
      <c r="AY58" s="29">
        <f t="shared" si="18"/>
        <v>0</v>
      </c>
      <c r="BA58" s="29">
        <f t="shared" si="3"/>
        <v>0</v>
      </c>
    </row>
    <row r="59" spans="2:53" s="13" customFormat="1" ht="17.100000000000001" customHeight="1">
      <c r="B59" s="78"/>
      <c r="C59" s="100" t="s">
        <v>36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7">
        <f t="shared" si="2"/>
        <v>0</v>
      </c>
      <c r="AA59" s="69"/>
      <c r="AB59" s="12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BA59" s="29">
        <f t="shared" si="3"/>
        <v>0</v>
      </c>
    </row>
    <row r="60" spans="2:53" s="13" customFormat="1" ht="17.100000000000001" customHeight="1">
      <c r="B60" s="78"/>
      <c r="C60" s="100" t="s">
        <v>37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7">
        <f t="shared" si="2"/>
        <v>0</v>
      </c>
      <c r="AA60" s="69"/>
      <c r="AB60" s="12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BA60" s="29">
        <f t="shared" si="3"/>
        <v>0</v>
      </c>
    </row>
    <row r="61" spans="2:53" s="16" customFormat="1" ht="24.9" customHeight="1">
      <c r="B61" s="79"/>
      <c r="C61" s="53" t="s">
        <v>8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7">
        <f t="shared" si="2"/>
        <v>0</v>
      </c>
      <c r="AA61" s="70"/>
      <c r="AB61" s="15"/>
      <c r="AC61" s="30">
        <f t="shared" ref="AC61:AY61" si="19">+D61-SUM(D62:D63)</f>
        <v>0</v>
      </c>
      <c r="AD61" s="30">
        <f t="shared" si="19"/>
        <v>0</v>
      </c>
      <c r="AE61" s="30">
        <f t="shared" si="19"/>
        <v>0</v>
      </c>
      <c r="AF61" s="30">
        <f t="shared" si="19"/>
        <v>0</v>
      </c>
      <c r="AG61" s="30">
        <f t="shared" si="19"/>
        <v>0</v>
      </c>
      <c r="AH61" s="30">
        <f t="shared" si="19"/>
        <v>0</v>
      </c>
      <c r="AI61" s="30">
        <f t="shared" si="19"/>
        <v>0</v>
      </c>
      <c r="AJ61" s="30">
        <f t="shared" si="19"/>
        <v>0</v>
      </c>
      <c r="AK61" s="30">
        <f t="shared" si="19"/>
        <v>0</v>
      </c>
      <c r="AL61" s="30">
        <f t="shared" si="19"/>
        <v>0</v>
      </c>
      <c r="AM61" s="30">
        <f t="shared" si="19"/>
        <v>0</v>
      </c>
      <c r="AN61" s="30">
        <f t="shared" si="19"/>
        <v>0</v>
      </c>
      <c r="AO61" s="30">
        <f t="shared" si="19"/>
        <v>0</v>
      </c>
      <c r="AP61" s="30">
        <f t="shared" si="19"/>
        <v>0</v>
      </c>
      <c r="AQ61" s="30">
        <f t="shared" si="19"/>
        <v>0</v>
      </c>
      <c r="AR61" s="30">
        <f t="shared" si="19"/>
        <v>0</v>
      </c>
      <c r="AS61" s="30">
        <f t="shared" si="19"/>
        <v>0</v>
      </c>
      <c r="AT61" s="30">
        <f t="shared" si="19"/>
        <v>0</v>
      </c>
      <c r="AU61" s="30">
        <f t="shared" si="19"/>
        <v>0</v>
      </c>
      <c r="AV61" s="30">
        <f t="shared" si="19"/>
        <v>0</v>
      </c>
      <c r="AW61" s="30">
        <f t="shared" si="19"/>
        <v>0</v>
      </c>
      <c r="AX61" s="30">
        <f t="shared" si="19"/>
        <v>0</v>
      </c>
      <c r="AY61" s="30">
        <f t="shared" si="19"/>
        <v>0</v>
      </c>
      <c r="BA61" s="30">
        <f t="shared" si="3"/>
        <v>0</v>
      </c>
    </row>
    <row r="62" spans="2:53" s="13" customFormat="1" ht="17.100000000000001" customHeight="1">
      <c r="B62" s="77"/>
      <c r="C62" s="54" t="s">
        <v>36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7">
        <f t="shared" si="2"/>
        <v>0</v>
      </c>
      <c r="AA62" s="69"/>
      <c r="AB62" s="12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BA62" s="29">
        <f t="shared" si="3"/>
        <v>0</v>
      </c>
    </row>
    <row r="63" spans="2:53" s="13" customFormat="1" ht="17.100000000000001" customHeight="1">
      <c r="B63" s="77"/>
      <c r="C63" s="54" t="s">
        <v>37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7">
        <f t="shared" si="2"/>
        <v>0</v>
      </c>
      <c r="AA63" s="69"/>
      <c r="AB63" s="12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BA63" s="29">
        <f t="shared" si="3"/>
        <v>0</v>
      </c>
    </row>
    <row r="64" spans="2:53" s="16" customFormat="1" ht="13.8">
      <c r="B64" s="79"/>
      <c r="C64" s="80" t="s">
        <v>46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7">
        <f t="shared" si="2"/>
        <v>0</v>
      </c>
      <c r="AA64" s="70"/>
      <c r="AB64" s="15"/>
      <c r="AC64" s="30">
        <f t="shared" ref="AC64:AY64" si="20">+D61-SUM(D64:D69)</f>
        <v>0</v>
      </c>
      <c r="AD64" s="30">
        <f t="shared" si="20"/>
        <v>0</v>
      </c>
      <c r="AE64" s="30">
        <f t="shared" si="20"/>
        <v>0</v>
      </c>
      <c r="AF64" s="30">
        <f t="shared" si="20"/>
        <v>0</v>
      </c>
      <c r="AG64" s="30">
        <f t="shared" si="20"/>
        <v>0</v>
      </c>
      <c r="AH64" s="30">
        <f t="shared" si="20"/>
        <v>0</v>
      </c>
      <c r="AI64" s="30">
        <f t="shared" si="20"/>
        <v>0</v>
      </c>
      <c r="AJ64" s="30">
        <f t="shared" si="20"/>
        <v>0</v>
      </c>
      <c r="AK64" s="30">
        <f t="shared" si="20"/>
        <v>0</v>
      </c>
      <c r="AL64" s="30">
        <f t="shared" si="20"/>
        <v>0</v>
      </c>
      <c r="AM64" s="30">
        <f t="shared" si="20"/>
        <v>0</v>
      </c>
      <c r="AN64" s="30">
        <f t="shared" si="20"/>
        <v>0</v>
      </c>
      <c r="AO64" s="30">
        <f t="shared" si="20"/>
        <v>0</v>
      </c>
      <c r="AP64" s="30">
        <f t="shared" si="20"/>
        <v>0</v>
      </c>
      <c r="AQ64" s="30">
        <f t="shared" si="20"/>
        <v>0</v>
      </c>
      <c r="AR64" s="30">
        <f t="shared" si="20"/>
        <v>0</v>
      </c>
      <c r="AS64" s="30">
        <f t="shared" si="20"/>
        <v>0</v>
      </c>
      <c r="AT64" s="30">
        <f t="shared" si="20"/>
        <v>0</v>
      </c>
      <c r="AU64" s="30">
        <f t="shared" si="20"/>
        <v>0</v>
      </c>
      <c r="AV64" s="30">
        <f t="shared" si="20"/>
        <v>0</v>
      </c>
      <c r="AW64" s="30">
        <f t="shared" si="20"/>
        <v>0</v>
      </c>
      <c r="AX64" s="30">
        <f t="shared" si="20"/>
        <v>0</v>
      </c>
      <c r="AY64" s="30">
        <f t="shared" si="20"/>
        <v>0</v>
      </c>
      <c r="BA64" s="30">
        <f t="shared" si="3"/>
        <v>0</v>
      </c>
    </row>
    <row r="65" spans="2:53" s="13" customFormat="1" ht="17.100000000000001" customHeight="1">
      <c r="B65" s="78"/>
      <c r="C65" s="54" t="s">
        <v>45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7">
        <f t="shared" si="2"/>
        <v>0</v>
      </c>
      <c r="AA65" s="69"/>
      <c r="AB65" s="12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BA65" s="29">
        <f t="shared" si="3"/>
        <v>0</v>
      </c>
    </row>
    <row r="66" spans="2:53" s="13" customFormat="1" ht="17.100000000000001" customHeight="1">
      <c r="B66" s="78"/>
      <c r="C66" s="54" t="s">
        <v>57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7">
        <f t="shared" si="2"/>
        <v>0</v>
      </c>
      <c r="AA66" s="69"/>
      <c r="AB66" s="12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BA66" s="29">
        <f t="shared" si="3"/>
        <v>0</v>
      </c>
    </row>
    <row r="67" spans="2:53" s="13" customFormat="1" ht="17.100000000000001" customHeight="1">
      <c r="B67" s="78"/>
      <c r="C67" s="54" t="s">
        <v>47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7">
        <f t="shared" si="2"/>
        <v>0</v>
      </c>
      <c r="AA67" s="69"/>
      <c r="AB67" s="12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BA67" s="29">
        <f t="shared" si="3"/>
        <v>0</v>
      </c>
    </row>
    <row r="68" spans="2:53" s="13" customFormat="1" ht="17.100000000000001" customHeight="1">
      <c r="B68" s="78"/>
      <c r="C68" s="54" t="s">
        <v>30</v>
      </c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7">
        <f t="shared" si="2"/>
        <v>0</v>
      </c>
      <c r="AA68" s="69"/>
      <c r="AB68" s="12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BA68" s="29">
        <f t="shared" si="3"/>
        <v>0</v>
      </c>
    </row>
    <row r="69" spans="2:53" s="13" customFormat="1" ht="17.100000000000001" customHeight="1">
      <c r="B69" s="78"/>
      <c r="C69" s="54" t="s">
        <v>53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7">
        <f t="shared" si="2"/>
        <v>0</v>
      </c>
      <c r="AA69" s="69"/>
      <c r="AB69" s="12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BA69" s="29">
        <f>+Z69-SUM(D69:Y69)</f>
        <v>0</v>
      </c>
    </row>
    <row r="70" spans="2:53" s="16" customFormat="1" ht="24.9" customHeight="1">
      <c r="B70" s="79"/>
      <c r="C70" s="53" t="s">
        <v>9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7">
        <f t="shared" si="2"/>
        <v>0</v>
      </c>
      <c r="AA70" s="70"/>
      <c r="AB70" s="15"/>
      <c r="AC70" s="30">
        <f t="shared" ref="AC70:AY70" si="21">+D70-SUM(D71:D72)</f>
        <v>0</v>
      </c>
      <c r="AD70" s="30">
        <f t="shared" si="21"/>
        <v>0</v>
      </c>
      <c r="AE70" s="30">
        <f t="shared" si="21"/>
        <v>0</v>
      </c>
      <c r="AF70" s="30">
        <f t="shared" si="21"/>
        <v>0</v>
      </c>
      <c r="AG70" s="30">
        <f t="shared" si="21"/>
        <v>0</v>
      </c>
      <c r="AH70" s="30">
        <f t="shared" si="21"/>
        <v>0</v>
      </c>
      <c r="AI70" s="30">
        <f t="shared" si="21"/>
        <v>0</v>
      </c>
      <c r="AJ70" s="30">
        <f t="shared" si="21"/>
        <v>0</v>
      </c>
      <c r="AK70" s="30">
        <f t="shared" si="21"/>
        <v>0</v>
      </c>
      <c r="AL70" s="30">
        <f t="shared" si="21"/>
        <v>0</v>
      </c>
      <c r="AM70" s="30">
        <f t="shared" si="21"/>
        <v>0</v>
      </c>
      <c r="AN70" s="30">
        <f t="shared" si="21"/>
        <v>0</v>
      </c>
      <c r="AO70" s="30">
        <f t="shared" si="21"/>
        <v>0</v>
      </c>
      <c r="AP70" s="30">
        <f t="shared" si="21"/>
        <v>0</v>
      </c>
      <c r="AQ70" s="30">
        <f t="shared" si="21"/>
        <v>0</v>
      </c>
      <c r="AR70" s="30">
        <f t="shared" si="21"/>
        <v>0</v>
      </c>
      <c r="AS70" s="30">
        <f t="shared" si="21"/>
        <v>0</v>
      </c>
      <c r="AT70" s="30">
        <f t="shared" si="21"/>
        <v>0</v>
      </c>
      <c r="AU70" s="30">
        <f t="shared" si="21"/>
        <v>0</v>
      </c>
      <c r="AV70" s="30">
        <f t="shared" si="21"/>
        <v>0</v>
      </c>
      <c r="AW70" s="30">
        <f t="shared" si="21"/>
        <v>0</v>
      </c>
      <c r="AX70" s="30">
        <f t="shared" si="21"/>
        <v>0</v>
      </c>
      <c r="AY70" s="30">
        <f t="shared" si="21"/>
        <v>0</v>
      </c>
      <c r="BA70" s="30">
        <f t="shared" si="3"/>
        <v>0</v>
      </c>
    </row>
    <row r="71" spans="2:53" s="38" customFormat="1" ht="17.100000000000001" customHeight="1">
      <c r="B71" s="63"/>
      <c r="C71" s="54" t="s">
        <v>36</v>
      </c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7">
        <f t="shared" si="2"/>
        <v>0</v>
      </c>
      <c r="AA71" s="72"/>
      <c r="AB71" s="37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BA71" s="29">
        <f t="shared" si="3"/>
        <v>0</v>
      </c>
    </row>
    <row r="72" spans="2:53" s="13" customFormat="1" ht="17.100000000000001" customHeight="1">
      <c r="B72" s="78"/>
      <c r="C72" s="54" t="s">
        <v>37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7">
        <f t="shared" si="2"/>
        <v>0</v>
      </c>
      <c r="AA72" s="69"/>
      <c r="AB72" s="12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BA72" s="29">
        <f t="shared" si="3"/>
        <v>0</v>
      </c>
    </row>
    <row r="73" spans="2:53" s="16" customFormat="1" ht="30" customHeight="1">
      <c r="B73" s="81"/>
      <c r="C73" s="102" t="s">
        <v>33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87">
        <f t="shared" si="2"/>
        <v>0</v>
      </c>
      <c r="AA73" s="68"/>
      <c r="AB73" s="15"/>
      <c r="AC73" s="30">
        <f t="shared" ref="AC73:AY73" si="22">+D73-D58-D61-D70</f>
        <v>0</v>
      </c>
      <c r="AD73" s="30">
        <f t="shared" si="22"/>
        <v>0</v>
      </c>
      <c r="AE73" s="30">
        <f t="shared" si="22"/>
        <v>0</v>
      </c>
      <c r="AF73" s="30">
        <f t="shared" si="22"/>
        <v>0</v>
      </c>
      <c r="AG73" s="30">
        <f t="shared" si="22"/>
        <v>0</v>
      </c>
      <c r="AH73" s="30">
        <f t="shared" si="22"/>
        <v>0</v>
      </c>
      <c r="AI73" s="30">
        <f t="shared" si="22"/>
        <v>0</v>
      </c>
      <c r="AJ73" s="30">
        <f t="shared" si="22"/>
        <v>0</v>
      </c>
      <c r="AK73" s="30">
        <f t="shared" si="22"/>
        <v>0</v>
      </c>
      <c r="AL73" s="30">
        <f t="shared" si="22"/>
        <v>0</v>
      </c>
      <c r="AM73" s="30">
        <f t="shared" si="22"/>
        <v>0</v>
      </c>
      <c r="AN73" s="30">
        <f t="shared" si="22"/>
        <v>0</v>
      </c>
      <c r="AO73" s="30">
        <f t="shared" si="22"/>
        <v>0</v>
      </c>
      <c r="AP73" s="30">
        <f t="shared" si="22"/>
        <v>0</v>
      </c>
      <c r="AQ73" s="30">
        <f t="shared" si="22"/>
        <v>0</v>
      </c>
      <c r="AR73" s="30">
        <f t="shared" si="22"/>
        <v>0</v>
      </c>
      <c r="AS73" s="30">
        <f t="shared" si="22"/>
        <v>0</v>
      </c>
      <c r="AT73" s="30">
        <f t="shared" si="22"/>
        <v>0</v>
      </c>
      <c r="AU73" s="30">
        <f t="shared" si="22"/>
        <v>0</v>
      </c>
      <c r="AV73" s="30">
        <f t="shared" si="22"/>
        <v>0</v>
      </c>
      <c r="AW73" s="30">
        <f t="shared" si="22"/>
        <v>0</v>
      </c>
      <c r="AX73" s="30">
        <f t="shared" si="22"/>
        <v>0</v>
      </c>
      <c r="AY73" s="30">
        <f t="shared" si="22"/>
        <v>0</v>
      </c>
      <c r="BA73" s="30">
        <f t="shared" si="3"/>
        <v>0</v>
      </c>
    </row>
    <row r="74" spans="2:53" s="38" customFormat="1" ht="17.100000000000001" customHeight="1">
      <c r="B74" s="63"/>
      <c r="C74" s="103" t="s">
        <v>64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87">
        <f t="shared" si="2"/>
        <v>0</v>
      </c>
      <c r="AA74" s="71"/>
      <c r="AB74" s="37"/>
      <c r="AC74" s="36">
        <f t="shared" ref="AC74:AY74" si="23">+IF((D74+D75&gt;D73),111,0)</f>
        <v>0</v>
      </c>
      <c r="AD74" s="36">
        <f t="shared" si="23"/>
        <v>0</v>
      </c>
      <c r="AE74" s="36">
        <f t="shared" si="23"/>
        <v>0</v>
      </c>
      <c r="AF74" s="36">
        <f t="shared" si="23"/>
        <v>0</v>
      </c>
      <c r="AG74" s="36">
        <f t="shared" si="23"/>
        <v>0</v>
      </c>
      <c r="AH74" s="36">
        <f t="shared" si="23"/>
        <v>0</v>
      </c>
      <c r="AI74" s="36">
        <f t="shared" si="23"/>
        <v>0</v>
      </c>
      <c r="AJ74" s="36">
        <f t="shared" si="23"/>
        <v>0</v>
      </c>
      <c r="AK74" s="36">
        <f t="shared" si="23"/>
        <v>0</v>
      </c>
      <c r="AL74" s="36">
        <f t="shared" si="23"/>
        <v>0</v>
      </c>
      <c r="AM74" s="36">
        <f t="shared" si="23"/>
        <v>0</v>
      </c>
      <c r="AN74" s="36">
        <f t="shared" si="23"/>
        <v>0</v>
      </c>
      <c r="AO74" s="36">
        <f t="shared" si="23"/>
        <v>0</v>
      </c>
      <c r="AP74" s="36">
        <f t="shared" si="23"/>
        <v>0</v>
      </c>
      <c r="AQ74" s="36">
        <f t="shared" si="23"/>
        <v>0</v>
      </c>
      <c r="AR74" s="36">
        <f t="shared" si="23"/>
        <v>0</v>
      </c>
      <c r="AS74" s="36">
        <f t="shared" si="23"/>
        <v>0</v>
      </c>
      <c r="AT74" s="36">
        <f t="shared" si="23"/>
        <v>0</v>
      </c>
      <c r="AU74" s="36">
        <f t="shared" si="23"/>
        <v>0</v>
      </c>
      <c r="AV74" s="36">
        <f t="shared" si="23"/>
        <v>0</v>
      </c>
      <c r="AW74" s="36">
        <f t="shared" si="23"/>
        <v>0</v>
      </c>
      <c r="AX74" s="36">
        <f t="shared" si="23"/>
        <v>0</v>
      </c>
      <c r="AY74" s="36">
        <f t="shared" si="23"/>
        <v>0</v>
      </c>
      <c r="BA74" s="36">
        <f t="shared" si="3"/>
        <v>0</v>
      </c>
    </row>
    <row r="75" spans="2:53" s="38" customFormat="1" ht="17.100000000000001" customHeight="1">
      <c r="B75" s="63"/>
      <c r="C75" s="103" t="s">
        <v>65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87">
        <f t="shared" ref="Z75:Z128" si="24">SUM(D75:Y75)</f>
        <v>0</v>
      </c>
      <c r="AA75" s="71"/>
      <c r="AB75" s="37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BA75" s="36">
        <f t="shared" si="3"/>
        <v>0</v>
      </c>
    </row>
    <row r="76" spans="2:53" s="38" customFormat="1" ht="17.100000000000001" customHeight="1">
      <c r="B76" s="64"/>
      <c r="C76" s="103" t="s">
        <v>55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87">
        <f t="shared" si="24"/>
        <v>0</v>
      </c>
      <c r="AA76" s="72"/>
      <c r="AB76" s="37"/>
      <c r="AC76" s="36">
        <f t="shared" ref="AC76:AY76" si="25">+IF((D76&gt;D73),111,0)</f>
        <v>0</v>
      </c>
      <c r="AD76" s="36">
        <f t="shared" si="25"/>
        <v>0</v>
      </c>
      <c r="AE76" s="36">
        <f t="shared" si="25"/>
        <v>0</v>
      </c>
      <c r="AF76" s="36">
        <f t="shared" si="25"/>
        <v>0</v>
      </c>
      <c r="AG76" s="36">
        <f t="shared" si="25"/>
        <v>0</v>
      </c>
      <c r="AH76" s="36">
        <f t="shared" si="25"/>
        <v>0</v>
      </c>
      <c r="AI76" s="36">
        <f t="shared" si="25"/>
        <v>0</v>
      </c>
      <c r="AJ76" s="36">
        <f t="shared" si="25"/>
        <v>0</v>
      </c>
      <c r="AK76" s="36">
        <f t="shared" si="25"/>
        <v>0</v>
      </c>
      <c r="AL76" s="36">
        <f t="shared" si="25"/>
        <v>0</v>
      </c>
      <c r="AM76" s="36">
        <f t="shared" si="25"/>
        <v>0</v>
      </c>
      <c r="AN76" s="36">
        <f t="shared" si="25"/>
        <v>0</v>
      </c>
      <c r="AO76" s="36">
        <f t="shared" si="25"/>
        <v>0</v>
      </c>
      <c r="AP76" s="36">
        <f t="shared" si="25"/>
        <v>0</v>
      </c>
      <c r="AQ76" s="36">
        <f t="shared" si="25"/>
        <v>0</v>
      </c>
      <c r="AR76" s="36">
        <f t="shared" si="25"/>
        <v>0</v>
      </c>
      <c r="AS76" s="36">
        <f t="shared" si="25"/>
        <v>0</v>
      </c>
      <c r="AT76" s="36">
        <f t="shared" si="25"/>
        <v>0</v>
      </c>
      <c r="AU76" s="36">
        <f t="shared" si="25"/>
        <v>0</v>
      </c>
      <c r="AV76" s="36">
        <f t="shared" si="25"/>
        <v>0</v>
      </c>
      <c r="AW76" s="36">
        <f t="shared" si="25"/>
        <v>0</v>
      </c>
      <c r="AX76" s="36">
        <f t="shared" si="25"/>
        <v>0</v>
      </c>
      <c r="AY76" s="36">
        <f t="shared" si="25"/>
        <v>0</v>
      </c>
      <c r="BA76" s="36">
        <f t="shared" si="3"/>
        <v>0</v>
      </c>
    </row>
    <row r="77" spans="2:53" s="13" customFormat="1" ht="24.9" customHeight="1">
      <c r="B77" s="77"/>
      <c r="C77" s="105" t="s">
        <v>42</v>
      </c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7">
        <f t="shared" si="24"/>
        <v>0</v>
      </c>
      <c r="AA77" s="73"/>
      <c r="AB77" s="12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BA77" s="32">
        <f>+Z77-SUM(D77:Y77)</f>
        <v>0</v>
      </c>
    </row>
    <row r="78" spans="2:53" s="13" customFormat="1" ht="17.100000000000001" customHeight="1">
      <c r="B78" s="78"/>
      <c r="C78" s="106" t="s">
        <v>67</v>
      </c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87">
        <f t="shared" si="24"/>
        <v>0</v>
      </c>
      <c r="AA78" s="108"/>
      <c r="AB78" s="12"/>
      <c r="AC78" s="36">
        <f t="shared" ref="AC78:AY78" si="26">+D73-SUM(D78:D83)</f>
        <v>0</v>
      </c>
      <c r="AD78" s="36">
        <f t="shared" si="26"/>
        <v>0</v>
      </c>
      <c r="AE78" s="36">
        <f t="shared" si="26"/>
        <v>0</v>
      </c>
      <c r="AF78" s="36">
        <f t="shared" si="26"/>
        <v>0</v>
      </c>
      <c r="AG78" s="36">
        <f t="shared" si="26"/>
        <v>0</v>
      </c>
      <c r="AH78" s="36">
        <f t="shared" si="26"/>
        <v>0</v>
      </c>
      <c r="AI78" s="36">
        <f t="shared" si="26"/>
        <v>0</v>
      </c>
      <c r="AJ78" s="36">
        <f t="shared" si="26"/>
        <v>0</v>
      </c>
      <c r="AK78" s="36">
        <f t="shared" si="26"/>
        <v>0</v>
      </c>
      <c r="AL78" s="36">
        <f t="shared" si="26"/>
        <v>0</v>
      </c>
      <c r="AM78" s="36">
        <f t="shared" si="26"/>
        <v>0</v>
      </c>
      <c r="AN78" s="36">
        <f t="shared" si="26"/>
        <v>0</v>
      </c>
      <c r="AO78" s="36">
        <f t="shared" si="26"/>
        <v>0</v>
      </c>
      <c r="AP78" s="36">
        <f t="shared" si="26"/>
        <v>0</v>
      </c>
      <c r="AQ78" s="36">
        <f t="shared" si="26"/>
        <v>0</v>
      </c>
      <c r="AR78" s="36">
        <f t="shared" si="26"/>
        <v>0</v>
      </c>
      <c r="AS78" s="36">
        <f t="shared" si="26"/>
        <v>0</v>
      </c>
      <c r="AT78" s="36">
        <f t="shared" si="26"/>
        <v>0</v>
      </c>
      <c r="AU78" s="36">
        <f t="shared" si="26"/>
        <v>0</v>
      </c>
      <c r="AV78" s="36">
        <f t="shared" si="26"/>
        <v>0</v>
      </c>
      <c r="AW78" s="36">
        <f t="shared" si="26"/>
        <v>0</v>
      </c>
      <c r="AX78" s="36">
        <f t="shared" si="26"/>
        <v>0</v>
      </c>
      <c r="AY78" s="36">
        <f t="shared" si="26"/>
        <v>0</v>
      </c>
      <c r="AZ78" s="38"/>
      <c r="BA78" s="36">
        <f>+Z78-SUM(D78:Y78)</f>
        <v>0</v>
      </c>
    </row>
    <row r="79" spans="2:53" s="13" customFormat="1" ht="17.100000000000001" customHeight="1">
      <c r="B79" s="78"/>
      <c r="C79" s="106" t="s">
        <v>68</v>
      </c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87">
        <f t="shared" si="24"/>
        <v>0</v>
      </c>
      <c r="AA79" s="108"/>
      <c r="AB79" s="12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8"/>
      <c r="BA79" s="36">
        <f>+Z79-SUM(D79:Y79)</f>
        <v>0</v>
      </c>
    </row>
    <row r="80" spans="2:53" s="13" customFormat="1" ht="17.100000000000001" customHeight="1">
      <c r="B80" s="78"/>
      <c r="C80" s="100" t="s">
        <v>61</v>
      </c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7">
        <f t="shared" si="24"/>
        <v>0</v>
      </c>
      <c r="AA80" s="73"/>
      <c r="AB80" s="12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BA80" s="32">
        <f t="shared" si="3"/>
        <v>0</v>
      </c>
    </row>
    <row r="81" spans="2:53" s="13" customFormat="1" ht="17.100000000000001" customHeight="1">
      <c r="B81" s="78"/>
      <c r="C81" s="100" t="s">
        <v>62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7">
        <f t="shared" si="24"/>
        <v>0</v>
      </c>
      <c r="AA81" s="73"/>
      <c r="AB81" s="12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BA81" s="32">
        <f t="shared" si="3"/>
        <v>0</v>
      </c>
    </row>
    <row r="82" spans="2:53" s="13" customFormat="1" ht="17.100000000000001" customHeight="1">
      <c r="B82" s="78"/>
      <c r="C82" s="100" t="s">
        <v>63</v>
      </c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7">
        <f t="shared" si="24"/>
        <v>0</v>
      </c>
      <c r="AA82" s="73"/>
      <c r="AB82" s="12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BA82" s="32">
        <f t="shared" si="3"/>
        <v>0</v>
      </c>
    </row>
    <row r="83" spans="2:53" s="13" customFormat="1" ht="17.100000000000001" customHeight="1">
      <c r="B83" s="77"/>
      <c r="C83" s="100" t="s">
        <v>60</v>
      </c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7">
        <f t="shared" si="24"/>
        <v>0</v>
      </c>
      <c r="AA83" s="73"/>
      <c r="AB83" s="12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BA83" s="32">
        <f t="shared" si="3"/>
        <v>0</v>
      </c>
    </row>
    <row r="84" spans="2:53" s="16" customFormat="1" ht="30" customHeight="1">
      <c r="B84" s="82"/>
      <c r="C84" s="104" t="s">
        <v>51</v>
      </c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87">
        <f t="shared" si="24"/>
        <v>0</v>
      </c>
      <c r="AA84" s="68"/>
      <c r="AB84" s="15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BA84" s="33">
        <f t="shared" si="3"/>
        <v>0</v>
      </c>
    </row>
    <row r="85" spans="2:53" s="13" customFormat="1" ht="17.100000000000001" customHeight="1">
      <c r="B85" s="77"/>
      <c r="C85" s="52" t="s">
        <v>7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7">
        <f t="shared" si="24"/>
        <v>0</v>
      </c>
      <c r="AA85" s="69"/>
      <c r="AB85" s="12"/>
      <c r="AC85" s="29">
        <f t="shared" ref="AC85:AY85" si="27">+D85-SUM(D86:D87)</f>
        <v>0</v>
      </c>
      <c r="AD85" s="29">
        <f t="shared" si="27"/>
        <v>0</v>
      </c>
      <c r="AE85" s="29">
        <f t="shared" si="27"/>
        <v>0</v>
      </c>
      <c r="AF85" s="29">
        <f t="shared" si="27"/>
        <v>0</v>
      </c>
      <c r="AG85" s="29">
        <f t="shared" si="27"/>
        <v>0</v>
      </c>
      <c r="AH85" s="29">
        <f t="shared" si="27"/>
        <v>0</v>
      </c>
      <c r="AI85" s="29">
        <f t="shared" si="27"/>
        <v>0</v>
      </c>
      <c r="AJ85" s="29">
        <f t="shared" si="27"/>
        <v>0</v>
      </c>
      <c r="AK85" s="29">
        <f t="shared" si="27"/>
        <v>0</v>
      </c>
      <c r="AL85" s="29">
        <f t="shared" si="27"/>
        <v>0</v>
      </c>
      <c r="AM85" s="29">
        <f t="shared" si="27"/>
        <v>0</v>
      </c>
      <c r="AN85" s="29">
        <f t="shared" si="27"/>
        <v>0</v>
      </c>
      <c r="AO85" s="29">
        <f t="shared" si="27"/>
        <v>0</v>
      </c>
      <c r="AP85" s="29">
        <f t="shared" si="27"/>
        <v>0</v>
      </c>
      <c r="AQ85" s="29">
        <f t="shared" si="27"/>
        <v>0</v>
      </c>
      <c r="AR85" s="29">
        <f t="shared" si="27"/>
        <v>0</v>
      </c>
      <c r="AS85" s="29">
        <f t="shared" si="27"/>
        <v>0</v>
      </c>
      <c r="AT85" s="29">
        <f t="shared" si="27"/>
        <v>0</v>
      </c>
      <c r="AU85" s="29">
        <f t="shared" si="27"/>
        <v>0</v>
      </c>
      <c r="AV85" s="29">
        <f t="shared" si="27"/>
        <v>0</v>
      </c>
      <c r="AW85" s="29">
        <f t="shared" si="27"/>
        <v>0</v>
      </c>
      <c r="AX85" s="29">
        <f t="shared" si="27"/>
        <v>0</v>
      </c>
      <c r="AY85" s="29">
        <f t="shared" si="27"/>
        <v>0</v>
      </c>
      <c r="BA85" s="29">
        <f t="shared" si="3"/>
        <v>0</v>
      </c>
    </row>
    <row r="86" spans="2:53" s="13" customFormat="1" ht="17.100000000000001" customHeight="1">
      <c r="B86" s="78"/>
      <c r="C86" s="54" t="s">
        <v>36</v>
      </c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7">
        <f t="shared" si="24"/>
        <v>0</v>
      </c>
      <c r="AA86" s="69"/>
      <c r="AB86" s="12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BA86" s="29">
        <f t="shared" si="3"/>
        <v>0</v>
      </c>
    </row>
    <row r="87" spans="2:53" s="13" customFormat="1" ht="17.100000000000001" customHeight="1">
      <c r="B87" s="78"/>
      <c r="C87" s="54" t="s">
        <v>37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7">
        <f t="shared" si="24"/>
        <v>0</v>
      </c>
      <c r="AA87" s="69"/>
      <c r="AB87" s="12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BA87" s="29">
        <f t="shared" si="3"/>
        <v>0</v>
      </c>
    </row>
    <row r="88" spans="2:53" s="13" customFormat="1" ht="30" customHeight="1">
      <c r="B88" s="77"/>
      <c r="C88" s="52" t="s">
        <v>8</v>
      </c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7">
        <f t="shared" si="24"/>
        <v>0</v>
      </c>
      <c r="AA88" s="69"/>
      <c r="AB88" s="12"/>
      <c r="AC88" s="29">
        <f t="shared" ref="AC88:AY88" si="28">+D88-SUM(D89:D90)</f>
        <v>0</v>
      </c>
      <c r="AD88" s="29">
        <f t="shared" si="28"/>
        <v>0</v>
      </c>
      <c r="AE88" s="29">
        <f t="shared" si="28"/>
        <v>0</v>
      </c>
      <c r="AF88" s="29">
        <f t="shared" si="28"/>
        <v>0</v>
      </c>
      <c r="AG88" s="29">
        <f t="shared" si="28"/>
        <v>0</v>
      </c>
      <c r="AH88" s="29">
        <f t="shared" si="28"/>
        <v>0</v>
      </c>
      <c r="AI88" s="29">
        <f t="shared" si="28"/>
        <v>0</v>
      </c>
      <c r="AJ88" s="29">
        <f t="shared" si="28"/>
        <v>0</v>
      </c>
      <c r="AK88" s="29">
        <f t="shared" si="28"/>
        <v>0</v>
      </c>
      <c r="AL88" s="29">
        <f t="shared" si="28"/>
        <v>0</v>
      </c>
      <c r="AM88" s="29">
        <f t="shared" si="28"/>
        <v>0</v>
      </c>
      <c r="AN88" s="29">
        <f t="shared" si="28"/>
        <v>0</v>
      </c>
      <c r="AO88" s="29">
        <f t="shared" si="28"/>
        <v>0</v>
      </c>
      <c r="AP88" s="29">
        <f t="shared" si="28"/>
        <v>0</v>
      </c>
      <c r="AQ88" s="29">
        <f t="shared" si="28"/>
        <v>0</v>
      </c>
      <c r="AR88" s="29">
        <f t="shared" si="28"/>
        <v>0</v>
      </c>
      <c r="AS88" s="29">
        <f t="shared" si="28"/>
        <v>0</v>
      </c>
      <c r="AT88" s="29">
        <f t="shared" si="28"/>
        <v>0</v>
      </c>
      <c r="AU88" s="29">
        <f t="shared" si="28"/>
        <v>0</v>
      </c>
      <c r="AV88" s="29">
        <f t="shared" si="28"/>
        <v>0</v>
      </c>
      <c r="AW88" s="29">
        <f t="shared" si="28"/>
        <v>0</v>
      </c>
      <c r="AX88" s="29">
        <f t="shared" si="28"/>
        <v>0</v>
      </c>
      <c r="AY88" s="29">
        <f t="shared" si="28"/>
        <v>0</v>
      </c>
      <c r="BA88" s="29">
        <f t="shared" ref="BA88:BA126" si="29">+Z88-SUM(D88:Y88)</f>
        <v>0</v>
      </c>
    </row>
    <row r="89" spans="2:53" s="13" customFormat="1" ht="17.100000000000001" customHeight="1">
      <c r="B89" s="77"/>
      <c r="C89" s="54" t="s">
        <v>36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7">
        <f t="shared" si="24"/>
        <v>0</v>
      </c>
      <c r="AA89" s="69"/>
      <c r="AB89" s="12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BA89" s="29">
        <f t="shared" si="29"/>
        <v>0</v>
      </c>
    </row>
    <row r="90" spans="2:53" s="13" customFormat="1" ht="17.100000000000001" customHeight="1">
      <c r="B90" s="77"/>
      <c r="C90" s="54" t="s">
        <v>37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7">
        <f t="shared" si="24"/>
        <v>0</v>
      </c>
      <c r="AA90" s="69"/>
      <c r="AB90" s="12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BA90" s="29">
        <f t="shared" si="29"/>
        <v>0</v>
      </c>
    </row>
    <row r="91" spans="2:53" s="16" customFormat="1" ht="13.8">
      <c r="B91" s="79"/>
      <c r="C91" s="80" t="s">
        <v>46</v>
      </c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7">
        <f t="shared" si="24"/>
        <v>0</v>
      </c>
      <c r="AA91" s="70"/>
      <c r="AB91" s="15"/>
      <c r="AC91" s="30">
        <f t="shared" ref="AC91:AY91" si="30">+D88-SUM(D91:D96)</f>
        <v>0</v>
      </c>
      <c r="AD91" s="30">
        <f t="shared" si="30"/>
        <v>0</v>
      </c>
      <c r="AE91" s="30">
        <f t="shared" si="30"/>
        <v>0</v>
      </c>
      <c r="AF91" s="30">
        <f t="shared" si="30"/>
        <v>0</v>
      </c>
      <c r="AG91" s="30">
        <f t="shared" si="30"/>
        <v>0</v>
      </c>
      <c r="AH91" s="30">
        <f t="shared" si="30"/>
        <v>0</v>
      </c>
      <c r="AI91" s="30">
        <f t="shared" si="30"/>
        <v>0</v>
      </c>
      <c r="AJ91" s="30">
        <f t="shared" si="30"/>
        <v>0</v>
      </c>
      <c r="AK91" s="30">
        <f t="shared" si="30"/>
        <v>0</v>
      </c>
      <c r="AL91" s="30">
        <f t="shared" si="30"/>
        <v>0</v>
      </c>
      <c r="AM91" s="30">
        <f t="shared" si="30"/>
        <v>0</v>
      </c>
      <c r="AN91" s="30">
        <f t="shared" si="30"/>
        <v>0</v>
      </c>
      <c r="AO91" s="30">
        <f t="shared" si="30"/>
        <v>0</v>
      </c>
      <c r="AP91" s="30">
        <f t="shared" si="30"/>
        <v>0</v>
      </c>
      <c r="AQ91" s="30">
        <f t="shared" si="30"/>
        <v>0</v>
      </c>
      <c r="AR91" s="30">
        <f t="shared" si="30"/>
        <v>0</v>
      </c>
      <c r="AS91" s="30">
        <f t="shared" si="30"/>
        <v>0</v>
      </c>
      <c r="AT91" s="30">
        <f t="shared" si="30"/>
        <v>0</v>
      </c>
      <c r="AU91" s="30">
        <f t="shared" si="30"/>
        <v>0</v>
      </c>
      <c r="AV91" s="30">
        <f t="shared" si="30"/>
        <v>0</v>
      </c>
      <c r="AW91" s="30">
        <f t="shared" si="30"/>
        <v>0</v>
      </c>
      <c r="AX91" s="30">
        <f t="shared" si="30"/>
        <v>0</v>
      </c>
      <c r="AY91" s="30">
        <f t="shared" si="30"/>
        <v>0</v>
      </c>
      <c r="BA91" s="30">
        <f t="shared" si="29"/>
        <v>0</v>
      </c>
    </row>
    <row r="92" spans="2:53" s="13" customFormat="1" ht="17.100000000000001" customHeight="1">
      <c r="B92" s="78"/>
      <c r="C92" s="54" t="s">
        <v>45</v>
      </c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7">
        <f t="shared" si="24"/>
        <v>0</v>
      </c>
      <c r="AA92" s="69"/>
      <c r="AB92" s="12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BA92" s="29">
        <f t="shared" si="29"/>
        <v>0</v>
      </c>
    </row>
    <row r="93" spans="2:53" s="13" customFormat="1" ht="17.100000000000001" customHeight="1">
      <c r="B93" s="78"/>
      <c r="C93" s="54" t="s">
        <v>57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7">
        <f t="shared" si="24"/>
        <v>0</v>
      </c>
      <c r="AA93" s="69"/>
      <c r="AB93" s="12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BA93" s="29">
        <f t="shared" si="29"/>
        <v>0</v>
      </c>
    </row>
    <row r="94" spans="2:53" s="13" customFormat="1" ht="17.100000000000001" customHeight="1">
      <c r="B94" s="78"/>
      <c r="C94" s="54" t="s">
        <v>47</v>
      </c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7">
        <f t="shared" si="24"/>
        <v>0</v>
      </c>
      <c r="AA94" s="69"/>
      <c r="AB94" s="12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BA94" s="29">
        <f t="shared" si="29"/>
        <v>0</v>
      </c>
    </row>
    <row r="95" spans="2:53" s="13" customFormat="1" ht="17.100000000000001" customHeight="1">
      <c r="B95" s="78"/>
      <c r="C95" s="54" t="s">
        <v>30</v>
      </c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7">
        <f t="shared" si="24"/>
        <v>0</v>
      </c>
      <c r="AA95" s="69"/>
      <c r="AB95" s="12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BA95" s="29">
        <f t="shared" si="29"/>
        <v>0</v>
      </c>
    </row>
    <row r="96" spans="2:53" s="13" customFormat="1" ht="17.100000000000001" customHeight="1">
      <c r="B96" s="78"/>
      <c r="C96" s="54" t="s">
        <v>53</v>
      </c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7">
        <f t="shared" si="24"/>
        <v>0</v>
      </c>
      <c r="AA96" s="69"/>
      <c r="AB96" s="12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BA96" s="29">
        <f t="shared" si="29"/>
        <v>0</v>
      </c>
    </row>
    <row r="97" spans="2:53" s="16" customFormat="1" ht="24.9" customHeight="1">
      <c r="B97" s="79"/>
      <c r="C97" s="53" t="s">
        <v>9</v>
      </c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7">
        <f t="shared" si="24"/>
        <v>0</v>
      </c>
      <c r="AA97" s="70"/>
      <c r="AB97" s="15"/>
      <c r="AC97" s="30">
        <f t="shared" ref="AC97:AY97" si="31">+D97-SUM(D98:D99)</f>
        <v>0</v>
      </c>
      <c r="AD97" s="30">
        <f t="shared" si="31"/>
        <v>0</v>
      </c>
      <c r="AE97" s="30">
        <f t="shared" si="31"/>
        <v>0</v>
      </c>
      <c r="AF97" s="30">
        <f t="shared" si="31"/>
        <v>0</v>
      </c>
      <c r="AG97" s="30">
        <f t="shared" si="31"/>
        <v>0</v>
      </c>
      <c r="AH97" s="30">
        <f t="shared" si="31"/>
        <v>0</v>
      </c>
      <c r="AI97" s="30">
        <f t="shared" si="31"/>
        <v>0</v>
      </c>
      <c r="AJ97" s="30">
        <f t="shared" si="31"/>
        <v>0</v>
      </c>
      <c r="AK97" s="30">
        <f t="shared" si="31"/>
        <v>0</v>
      </c>
      <c r="AL97" s="30">
        <f t="shared" si="31"/>
        <v>0</v>
      </c>
      <c r="AM97" s="30">
        <f t="shared" si="31"/>
        <v>0</v>
      </c>
      <c r="AN97" s="30">
        <f t="shared" si="31"/>
        <v>0</v>
      </c>
      <c r="AO97" s="30">
        <f t="shared" si="31"/>
        <v>0</v>
      </c>
      <c r="AP97" s="30">
        <f t="shared" si="31"/>
        <v>0</v>
      </c>
      <c r="AQ97" s="30">
        <f t="shared" si="31"/>
        <v>0</v>
      </c>
      <c r="AR97" s="30">
        <f t="shared" si="31"/>
        <v>0</v>
      </c>
      <c r="AS97" s="30">
        <f t="shared" si="31"/>
        <v>0</v>
      </c>
      <c r="AT97" s="30">
        <f t="shared" si="31"/>
        <v>0</v>
      </c>
      <c r="AU97" s="30">
        <f t="shared" si="31"/>
        <v>0</v>
      </c>
      <c r="AV97" s="30">
        <f t="shared" si="31"/>
        <v>0</v>
      </c>
      <c r="AW97" s="30">
        <f t="shared" si="31"/>
        <v>0</v>
      </c>
      <c r="AX97" s="30">
        <f t="shared" si="31"/>
        <v>0</v>
      </c>
      <c r="AY97" s="30">
        <f t="shared" si="31"/>
        <v>0</v>
      </c>
      <c r="BA97" s="30">
        <f t="shared" si="29"/>
        <v>0</v>
      </c>
    </row>
    <row r="98" spans="2:53" s="38" customFormat="1" ht="17.100000000000001" customHeight="1">
      <c r="B98" s="63"/>
      <c r="C98" s="54" t="s">
        <v>36</v>
      </c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7">
        <f t="shared" si="24"/>
        <v>0</v>
      </c>
      <c r="AA98" s="72"/>
      <c r="AB98" s="37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BA98" s="29">
        <f t="shared" si="29"/>
        <v>0</v>
      </c>
    </row>
    <row r="99" spans="2:53" s="13" customFormat="1" ht="17.100000000000001" customHeight="1">
      <c r="B99" s="78"/>
      <c r="C99" s="54" t="s">
        <v>37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7">
        <f t="shared" si="24"/>
        <v>0</v>
      </c>
      <c r="AA99" s="69"/>
      <c r="AB99" s="12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BA99" s="29">
        <f t="shared" si="29"/>
        <v>0</v>
      </c>
    </row>
    <row r="100" spans="2:53" s="16" customFormat="1" ht="30" customHeight="1">
      <c r="B100" s="81"/>
      <c r="C100" s="102" t="s">
        <v>29</v>
      </c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87">
        <f t="shared" si="24"/>
        <v>0</v>
      </c>
      <c r="AA100" s="68"/>
      <c r="AB100" s="15"/>
      <c r="AC100" s="30">
        <f t="shared" ref="AC100:AY100" si="32">+D100-D85-D88-D97</f>
        <v>0</v>
      </c>
      <c r="AD100" s="30">
        <f t="shared" si="32"/>
        <v>0</v>
      </c>
      <c r="AE100" s="30">
        <f t="shared" si="32"/>
        <v>0</v>
      </c>
      <c r="AF100" s="30">
        <f t="shared" si="32"/>
        <v>0</v>
      </c>
      <c r="AG100" s="30">
        <f t="shared" si="32"/>
        <v>0</v>
      </c>
      <c r="AH100" s="30">
        <f t="shared" si="32"/>
        <v>0</v>
      </c>
      <c r="AI100" s="30">
        <f t="shared" si="32"/>
        <v>0</v>
      </c>
      <c r="AJ100" s="30">
        <f t="shared" si="32"/>
        <v>0</v>
      </c>
      <c r="AK100" s="30">
        <f t="shared" si="32"/>
        <v>0</v>
      </c>
      <c r="AL100" s="30">
        <f t="shared" si="32"/>
        <v>0</v>
      </c>
      <c r="AM100" s="30">
        <f t="shared" si="32"/>
        <v>0</v>
      </c>
      <c r="AN100" s="30">
        <f t="shared" si="32"/>
        <v>0</v>
      </c>
      <c r="AO100" s="30">
        <f t="shared" si="32"/>
        <v>0</v>
      </c>
      <c r="AP100" s="30">
        <f t="shared" si="32"/>
        <v>0</v>
      </c>
      <c r="AQ100" s="30">
        <f t="shared" si="32"/>
        <v>0</v>
      </c>
      <c r="AR100" s="30">
        <f t="shared" si="32"/>
        <v>0</v>
      </c>
      <c r="AS100" s="30">
        <f t="shared" si="32"/>
        <v>0</v>
      </c>
      <c r="AT100" s="30">
        <f t="shared" si="32"/>
        <v>0</v>
      </c>
      <c r="AU100" s="30">
        <f t="shared" si="32"/>
        <v>0</v>
      </c>
      <c r="AV100" s="30">
        <f t="shared" si="32"/>
        <v>0</v>
      </c>
      <c r="AW100" s="30">
        <f t="shared" si="32"/>
        <v>0</v>
      </c>
      <c r="AX100" s="30">
        <f t="shared" si="32"/>
        <v>0</v>
      </c>
      <c r="AY100" s="30">
        <f t="shared" si="32"/>
        <v>0</v>
      </c>
      <c r="BA100" s="30">
        <f t="shared" si="29"/>
        <v>0</v>
      </c>
    </row>
    <row r="101" spans="2:53" s="38" customFormat="1" ht="17.100000000000001" customHeight="1">
      <c r="B101" s="63"/>
      <c r="C101" s="103" t="s">
        <v>64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87">
        <f t="shared" si="24"/>
        <v>0</v>
      </c>
      <c r="AA101" s="71"/>
      <c r="AB101" s="37"/>
      <c r="AC101" s="36">
        <f t="shared" ref="AC101:AY101" si="33">+IF((D101+D102&gt;D100),111,0)</f>
        <v>0</v>
      </c>
      <c r="AD101" s="36">
        <f t="shared" si="33"/>
        <v>0</v>
      </c>
      <c r="AE101" s="36">
        <f t="shared" si="33"/>
        <v>0</v>
      </c>
      <c r="AF101" s="36">
        <f t="shared" si="33"/>
        <v>0</v>
      </c>
      <c r="AG101" s="36">
        <f t="shared" si="33"/>
        <v>0</v>
      </c>
      <c r="AH101" s="36">
        <f t="shared" si="33"/>
        <v>0</v>
      </c>
      <c r="AI101" s="36">
        <f t="shared" si="33"/>
        <v>0</v>
      </c>
      <c r="AJ101" s="36">
        <f t="shared" si="33"/>
        <v>0</v>
      </c>
      <c r="AK101" s="36">
        <f t="shared" si="33"/>
        <v>0</v>
      </c>
      <c r="AL101" s="36">
        <f t="shared" si="33"/>
        <v>0</v>
      </c>
      <c r="AM101" s="36">
        <f t="shared" si="33"/>
        <v>0</v>
      </c>
      <c r="AN101" s="36">
        <f t="shared" si="33"/>
        <v>0</v>
      </c>
      <c r="AO101" s="36">
        <f t="shared" si="33"/>
        <v>0</v>
      </c>
      <c r="AP101" s="36">
        <f t="shared" si="33"/>
        <v>0</v>
      </c>
      <c r="AQ101" s="36">
        <f t="shared" si="33"/>
        <v>0</v>
      </c>
      <c r="AR101" s="36">
        <f t="shared" si="33"/>
        <v>0</v>
      </c>
      <c r="AS101" s="36">
        <f t="shared" si="33"/>
        <v>0</v>
      </c>
      <c r="AT101" s="36">
        <f t="shared" si="33"/>
        <v>0</v>
      </c>
      <c r="AU101" s="36">
        <f t="shared" si="33"/>
        <v>0</v>
      </c>
      <c r="AV101" s="36">
        <f t="shared" si="33"/>
        <v>0</v>
      </c>
      <c r="AW101" s="36">
        <f t="shared" si="33"/>
        <v>0</v>
      </c>
      <c r="AX101" s="36">
        <f t="shared" si="33"/>
        <v>0</v>
      </c>
      <c r="AY101" s="36">
        <f t="shared" si="33"/>
        <v>0</v>
      </c>
      <c r="BA101" s="36">
        <f t="shared" si="29"/>
        <v>0</v>
      </c>
    </row>
    <row r="102" spans="2:53" s="38" customFormat="1" ht="17.100000000000001" customHeight="1">
      <c r="B102" s="63"/>
      <c r="C102" s="103" t="s">
        <v>65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87">
        <f t="shared" si="24"/>
        <v>0</v>
      </c>
      <c r="AA102" s="71"/>
      <c r="AB102" s="37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BA102" s="36">
        <f t="shared" si="29"/>
        <v>0</v>
      </c>
    </row>
    <row r="103" spans="2:53" s="38" customFormat="1" ht="17.100000000000001" customHeight="1">
      <c r="B103" s="64"/>
      <c r="C103" s="103" t="s">
        <v>55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87">
        <f t="shared" si="24"/>
        <v>0</v>
      </c>
      <c r="AA103" s="72"/>
      <c r="AB103" s="37"/>
      <c r="AC103" s="36">
        <f t="shared" ref="AC103:AY103" si="34">+IF((D103&gt;D100),111,0)</f>
        <v>0</v>
      </c>
      <c r="AD103" s="36">
        <f t="shared" si="34"/>
        <v>0</v>
      </c>
      <c r="AE103" s="36">
        <f t="shared" si="34"/>
        <v>0</v>
      </c>
      <c r="AF103" s="36">
        <f t="shared" si="34"/>
        <v>0</v>
      </c>
      <c r="AG103" s="36">
        <f t="shared" si="34"/>
        <v>0</v>
      </c>
      <c r="AH103" s="36">
        <f t="shared" si="34"/>
        <v>0</v>
      </c>
      <c r="AI103" s="36">
        <f t="shared" si="34"/>
        <v>0</v>
      </c>
      <c r="AJ103" s="36">
        <f t="shared" si="34"/>
        <v>0</v>
      </c>
      <c r="AK103" s="36">
        <f t="shared" si="34"/>
        <v>0</v>
      </c>
      <c r="AL103" s="36">
        <f t="shared" si="34"/>
        <v>0</v>
      </c>
      <c r="AM103" s="36">
        <f t="shared" si="34"/>
        <v>0</v>
      </c>
      <c r="AN103" s="36">
        <f t="shared" si="34"/>
        <v>0</v>
      </c>
      <c r="AO103" s="36">
        <f t="shared" si="34"/>
        <v>0</v>
      </c>
      <c r="AP103" s="36">
        <f t="shared" si="34"/>
        <v>0</v>
      </c>
      <c r="AQ103" s="36">
        <f t="shared" si="34"/>
        <v>0</v>
      </c>
      <c r="AR103" s="36">
        <f t="shared" si="34"/>
        <v>0</v>
      </c>
      <c r="AS103" s="36">
        <f t="shared" si="34"/>
        <v>0</v>
      </c>
      <c r="AT103" s="36">
        <f t="shared" si="34"/>
        <v>0</v>
      </c>
      <c r="AU103" s="36">
        <f t="shared" si="34"/>
        <v>0</v>
      </c>
      <c r="AV103" s="36">
        <f t="shared" si="34"/>
        <v>0</v>
      </c>
      <c r="AW103" s="36">
        <f t="shared" si="34"/>
        <v>0</v>
      </c>
      <c r="AX103" s="36">
        <f t="shared" si="34"/>
        <v>0</v>
      </c>
      <c r="AY103" s="36">
        <f t="shared" si="34"/>
        <v>0</v>
      </c>
      <c r="BA103" s="36">
        <f t="shared" si="29"/>
        <v>0</v>
      </c>
    </row>
    <row r="104" spans="2:53" s="16" customFormat="1" ht="24.9" customHeight="1">
      <c r="B104" s="82"/>
      <c r="C104" s="104" t="s">
        <v>59</v>
      </c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87">
        <f t="shared" si="24"/>
        <v>0</v>
      </c>
      <c r="AA104" s="68"/>
      <c r="AB104" s="15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BA104" s="33">
        <f t="shared" si="29"/>
        <v>0</v>
      </c>
    </row>
    <row r="105" spans="2:53" s="13" customFormat="1" ht="17.100000000000001" customHeight="1">
      <c r="B105" s="77"/>
      <c r="C105" s="99" t="s">
        <v>7</v>
      </c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7">
        <f t="shared" si="24"/>
        <v>0</v>
      </c>
      <c r="AA105" s="69"/>
      <c r="AB105" s="12"/>
      <c r="AC105" s="29">
        <f t="shared" ref="AC105:AY105" si="35">+D105-SUM(D106:D107)</f>
        <v>0</v>
      </c>
      <c r="AD105" s="29">
        <f t="shared" si="35"/>
        <v>0</v>
      </c>
      <c r="AE105" s="29">
        <f t="shared" si="35"/>
        <v>0</v>
      </c>
      <c r="AF105" s="29">
        <f t="shared" si="35"/>
        <v>0</v>
      </c>
      <c r="AG105" s="29">
        <f t="shared" si="35"/>
        <v>0</v>
      </c>
      <c r="AH105" s="29">
        <f t="shared" si="35"/>
        <v>0</v>
      </c>
      <c r="AI105" s="29">
        <f t="shared" si="35"/>
        <v>0</v>
      </c>
      <c r="AJ105" s="29">
        <f t="shared" si="35"/>
        <v>0</v>
      </c>
      <c r="AK105" s="29">
        <f t="shared" si="35"/>
        <v>0</v>
      </c>
      <c r="AL105" s="29">
        <f t="shared" si="35"/>
        <v>0</v>
      </c>
      <c r="AM105" s="29">
        <f t="shared" si="35"/>
        <v>0</v>
      </c>
      <c r="AN105" s="29">
        <f t="shared" si="35"/>
        <v>0</v>
      </c>
      <c r="AO105" s="29">
        <f t="shared" si="35"/>
        <v>0</v>
      </c>
      <c r="AP105" s="29">
        <f t="shared" si="35"/>
        <v>0</v>
      </c>
      <c r="AQ105" s="29">
        <f t="shared" si="35"/>
        <v>0</v>
      </c>
      <c r="AR105" s="29">
        <f t="shared" si="35"/>
        <v>0</v>
      </c>
      <c r="AS105" s="29">
        <f t="shared" si="35"/>
        <v>0</v>
      </c>
      <c r="AT105" s="29">
        <f t="shared" si="35"/>
        <v>0</v>
      </c>
      <c r="AU105" s="29">
        <f t="shared" si="35"/>
        <v>0</v>
      </c>
      <c r="AV105" s="29">
        <f t="shared" si="35"/>
        <v>0</v>
      </c>
      <c r="AW105" s="29">
        <f t="shared" si="35"/>
        <v>0</v>
      </c>
      <c r="AX105" s="29">
        <f t="shared" si="35"/>
        <v>0</v>
      </c>
      <c r="AY105" s="29">
        <f t="shared" si="35"/>
        <v>0</v>
      </c>
      <c r="BA105" s="29">
        <f t="shared" si="29"/>
        <v>0</v>
      </c>
    </row>
    <row r="106" spans="2:53" s="13" customFormat="1" ht="17.100000000000001" customHeight="1">
      <c r="B106" s="78"/>
      <c r="C106" s="100" t="s">
        <v>36</v>
      </c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7">
        <f t="shared" si="24"/>
        <v>0</v>
      </c>
      <c r="AA106" s="69"/>
      <c r="AB106" s="12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BA106" s="29">
        <f t="shared" si="29"/>
        <v>0</v>
      </c>
    </row>
    <row r="107" spans="2:53" s="13" customFormat="1" ht="17.100000000000001" customHeight="1">
      <c r="B107" s="78"/>
      <c r="C107" s="100" t="s">
        <v>37</v>
      </c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7">
        <f t="shared" si="24"/>
        <v>0</v>
      </c>
      <c r="AA107" s="69"/>
      <c r="AB107" s="12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BA107" s="29">
        <f t="shared" si="29"/>
        <v>0</v>
      </c>
    </row>
    <row r="108" spans="2:53" s="16" customFormat="1" ht="24.9" customHeight="1">
      <c r="B108" s="79"/>
      <c r="C108" s="102" t="s">
        <v>8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7">
        <f t="shared" si="24"/>
        <v>0</v>
      </c>
      <c r="AA108" s="70"/>
      <c r="AB108" s="15"/>
      <c r="AC108" s="30">
        <f t="shared" ref="AC108:AY108" si="36">+D108-SUM(D109:D110)</f>
        <v>0</v>
      </c>
      <c r="AD108" s="30">
        <f t="shared" si="36"/>
        <v>0</v>
      </c>
      <c r="AE108" s="30">
        <f t="shared" si="36"/>
        <v>0</v>
      </c>
      <c r="AF108" s="30">
        <f t="shared" si="36"/>
        <v>0</v>
      </c>
      <c r="AG108" s="30">
        <f t="shared" si="36"/>
        <v>0</v>
      </c>
      <c r="AH108" s="30">
        <f t="shared" si="36"/>
        <v>0</v>
      </c>
      <c r="AI108" s="30">
        <f t="shared" si="36"/>
        <v>0</v>
      </c>
      <c r="AJ108" s="30">
        <f t="shared" si="36"/>
        <v>0</v>
      </c>
      <c r="AK108" s="30">
        <f t="shared" si="36"/>
        <v>0</v>
      </c>
      <c r="AL108" s="30">
        <f t="shared" si="36"/>
        <v>0</v>
      </c>
      <c r="AM108" s="30">
        <f t="shared" si="36"/>
        <v>0</v>
      </c>
      <c r="AN108" s="30">
        <f t="shared" si="36"/>
        <v>0</v>
      </c>
      <c r="AO108" s="30">
        <f t="shared" si="36"/>
        <v>0</v>
      </c>
      <c r="AP108" s="30">
        <f t="shared" si="36"/>
        <v>0</v>
      </c>
      <c r="AQ108" s="30">
        <f t="shared" si="36"/>
        <v>0</v>
      </c>
      <c r="AR108" s="30">
        <f t="shared" si="36"/>
        <v>0</v>
      </c>
      <c r="AS108" s="30">
        <f t="shared" si="36"/>
        <v>0</v>
      </c>
      <c r="AT108" s="30">
        <f t="shared" si="36"/>
        <v>0</v>
      </c>
      <c r="AU108" s="30">
        <f t="shared" si="36"/>
        <v>0</v>
      </c>
      <c r="AV108" s="30">
        <f t="shared" si="36"/>
        <v>0</v>
      </c>
      <c r="AW108" s="30">
        <f t="shared" si="36"/>
        <v>0</v>
      </c>
      <c r="AX108" s="30">
        <f t="shared" si="36"/>
        <v>0</v>
      </c>
      <c r="AY108" s="30">
        <f t="shared" si="36"/>
        <v>0</v>
      </c>
      <c r="BA108" s="30">
        <f t="shared" si="29"/>
        <v>0</v>
      </c>
    </row>
    <row r="109" spans="2:53" s="13" customFormat="1" ht="17.100000000000001" customHeight="1">
      <c r="B109" s="77"/>
      <c r="C109" s="100" t="s">
        <v>36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7">
        <f t="shared" si="24"/>
        <v>0</v>
      </c>
      <c r="AA109" s="69"/>
      <c r="AB109" s="12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BA109" s="29">
        <f t="shared" si="29"/>
        <v>0</v>
      </c>
    </row>
    <row r="110" spans="2:53" s="13" customFormat="1" ht="17.100000000000001" customHeight="1">
      <c r="B110" s="77"/>
      <c r="C110" s="100" t="s">
        <v>37</v>
      </c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7">
        <f t="shared" si="24"/>
        <v>0</v>
      </c>
      <c r="AA110" s="69"/>
      <c r="AB110" s="12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BA110" s="29">
        <f t="shared" si="29"/>
        <v>0</v>
      </c>
    </row>
    <row r="111" spans="2:53" s="16" customFormat="1" ht="13.8">
      <c r="B111" s="79"/>
      <c r="C111" s="101" t="s">
        <v>46</v>
      </c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7">
        <f t="shared" si="24"/>
        <v>0</v>
      </c>
      <c r="AA111" s="70"/>
      <c r="AB111" s="15"/>
      <c r="AC111" s="30">
        <f t="shared" ref="AC111:AY111" si="37">+D108-SUM(D111:D116)</f>
        <v>0</v>
      </c>
      <c r="AD111" s="30">
        <f t="shared" si="37"/>
        <v>0</v>
      </c>
      <c r="AE111" s="30">
        <f t="shared" si="37"/>
        <v>0</v>
      </c>
      <c r="AF111" s="30">
        <f t="shared" si="37"/>
        <v>0</v>
      </c>
      <c r="AG111" s="30">
        <f t="shared" si="37"/>
        <v>0</v>
      </c>
      <c r="AH111" s="30">
        <f t="shared" si="37"/>
        <v>0</v>
      </c>
      <c r="AI111" s="30">
        <f t="shared" si="37"/>
        <v>0</v>
      </c>
      <c r="AJ111" s="30">
        <f t="shared" si="37"/>
        <v>0</v>
      </c>
      <c r="AK111" s="30">
        <f t="shared" si="37"/>
        <v>0</v>
      </c>
      <c r="AL111" s="30">
        <f t="shared" si="37"/>
        <v>0</v>
      </c>
      <c r="AM111" s="30">
        <f t="shared" si="37"/>
        <v>0</v>
      </c>
      <c r="AN111" s="30">
        <f t="shared" si="37"/>
        <v>0</v>
      </c>
      <c r="AO111" s="30">
        <f t="shared" si="37"/>
        <v>0</v>
      </c>
      <c r="AP111" s="30">
        <f t="shared" si="37"/>
        <v>0</v>
      </c>
      <c r="AQ111" s="30">
        <f t="shared" si="37"/>
        <v>0</v>
      </c>
      <c r="AR111" s="30">
        <f t="shared" si="37"/>
        <v>0</v>
      </c>
      <c r="AS111" s="30">
        <f t="shared" si="37"/>
        <v>0</v>
      </c>
      <c r="AT111" s="30">
        <f t="shared" si="37"/>
        <v>0</v>
      </c>
      <c r="AU111" s="30">
        <f t="shared" si="37"/>
        <v>0</v>
      </c>
      <c r="AV111" s="30">
        <f t="shared" si="37"/>
        <v>0</v>
      </c>
      <c r="AW111" s="30">
        <f t="shared" si="37"/>
        <v>0</v>
      </c>
      <c r="AX111" s="30">
        <f t="shared" si="37"/>
        <v>0</v>
      </c>
      <c r="AY111" s="30">
        <f t="shared" si="37"/>
        <v>0</v>
      </c>
      <c r="BA111" s="30">
        <f t="shared" si="29"/>
        <v>0</v>
      </c>
    </row>
    <row r="112" spans="2:53" s="13" customFormat="1" ht="17.100000000000001" customHeight="1">
      <c r="B112" s="78"/>
      <c r="C112" s="100" t="s">
        <v>45</v>
      </c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7">
        <f t="shared" si="24"/>
        <v>0</v>
      </c>
      <c r="AA112" s="69"/>
      <c r="AB112" s="12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BA112" s="29">
        <f t="shared" si="29"/>
        <v>0</v>
      </c>
    </row>
    <row r="113" spans="2:53" s="13" customFormat="1" ht="17.100000000000001" customHeight="1">
      <c r="B113" s="78"/>
      <c r="C113" s="100" t="s">
        <v>57</v>
      </c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7">
        <f t="shared" si="24"/>
        <v>0</v>
      </c>
      <c r="AA113" s="69"/>
      <c r="AB113" s="12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BA113" s="29">
        <f t="shared" si="29"/>
        <v>0</v>
      </c>
    </row>
    <row r="114" spans="2:53" s="13" customFormat="1" ht="17.100000000000001" customHeight="1">
      <c r="B114" s="78"/>
      <c r="C114" s="100" t="s">
        <v>47</v>
      </c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7">
        <f t="shared" si="24"/>
        <v>0</v>
      </c>
      <c r="AA114" s="69"/>
      <c r="AB114" s="12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BA114" s="29">
        <f t="shared" si="29"/>
        <v>0</v>
      </c>
    </row>
    <row r="115" spans="2:53" s="13" customFormat="1" ht="17.100000000000001" customHeight="1">
      <c r="B115" s="78"/>
      <c r="C115" s="100" t="s">
        <v>30</v>
      </c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7">
        <f t="shared" si="24"/>
        <v>0</v>
      </c>
      <c r="AA115" s="69"/>
      <c r="AB115" s="12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BA115" s="29">
        <f t="shared" si="29"/>
        <v>0</v>
      </c>
    </row>
    <row r="116" spans="2:53" s="13" customFormat="1" ht="17.100000000000001" customHeight="1">
      <c r="B116" s="78"/>
      <c r="C116" s="100" t="s">
        <v>53</v>
      </c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7">
        <f t="shared" si="24"/>
        <v>0</v>
      </c>
      <c r="AA116" s="69"/>
      <c r="AB116" s="12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BA116" s="29">
        <f t="shared" si="29"/>
        <v>0</v>
      </c>
    </row>
    <row r="117" spans="2:53" s="16" customFormat="1" ht="24.9" customHeight="1">
      <c r="B117" s="79"/>
      <c r="C117" s="102" t="s">
        <v>9</v>
      </c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7">
        <f t="shared" si="24"/>
        <v>0</v>
      </c>
      <c r="AA117" s="70"/>
      <c r="AB117" s="15"/>
      <c r="AC117" s="30">
        <f t="shared" ref="AC117:AY117" si="38">+D117-SUM(D118:D119)</f>
        <v>0</v>
      </c>
      <c r="AD117" s="30">
        <f t="shared" si="38"/>
        <v>0</v>
      </c>
      <c r="AE117" s="30">
        <f t="shared" si="38"/>
        <v>0</v>
      </c>
      <c r="AF117" s="30">
        <f t="shared" si="38"/>
        <v>0</v>
      </c>
      <c r="AG117" s="30">
        <f t="shared" si="38"/>
        <v>0</v>
      </c>
      <c r="AH117" s="30">
        <f t="shared" si="38"/>
        <v>0</v>
      </c>
      <c r="AI117" s="30">
        <f t="shared" si="38"/>
        <v>0</v>
      </c>
      <c r="AJ117" s="30">
        <f t="shared" si="38"/>
        <v>0</v>
      </c>
      <c r="AK117" s="30">
        <f t="shared" si="38"/>
        <v>0</v>
      </c>
      <c r="AL117" s="30">
        <f t="shared" si="38"/>
        <v>0</v>
      </c>
      <c r="AM117" s="30">
        <f t="shared" si="38"/>
        <v>0</v>
      </c>
      <c r="AN117" s="30">
        <f t="shared" si="38"/>
        <v>0</v>
      </c>
      <c r="AO117" s="30">
        <f t="shared" si="38"/>
        <v>0</v>
      </c>
      <c r="AP117" s="30">
        <f t="shared" si="38"/>
        <v>0</v>
      </c>
      <c r="AQ117" s="30">
        <f t="shared" si="38"/>
        <v>0</v>
      </c>
      <c r="AR117" s="30">
        <f t="shared" si="38"/>
        <v>0</v>
      </c>
      <c r="AS117" s="30">
        <f t="shared" si="38"/>
        <v>0</v>
      </c>
      <c r="AT117" s="30">
        <f t="shared" si="38"/>
        <v>0</v>
      </c>
      <c r="AU117" s="30">
        <f t="shared" si="38"/>
        <v>0</v>
      </c>
      <c r="AV117" s="30">
        <f t="shared" si="38"/>
        <v>0</v>
      </c>
      <c r="AW117" s="30">
        <f t="shared" si="38"/>
        <v>0</v>
      </c>
      <c r="AX117" s="30">
        <f t="shared" si="38"/>
        <v>0</v>
      </c>
      <c r="AY117" s="30">
        <f t="shared" si="38"/>
        <v>0</v>
      </c>
      <c r="BA117" s="30">
        <f t="shared" si="29"/>
        <v>0</v>
      </c>
    </row>
    <row r="118" spans="2:53" s="13" customFormat="1" ht="17.100000000000001" customHeight="1">
      <c r="B118" s="78"/>
      <c r="C118" s="100" t="s">
        <v>36</v>
      </c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7">
        <f t="shared" si="24"/>
        <v>0</v>
      </c>
      <c r="AA118" s="69"/>
      <c r="AB118" s="12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BA118" s="29">
        <f t="shared" si="29"/>
        <v>0</v>
      </c>
    </row>
    <row r="119" spans="2:53" s="13" customFormat="1" ht="17.100000000000001" customHeight="1">
      <c r="B119" s="78"/>
      <c r="C119" s="100" t="s">
        <v>37</v>
      </c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7">
        <f t="shared" si="24"/>
        <v>0</v>
      </c>
      <c r="AA119" s="69"/>
      <c r="AB119" s="12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BA119" s="29">
        <f t="shared" si="29"/>
        <v>0</v>
      </c>
    </row>
    <row r="120" spans="2:53" s="16" customFormat="1" ht="30" customHeight="1">
      <c r="B120" s="81"/>
      <c r="C120" s="102" t="s">
        <v>12</v>
      </c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87">
        <f t="shared" si="24"/>
        <v>0</v>
      </c>
      <c r="AA120" s="68"/>
      <c r="AB120" s="15"/>
      <c r="AC120" s="30">
        <f t="shared" ref="AC120:AY120" si="39">+D120-D105-D108-D117</f>
        <v>0</v>
      </c>
      <c r="AD120" s="30">
        <f t="shared" si="39"/>
        <v>0</v>
      </c>
      <c r="AE120" s="30">
        <f t="shared" si="39"/>
        <v>0</v>
      </c>
      <c r="AF120" s="30">
        <f t="shared" si="39"/>
        <v>0</v>
      </c>
      <c r="AG120" s="30">
        <f t="shared" si="39"/>
        <v>0</v>
      </c>
      <c r="AH120" s="30">
        <f t="shared" si="39"/>
        <v>0</v>
      </c>
      <c r="AI120" s="30">
        <f t="shared" si="39"/>
        <v>0</v>
      </c>
      <c r="AJ120" s="30">
        <f t="shared" si="39"/>
        <v>0</v>
      </c>
      <c r="AK120" s="30">
        <f t="shared" si="39"/>
        <v>0</v>
      </c>
      <c r="AL120" s="30">
        <f t="shared" si="39"/>
        <v>0</v>
      </c>
      <c r="AM120" s="30">
        <f t="shared" si="39"/>
        <v>0</v>
      </c>
      <c r="AN120" s="30">
        <f t="shared" si="39"/>
        <v>0</v>
      </c>
      <c r="AO120" s="30">
        <f t="shared" si="39"/>
        <v>0</v>
      </c>
      <c r="AP120" s="30">
        <f t="shared" si="39"/>
        <v>0</v>
      </c>
      <c r="AQ120" s="30">
        <f t="shared" si="39"/>
        <v>0</v>
      </c>
      <c r="AR120" s="30">
        <f t="shared" si="39"/>
        <v>0</v>
      </c>
      <c r="AS120" s="30">
        <f t="shared" si="39"/>
        <v>0</v>
      </c>
      <c r="AT120" s="30">
        <f t="shared" si="39"/>
        <v>0</v>
      </c>
      <c r="AU120" s="30">
        <f t="shared" si="39"/>
        <v>0</v>
      </c>
      <c r="AV120" s="30">
        <f t="shared" si="39"/>
        <v>0</v>
      </c>
      <c r="AW120" s="30">
        <f t="shared" si="39"/>
        <v>0</v>
      </c>
      <c r="AX120" s="30">
        <f t="shared" si="39"/>
        <v>0</v>
      </c>
      <c r="AY120" s="30">
        <f t="shared" si="39"/>
        <v>0</v>
      </c>
      <c r="BA120" s="30">
        <f t="shared" si="29"/>
        <v>0</v>
      </c>
    </row>
    <row r="121" spans="2:53" s="38" customFormat="1" ht="17.100000000000001" customHeight="1">
      <c r="B121" s="63"/>
      <c r="C121" s="103" t="s">
        <v>64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87">
        <f t="shared" si="24"/>
        <v>0</v>
      </c>
      <c r="AA121" s="71"/>
      <c r="AB121" s="37"/>
      <c r="AC121" s="36">
        <f t="shared" ref="AC121:AY121" si="40">+IF((D121+D122&gt;D120),111,0)</f>
        <v>0</v>
      </c>
      <c r="AD121" s="36">
        <f t="shared" si="40"/>
        <v>0</v>
      </c>
      <c r="AE121" s="36">
        <f t="shared" si="40"/>
        <v>0</v>
      </c>
      <c r="AF121" s="36">
        <f t="shared" si="40"/>
        <v>0</v>
      </c>
      <c r="AG121" s="36">
        <f t="shared" si="40"/>
        <v>0</v>
      </c>
      <c r="AH121" s="36">
        <f t="shared" si="40"/>
        <v>0</v>
      </c>
      <c r="AI121" s="36">
        <f t="shared" si="40"/>
        <v>0</v>
      </c>
      <c r="AJ121" s="36">
        <f t="shared" si="40"/>
        <v>0</v>
      </c>
      <c r="AK121" s="36">
        <f t="shared" si="40"/>
        <v>0</v>
      </c>
      <c r="AL121" s="36">
        <f t="shared" si="40"/>
        <v>0</v>
      </c>
      <c r="AM121" s="36">
        <f t="shared" si="40"/>
        <v>0</v>
      </c>
      <c r="AN121" s="36">
        <f t="shared" si="40"/>
        <v>0</v>
      </c>
      <c r="AO121" s="36">
        <f t="shared" si="40"/>
        <v>0</v>
      </c>
      <c r="AP121" s="36">
        <f t="shared" si="40"/>
        <v>0</v>
      </c>
      <c r="AQ121" s="36">
        <f t="shared" si="40"/>
        <v>0</v>
      </c>
      <c r="AR121" s="36">
        <f t="shared" si="40"/>
        <v>0</v>
      </c>
      <c r="AS121" s="36">
        <f t="shared" si="40"/>
        <v>0</v>
      </c>
      <c r="AT121" s="36">
        <f t="shared" si="40"/>
        <v>0</v>
      </c>
      <c r="AU121" s="36">
        <f t="shared" si="40"/>
        <v>0</v>
      </c>
      <c r="AV121" s="36">
        <f t="shared" si="40"/>
        <v>0</v>
      </c>
      <c r="AW121" s="36">
        <f t="shared" si="40"/>
        <v>0</v>
      </c>
      <c r="AX121" s="36">
        <f t="shared" si="40"/>
        <v>0</v>
      </c>
      <c r="AY121" s="36">
        <f t="shared" si="40"/>
        <v>0</v>
      </c>
      <c r="BA121" s="36">
        <f t="shared" si="29"/>
        <v>0</v>
      </c>
    </row>
    <row r="122" spans="2:53" s="38" customFormat="1" ht="17.100000000000001" customHeight="1">
      <c r="B122" s="63"/>
      <c r="C122" s="103" t="s">
        <v>65</v>
      </c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87">
        <f t="shared" si="24"/>
        <v>0</v>
      </c>
      <c r="AA122" s="71"/>
      <c r="AB122" s="37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BA122" s="36">
        <f t="shared" si="29"/>
        <v>0</v>
      </c>
    </row>
    <row r="123" spans="2:53" s="38" customFormat="1" ht="17.100000000000001" customHeight="1">
      <c r="B123" s="64"/>
      <c r="C123" s="103" t="s">
        <v>55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87">
        <f t="shared" si="24"/>
        <v>0</v>
      </c>
      <c r="AA123" s="72"/>
      <c r="AB123" s="37"/>
      <c r="AC123" s="36">
        <f t="shared" ref="AC123:AY123" si="41">+IF((D123&gt;D120),111,0)</f>
        <v>0</v>
      </c>
      <c r="AD123" s="36">
        <f t="shared" si="41"/>
        <v>0</v>
      </c>
      <c r="AE123" s="36">
        <f t="shared" si="41"/>
        <v>0</v>
      </c>
      <c r="AF123" s="36">
        <f t="shared" si="41"/>
        <v>0</v>
      </c>
      <c r="AG123" s="36">
        <f t="shared" si="41"/>
        <v>0</v>
      </c>
      <c r="AH123" s="36">
        <f t="shared" si="41"/>
        <v>0</v>
      </c>
      <c r="AI123" s="36">
        <f t="shared" si="41"/>
        <v>0</v>
      </c>
      <c r="AJ123" s="36">
        <f t="shared" si="41"/>
        <v>0</v>
      </c>
      <c r="AK123" s="36">
        <f t="shared" si="41"/>
        <v>0</v>
      </c>
      <c r="AL123" s="36">
        <f t="shared" si="41"/>
        <v>0</v>
      </c>
      <c r="AM123" s="36">
        <f t="shared" si="41"/>
        <v>0</v>
      </c>
      <c r="AN123" s="36">
        <f t="shared" si="41"/>
        <v>0</v>
      </c>
      <c r="AO123" s="36">
        <f t="shared" si="41"/>
        <v>0</v>
      </c>
      <c r="AP123" s="36">
        <f t="shared" si="41"/>
        <v>0</v>
      </c>
      <c r="AQ123" s="36">
        <f t="shared" si="41"/>
        <v>0</v>
      </c>
      <c r="AR123" s="36">
        <f t="shared" si="41"/>
        <v>0</v>
      </c>
      <c r="AS123" s="36">
        <f t="shared" si="41"/>
        <v>0</v>
      </c>
      <c r="AT123" s="36">
        <f t="shared" si="41"/>
        <v>0</v>
      </c>
      <c r="AU123" s="36">
        <f t="shared" si="41"/>
        <v>0</v>
      </c>
      <c r="AV123" s="36">
        <f t="shared" si="41"/>
        <v>0</v>
      </c>
      <c r="AW123" s="36">
        <f t="shared" si="41"/>
        <v>0</v>
      </c>
      <c r="AX123" s="36">
        <f t="shared" si="41"/>
        <v>0</v>
      </c>
      <c r="AY123" s="36">
        <f t="shared" si="41"/>
        <v>0</v>
      </c>
      <c r="BA123" s="36">
        <f t="shared" si="29"/>
        <v>0</v>
      </c>
    </row>
    <row r="124" spans="2:53" s="16" customFormat="1" ht="30" customHeight="1">
      <c r="B124" s="82"/>
      <c r="C124" s="104" t="s">
        <v>13</v>
      </c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87">
        <f t="shared" si="24"/>
        <v>0</v>
      </c>
      <c r="AA124" s="68"/>
      <c r="AB124" s="15"/>
      <c r="AC124" s="30">
        <f t="shared" ref="AC124:AY124" si="42">+D124-D25-D45-D73-D100-D120</f>
        <v>0</v>
      </c>
      <c r="AD124" s="30">
        <f t="shared" si="42"/>
        <v>0</v>
      </c>
      <c r="AE124" s="30">
        <f t="shared" si="42"/>
        <v>0</v>
      </c>
      <c r="AF124" s="30">
        <f t="shared" si="42"/>
        <v>0</v>
      </c>
      <c r="AG124" s="30">
        <f t="shared" si="42"/>
        <v>0</v>
      </c>
      <c r="AH124" s="30">
        <f t="shared" si="42"/>
        <v>0</v>
      </c>
      <c r="AI124" s="30">
        <f t="shared" si="42"/>
        <v>0</v>
      </c>
      <c r="AJ124" s="30">
        <f t="shared" si="42"/>
        <v>0</v>
      </c>
      <c r="AK124" s="30">
        <f t="shared" si="42"/>
        <v>0</v>
      </c>
      <c r="AL124" s="30">
        <f t="shared" si="42"/>
        <v>0</v>
      </c>
      <c r="AM124" s="30">
        <f t="shared" si="42"/>
        <v>0</v>
      </c>
      <c r="AN124" s="30">
        <f t="shared" si="42"/>
        <v>0</v>
      </c>
      <c r="AO124" s="30">
        <f t="shared" si="42"/>
        <v>0</v>
      </c>
      <c r="AP124" s="30">
        <f t="shared" si="42"/>
        <v>0</v>
      </c>
      <c r="AQ124" s="30">
        <f t="shared" si="42"/>
        <v>0</v>
      </c>
      <c r="AR124" s="30">
        <f t="shared" si="42"/>
        <v>0</v>
      </c>
      <c r="AS124" s="30">
        <f t="shared" si="42"/>
        <v>0</v>
      </c>
      <c r="AT124" s="30">
        <f t="shared" si="42"/>
        <v>0</v>
      </c>
      <c r="AU124" s="30">
        <f t="shared" si="42"/>
        <v>0</v>
      </c>
      <c r="AV124" s="30">
        <f t="shared" si="42"/>
        <v>0</v>
      </c>
      <c r="AW124" s="30">
        <f t="shared" si="42"/>
        <v>0</v>
      </c>
      <c r="AX124" s="30">
        <f t="shared" si="42"/>
        <v>0</v>
      </c>
      <c r="AY124" s="30">
        <f t="shared" si="42"/>
        <v>0</v>
      </c>
      <c r="BA124" s="30">
        <f t="shared" si="29"/>
        <v>0</v>
      </c>
    </row>
    <row r="125" spans="2:53" s="38" customFormat="1" ht="17.100000000000001" customHeight="1">
      <c r="B125" s="63"/>
      <c r="C125" s="103" t="s">
        <v>64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87">
        <f t="shared" si="24"/>
        <v>0</v>
      </c>
      <c r="AA125" s="71"/>
      <c r="AB125" s="37"/>
      <c r="AC125" s="36">
        <f t="shared" ref="AC125:AL127" si="43">+D125-(D26+D46+D74+D101+D121)</f>
        <v>0</v>
      </c>
      <c r="AD125" s="36">
        <f t="shared" si="43"/>
        <v>0</v>
      </c>
      <c r="AE125" s="36">
        <f t="shared" si="43"/>
        <v>0</v>
      </c>
      <c r="AF125" s="36">
        <f t="shared" si="43"/>
        <v>0</v>
      </c>
      <c r="AG125" s="36">
        <f t="shared" si="43"/>
        <v>0</v>
      </c>
      <c r="AH125" s="36">
        <f t="shared" si="43"/>
        <v>0</v>
      </c>
      <c r="AI125" s="36">
        <f t="shared" si="43"/>
        <v>0</v>
      </c>
      <c r="AJ125" s="36">
        <f t="shared" si="43"/>
        <v>0</v>
      </c>
      <c r="AK125" s="36">
        <f t="shared" si="43"/>
        <v>0</v>
      </c>
      <c r="AL125" s="36">
        <f t="shared" si="43"/>
        <v>0</v>
      </c>
      <c r="AM125" s="36">
        <f t="shared" ref="AM125:AV127" si="44">+N125-(N26+N46+N74+N101+N121)</f>
        <v>0</v>
      </c>
      <c r="AN125" s="36">
        <f t="shared" si="44"/>
        <v>0</v>
      </c>
      <c r="AO125" s="36">
        <f t="shared" si="44"/>
        <v>0</v>
      </c>
      <c r="AP125" s="36">
        <f t="shared" si="44"/>
        <v>0</v>
      </c>
      <c r="AQ125" s="36">
        <f t="shared" si="44"/>
        <v>0</v>
      </c>
      <c r="AR125" s="36">
        <f t="shared" si="44"/>
        <v>0</v>
      </c>
      <c r="AS125" s="36">
        <f t="shared" si="44"/>
        <v>0</v>
      </c>
      <c r="AT125" s="36">
        <f t="shared" si="44"/>
        <v>0</v>
      </c>
      <c r="AU125" s="36">
        <f t="shared" si="44"/>
        <v>0</v>
      </c>
      <c r="AV125" s="36">
        <f t="shared" si="44"/>
        <v>0</v>
      </c>
      <c r="AW125" s="36">
        <f t="shared" ref="AW125:AY127" si="45">+X125-(X26+X46+X74+X101+X121)</f>
        <v>0</v>
      </c>
      <c r="AX125" s="36">
        <f t="shared" si="45"/>
        <v>0</v>
      </c>
      <c r="AY125" s="36">
        <f t="shared" si="45"/>
        <v>0</v>
      </c>
      <c r="BA125" s="36">
        <f t="shared" si="29"/>
        <v>0</v>
      </c>
    </row>
    <row r="126" spans="2:53" s="38" customFormat="1" ht="17.100000000000001" customHeight="1">
      <c r="B126" s="63"/>
      <c r="C126" s="103" t="s">
        <v>65</v>
      </c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87">
        <f t="shared" si="24"/>
        <v>0</v>
      </c>
      <c r="AA126" s="71"/>
      <c r="AB126" s="37"/>
      <c r="AC126" s="36">
        <f t="shared" si="43"/>
        <v>0</v>
      </c>
      <c r="AD126" s="36">
        <f t="shared" si="43"/>
        <v>0</v>
      </c>
      <c r="AE126" s="36">
        <f t="shared" si="43"/>
        <v>0</v>
      </c>
      <c r="AF126" s="36">
        <f t="shared" si="43"/>
        <v>0</v>
      </c>
      <c r="AG126" s="36">
        <f t="shared" si="43"/>
        <v>0</v>
      </c>
      <c r="AH126" s="36">
        <f t="shared" si="43"/>
        <v>0</v>
      </c>
      <c r="AI126" s="36">
        <f t="shared" si="43"/>
        <v>0</v>
      </c>
      <c r="AJ126" s="36">
        <f t="shared" si="43"/>
        <v>0</v>
      </c>
      <c r="AK126" s="36">
        <f t="shared" si="43"/>
        <v>0</v>
      </c>
      <c r="AL126" s="36">
        <f t="shared" si="43"/>
        <v>0</v>
      </c>
      <c r="AM126" s="36">
        <f t="shared" si="44"/>
        <v>0</v>
      </c>
      <c r="AN126" s="36">
        <f t="shared" si="44"/>
        <v>0</v>
      </c>
      <c r="AO126" s="36">
        <f t="shared" si="44"/>
        <v>0</v>
      </c>
      <c r="AP126" s="36">
        <f t="shared" si="44"/>
        <v>0</v>
      </c>
      <c r="AQ126" s="36">
        <f t="shared" si="44"/>
        <v>0</v>
      </c>
      <c r="AR126" s="36">
        <f t="shared" si="44"/>
        <v>0</v>
      </c>
      <c r="AS126" s="36">
        <f t="shared" si="44"/>
        <v>0</v>
      </c>
      <c r="AT126" s="36">
        <f t="shared" si="44"/>
        <v>0</v>
      </c>
      <c r="AU126" s="36">
        <f t="shared" si="44"/>
        <v>0</v>
      </c>
      <c r="AV126" s="36">
        <f t="shared" si="44"/>
        <v>0</v>
      </c>
      <c r="AW126" s="36">
        <f t="shared" si="45"/>
        <v>0</v>
      </c>
      <c r="AX126" s="36">
        <f t="shared" si="45"/>
        <v>0</v>
      </c>
      <c r="AY126" s="36">
        <f t="shared" si="45"/>
        <v>0</v>
      </c>
      <c r="BA126" s="36">
        <f t="shared" si="29"/>
        <v>0</v>
      </c>
    </row>
    <row r="127" spans="2:53" s="38" customFormat="1" ht="17.100000000000001" customHeight="1">
      <c r="B127" s="63"/>
      <c r="C127" s="103" t="s">
        <v>55</v>
      </c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87">
        <f t="shared" si="24"/>
        <v>0</v>
      </c>
      <c r="AA127" s="71"/>
      <c r="AB127" s="37"/>
      <c r="AC127" s="36">
        <f t="shared" si="43"/>
        <v>0</v>
      </c>
      <c r="AD127" s="36">
        <f t="shared" si="43"/>
        <v>0</v>
      </c>
      <c r="AE127" s="36">
        <f t="shared" si="43"/>
        <v>0</v>
      </c>
      <c r="AF127" s="36">
        <f t="shared" si="43"/>
        <v>0</v>
      </c>
      <c r="AG127" s="36">
        <f t="shared" si="43"/>
        <v>0</v>
      </c>
      <c r="AH127" s="36">
        <f t="shared" si="43"/>
        <v>0</v>
      </c>
      <c r="AI127" s="36">
        <f t="shared" si="43"/>
        <v>0</v>
      </c>
      <c r="AJ127" s="36">
        <f t="shared" si="43"/>
        <v>0</v>
      </c>
      <c r="AK127" s="36">
        <f t="shared" si="43"/>
        <v>0</v>
      </c>
      <c r="AL127" s="36">
        <f t="shared" si="43"/>
        <v>0</v>
      </c>
      <c r="AM127" s="36">
        <f t="shared" si="44"/>
        <v>0</v>
      </c>
      <c r="AN127" s="36">
        <f t="shared" si="44"/>
        <v>0</v>
      </c>
      <c r="AO127" s="36">
        <f t="shared" si="44"/>
        <v>0</v>
      </c>
      <c r="AP127" s="36">
        <f t="shared" si="44"/>
        <v>0</v>
      </c>
      <c r="AQ127" s="36">
        <f t="shared" si="44"/>
        <v>0</v>
      </c>
      <c r="AR127" s="36">
        <f t="shared" si="44"/>
        <v>0</v>
      </c>
      <c r="AS127" s="36">
        <f t="shared" si="44"/>
        <v>0</v>
      </c>
      <c r="AT127" s="36">
        <f t="shared" si="44"/>
        <v>0</v>
      </c>
      <c r="AU127" s="36">
        <f t="shared" si="44"/>
        <v>0</v>
      </c>
      <c r="AV127" s="36">
        <f t="shared" si="44"/>
        <v>0</v>
      </c>
      <c r="AW127" s="36">
        <f t="shared" si="45"/>
        <v>0</v>
      </c>
      <c r="AX127" s="36">
        <f t="shared" si="45"/>
        <v>0</v>
      </c>
      <c r="AY127" s="36">
        <f t="shared" si="45"/>
        <v>0</v>
      </c>
      <c r="BA127" s="61">
        <f>+Z127-SUM(D127:Y127)</f>
        <v>0</v>
      </c>
    </row>
    <row r="128" spans="2:53" s="50" customFormat="1" ht="9.9" customHeight="1">
      <c r="B128" s="83"/>
      <c r="C128" s="84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87">
        <f t="shared" si="24"/>
        <v>0</v>
      </c>
      <c r="AA128" s="74"/>
      <c r="AB128" s="51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BA128" s="60"/>
    </row>
    <row r="129" spans="2:53" ht="84.75" customHeight="1">
      <c r="B129" s="20"/>
      <c r="C129" s="114" t="s">
        <v>69</v>
      </c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40"/>
      <c r="AC129" s="22"/>
      <c r="AD129" s="22"/>
      <c r="AE129" s="22"/>
      <c r="AF129" s="22"/>
      <c r="BA129" s="19"/>
    </row>
    <row r="130" spans="2:53"/>
    <row r="131" spans="2:53"/>
    <row r="132" spans="2:53"/>
    <row r="133" spans="2:53"/>
    <row r="134" spans="2:53"/>
    <row r="135" spans="2:53"/>
    <row r="136" spans="2:53"/>
    <row r="137" spans="2:53"/>
    <row r="138" spans="2:53"/>
    <row r="139" spans="2:53"/>
    <row r="140" spans="2:53"/>
    <row r="141" spans="2:53"/>
    <row r="142" spans="2:53"/>
    <row r="143" spans="2:53"/>
    <row r="144" spans="2:53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</sheetData>
  <dataConsolidate/>
  <mergeCells count="9">
    <mergeCell ref="C129:Z129"/>
    <mergeCell ref="D7:Z7"/>
    <mergeCell ref="D6:AA6"/>
    <mergeCell ref="C2:Z2"/>
    <mergeCell ref="C3:Z3"/>
    <mergeCell ref="C4:Z4"/>
    <mergeCell ref="C5:Z5"/>
    <mergeCell ref="AC7:AY7"/>
    <mergeCell ref="AC5:BA5"/>
  </mergeCells>
  <phoneticPr fontId="0" type="noConversion"/>
  <conditionalFormatting sqref="D9:K9">
    <cfRule type="expression" dxfId="4" priority="44" stopIfTrue="1">
      <formula>AND(D9&lt;&gt;"",OR(D9&lt;0,NOT(ISNUMBER(D9))))</formula>
    </cfRule>
  </conditionalFormatting>
  <conditionalFormatting sqref="D10:Z128">
    <cfRule type="expression" dxfId="3" priority="3" stopIfTrue="1">
      <formula>AND(D10&lt;&gt;"",OR(D10&lt;0,NOT(ISNUMBER(D10))))</formula>
    </cfRule>
  </conditionalFormatting>
  <conditionalFormatting sqref="D6:AA6">
    <cfRule type="expression" dxfId="2" priority="545" stopIfTrue="1">
      <formula>COUNTA(D10:Z127)&lt;&gt;COUNTIF(D10:Z127,"&gt;=0")</formula>
    </cfRule>
  </conditionalFormatting>
  <conditionalFormatting sqref="AA10:AA24 AA28 AA30:AA44 AA48 AA58:AA72 AA76 AA85:AA99 AA103 AA105:AA119 AA123">
    <cfRule type="expression" dxfId="1" priority="45" stopIfTrue="1">
      <formula>AA10=1</formula>
    </cfRule>
  </conditionalFormatting>
  <conditionalFormatting sqref="AC9:BA128">
    <cfRule type="expression" dxfId="0" priority="1" stopIfTrue="1">
      <formula>ABS(AC9)&gt;10</formula>
    </cfRule>
  </conditionalFormatting>
  <pageMargins left="0.74803149606299213" right="0.74803149606299213" top="0.98425196850393704" bottom="0.98425196850393704" header="0.51181102362204722" footer="0.51181102362204722"/>
  <pageSetup paperSize="8" scale="60" orientation="portrait" r:id="rId1"/>
  <headerFooter alignWithMargins="0">
    <oddFooter>&amp;R2019 Triennial Central Bank Survey</oddFooter>
  </headerFooter>
  <rowBreaks count="1" manualBreakCount="1">
    <brk id="83" min="1" max="2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1B46-6D62-4C1D-9816-9ADFFBE65245}">
  <dimension ref="A1:D17"/>
  <sheetViews>
    <sheetView workbookViewId="0">
      <selection activeCell="B19" sqref="B19"/>
    </sheetView>
  </sheetViews>
  <sheetFormatPr defaultRowHeight="11.4"/>
  <cols>
    <col min="2" max="2" width="111.75" bestFit="1" customWidth="1"/>
  </cols>
  <sheetData>
    <row r="1" spans="1:4">
      <c r="A1" t="s">
        <v>72</v>
      </c>
      <c r="B1" t="s">
        <v>70</v>
      </c>
    </row>
    <row r="2" spans="1:4" ht="14.4">
      <c r="A2" t="s">
        <v>71</v>
      </c>
      <c r="B2" t="s">
        <v>74</v>
      </c>
      <c r="D2" s="109"/>
    </row>
    <row r="3" spans="1:4">
      <c r="A3" t="s">
        <v>73</v>
      </c>
      <c r="B3" t="s">
        <v>75</v>
      </c>
    </row>
    <row r="4" spans="1:4">
      <c r="A4" t="s">
        <v>76</v>
      </c>
      <c r="B4" t="s">
        <v>77</v>
      </c>
    </row>
    <row r="5" spans="1:4">
      <c r="A5" t="s">
        <v>78</v>
      </c>
      <c r="B5" t="s">
        <v>79</v>
      </c>
    </row>
    <row r="6" spans="1:4">
      <c r="A6" t="s">
        <v>80</v>
      </c>
      <c r="B6" t="s">
        <v>83</v>
      </c>
    </row>
    <row r="7" spans="1:4">
      <c r="A7" t="s">
        <v>81</v>
      </c>
      <c r="B7" t="s">
        <v>84</v>
      </c>
    </row>
    <row r="8" spans="1:4">
      <c r="A8" t="s">
        <v>82</v>
      </c>
      <c r="B8" t="s">
        <v>85</v>
      </c>
    </row>
    <row r="9" spans="1:4">
      <c r="A9" t="s">
        <v>86</v>
      </c>
      <c r="B9" t="s">
        <v>92</v>
      </c>
    </row>
    <row r="10" spans="1:4">
      <c r="A10" t="s">
        <v>87</v>
      </c>
      <c r="B10" t="s">
        <v>93</v>
      </c>
    </row>
    <row r="11" spans="1:4">
      <c r="A11" t="s">
        <v>88</v>
      </c>
      <c r="B11" t="s">
        <v>94</v>
      </c>
    </row>
    <row r="12" spans="1:4">
      <c r="A12" t="s">
        <v>89</v>
      </c>
      <c r="B12" t="s">
        <v>95</v>
      </c>
    </row>
    <row r="13" spans="1:4">
      <c r="A13" t="s">
        <v>90</v>
      </c>
      <c r="B13" t="s">
        <v>97</v>
      </c>
    </row>
    <row r="14" spans="1:4">
      <c r="A14" t="s">
        <v>91</v>
      </c>
      <c r="B14" t="s">
        <v>96</v>
      </c>
    </row>
    <row r="15" spans="1:4">
      <c r="A15" t="s">
        <v>98</v>
      </c>
      <c r="B15" t="s">
        <v>101</v>
      </c>
    </row>
    <row r="16" spans="1:4">
      <c r="A16" t="s">
        <v>99</v>
      </c>
      <c r="B16" t="s">
        <v>102</v>
      </c>
    </row>
    <row r="17" spans="1:2">
      <c r="A17" t="s">
        <v>100</v>
      </c>
      <c r="B17" t="s">
        <v>103</v>
      </c>
    </row>
  </sheetData>
  <phoneticPr fontId="3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84BE06080CC941BCD6D526E2F7E825000BCD622CABEB6B4ABCEF92531518D369" ma:contentTypeVersion="0" ma:contentTypeDescription="Create a new document." ma:contentTypeScope="" ma:versionID="e641da1a629b8ff93fd649f3f29226d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3297c635771c5e56bf1ede62609ee3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3C7941-EAEF-4A88-A556-4B475DC966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412814-358F-4EF2-B2A7-CE5226B77ED8}">
  <ds:schemaRefs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4"/>
    <ds:schemaRef ds:uri="5472c07c-607f-4038-a619-6f6b6fb1cdb2"/>
    <ds:schemaRef ds:uri="f782d0c1-2c6e-41d0-8577-3b320512196a"/>
  </ds:schemaRefs>
</ds:datastoreItem>
</file>

<file path=customXml/itemProps3.xml><?xml version="1.0" encoding="utf-8"?>
<ds:datastoreItem xmlns:ds="http://schemas.openxmlformats.org/officeDocument/2006/customXml" ds:itemID="{BDE140CD-F1EA-4F0B-88F3-860D4C1E5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A2</vt:lpstr>
      <vt:lpstr>Business Requirements</vt:lpstr>
      <vt:lpstr>'A2'!Print_Area</vt:lpstr>
      <vt:lpstr>'A2'!Print_Titles</vt:lpstr>
    </vt:vector>
  </TitlesOfParts>
  <Company>BIS-BRI-BIZ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Version 1.3</dc:title>
  <dc:creator>CBMEDPE</dc:creator>
  <cp:keywords>Methodology; 2019 Triennial Survey; Triennial Survey</cp:keywords>
  <dc:description>Final</dc:description>
  <cp:lastModifiedBy>Creepy Pigeon</cp:lastModifiedBy>
  <cp:lastPrinted>2019-01-11T09:55:33Z</cp:lastPrinted>
  <dcterms:created xsi:type="dcterms:W3CDTF">2000-03-23T14:24:07Z</dcterms:created>
  <dcterms:modified xsi:type="dcterms:W3CDTF">2025-09-17T07:54:43Z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nectionCount">
    <vt:lpwstr>0</vt:lpwstr>
  </property>
  <property fmtid="{D5CDD505-2E9C-101B-9397-08002B2CF9AE}" pid="3" name="ContentTypeId">
    <vt:lpwstr>0x0101003384BE06080CC941BCD6D526E2F7E825000BCD622CABEB6B4ABCEF92531518D369</vt:lpwstr>
  </property>
  <property fmtid="{D5CDD505-2E9C-101B-9397-08002B2CF9AE}" pid="4" name="_dlc_DocIdItemGuid">
    <vt:lpwstr>8dca6eed-8437-4fc3-a600-8b2312256684</vt:lpwstr>
  </property>
  <property fmtid="{D5CDD505-2E9C-101B-9397-08002B2CF9AE}" pid="5" name="TaxKeyword">
    <vt:lpwstr>426;#Methodology|0afe3e46-9fd2-4e5e-9ba9-d4f47f820782;#431;#Triennial Survey|498cb51a-3375-4a01-9ecd-bf14a4123c0b;#416;#2019 Triennial Survey|cb8b2933-19a5-4b76-b89c-a0e9851c62f9</vt:lpwstr>
  </property>
  <property fmtid="{D5CDD505-2E9C-101B-9397-08002B2CF9AE}" pid="6" name="BisDocumentType">
    <vt:lpwstr/>
  </property>
  <property fmtid="{D5CDD505-2E9C-101B-9397-08002B2CF9AE}" pid="7" name="BisInstitution">
    <vt:lpwstr/>
  </property>
  <property fmtid="{D5CDD505-2E9C-101B-9397-08002B2CF9AE}" pid="8" name="BisRecipients">
    <vt:lpwstr/>
  </property>
  <property fmtid="{D5CDD505-2E9C-101B-9397-08002B2CF9AE}" pid="9" name="BisAuthors">
    <vt:lpwstr/>
  </property>
  <property fmtid="{D5CDD505-2E9C-101B-9397-08002B2CF9AE}" pid="10" name="MSIP_Label_a401b303-ecb1-4a9d-936a-70858c2d9a3e_Enabled">
    <vt:lpwstr>true</vt:lpwstr>
  </property>
  <property fmtid="{D5CDD505-2E9C-101B-9397-08002B2CF9AE}" pid="11" name="MSIP_Label_a401b303-ecb1-4a9d-936a-70858c2d9a3e_SetDate">
    <vt:lpwstr>2022-03-14T07:23:15Z</vt:lpwstr>
  </property>
  <property fmtid="{D5CDD505-2E9C-101B-9397-08002B2CF9AE}" pid="12" name="MSIP_Label_a401b303-ecb1-4a9d-936a-70858c2d9a3e_Method">
    <vt:lpwstr>Privileged</vt:lpwstr>
  </property>
  <property fmtid="{D5CDD505-2E9C-101B-9397-08002B2CF9AE}" pid="13" name="MSIP_Label_a401b303-ecb1-4a9d-936a-70858c2d9a3e_Name">
    <vt:lpwstr>a401b303-ecb1-4a9d-936a-70858c2d9a3e</vt:lpwstr>
  </property>
  <property fmtid="{D5CDD505-2E9C-101B-9397-08002B2CF9AE}" pid="14" name="MSIP_Label_a401b303-ecb1-4a9d-936a-70858c2d9a3e_SiteId">
    <vt:lpwstr>c9a7d621-4bc4-4407-b730-f428e656aa9e</vt:lpwstr>
  </property>
  <property fmtid="{D5CDD505-2E9C-101B-9397-08002B2CF9AE}" pid="15" name="MSIP_Label_a401b303-ecb1-4a9d-936a-70858c2d9a3e_ActionId">
    <vt:lpwstr>a31390d3-edd3-41e8-8437-8541fa7f7a1c</vt:lpwstr>
  </property>
  <property fmtid="{D5CDD505-2E9C-101B-9397-08002B2CF9AE}" pid="16" name="MSIP_Label_a401b303-ecb1-4a9d-936a-70858c2d9a3e_ContentBits">
    <vt:lpwstr>0</vt:lpwstr>
  </property>
</Properties>
</file>