
<file path=[Content_Types].xml><?xml version="1.0" encoding="utf-8"?>
<ns0:Types xmlns:ns0="http://schemas.openxmlformats.org/package/2006/content-types">
  <ns0:Override ContentType="application/vnd.openxmlformats-officedocument.theme+xml" PartName="/xl/theme/theme1.xml"/>
  <ns0:Override ContentType="application/vnd.openxmlformats-officedocument.spreadsheetml.styles+xml" PartName="/xl/styles.xml"/>
  <ns0:Default ContentType="application/vnd.openxmlformats-package.relationships+xml" Extension="rels"/>
  <ns0:Default ContentType="application/xml" Extension="xml"/>
  <ns0:Default ContentType="image/png" Extension="png"/>
  <ns0:Default ContentType="application/vnd.openxmlformats-officedocument.vmlDrawing" Extension="vml"/>
  <ns0:Override ContentType="application/vnd.openxmlformats-officedocument.spreadsheetml.sheet.main+xml" PartName="/xl/workbook.xml"/>
  <ns0:Override ContentType="application/vnd.openxmlformats-officedocument.extended-properties+xml" PartName="/docProps/app.xml"/>
  <ns0:Override ContentType="application/vnd.openxmlformats-package.core-properties+xml" PartName="/docProps/core.xml"/>
  <ns0:Override ContentType="application/vnd.openxmlformats-officedocument.spreadsheetml.sharedStrings+xml" PartName="/xl/sharedStrings.xml"/>
  <ns0:Override ContentType="application/vnd.openxmlformats-officedocument.spreadsheetml.worksheet+xml" PartName="/xl/worksheets/sheet1.xml"/>
  <ns0:Override ContentType="application/vnd.openxmlformats-officedocument.spreadsheetml.worksheet+xml" PartName="/xl/worksheets/sheet2.xml"/>
  <ns0:Override ContentType="application/vnd.openxmlformats-officedocument.spreadsheetml.worksheet+xml" PartName="/xl/worksheets/sheet3.xml"/>
</ns0:Types>
</file>

<file path=_rels/.rels><ns0:Relationships xmlns:ns0="http://schemas.openxmlformats.org/package/2006/relationships">
  <ns0:Relationship Id="rId1" Target="xl/workbook.xml" Type="http://schemas.openxmlformats.org/officeDocument/2006/relationships/officeDocument" />
  <ns0:Relationship Id="rId2" Target="docProps/core.xml" Type="http://schemas.openxmlformats.org/package/2006/relationships/metadata/core-properties" />
  <ns0:Relationship Id="rId3" Target="docProps/app.xml" Type="http://schemas.openxmlformats.org/officeDocument/2006/relationships/extended-properties" />
</ns0:Relationships>

</file>

<file path=xl/workbook.xml><?xml version="1.0" encoding="utf-8"?>
<s:workbook xmlns:r="http://schemas.openxmlformats.org/officeDocument/2006/relationships" xmlns:s="http://schemas.openxmlformats.org/spreadsheetml/2006/main">
  <s:fileVersion appName="xl" lastEdited="4" lowestEdited="4" rupBuild="4505"/>
  <s:workbookPr codeName="ThisWorkbook" defaultThemeVersion="124226"/>
  <s:bookViews>
    <s:workbookView activeTab="0" autoFilterDateGrouping="1" firstSheet="0" minimized="0" showHorizontalScroll="1" showSheetTabs="1" showVerticalScroll="1" tabRatio="600" visibility="visible"/>
  </s:bookViews>
  <s:sheets>
    <s:sheet name="Sheet1" sheetId="1" r:id="rId1"/>
    <s:sheet name="Sheet2" sheetId="2" r:id="rId2"/>
    <s:sheet name="Sheet3" sheetId="3" r:id="rId3"/>
  </s:sheets>
  <s:definedNames/>
  <s:calcPr calcId="124519" calcMode="auto" fullCalcOnLoad="1"/>
</s:workbook>
</file>

<file path=xl/sharedStrings.xml><?xml version="1.0" encoding="utf-8"?>
<sst xmlns="http://schemas.openxmlformats.org/spreadsheetml/2006/main" uniqueCount="34">
  <si>
    <t>*does not include fees</t>
  </si>
  <si>
    <t>AMZN</t>
  </si>
  <si>
    <t>ATVI</t>
  </si>
  <si>
    <t>Apr.</t>
  </si>
  <si>
    <t>Aug.</t>
  </si>
  <si>
    <t>CBIS</t>
  </si>
  <si>
    <t>Current</t>
  </si>
  <si>
    <t>Dec.</t>
  </si>
  <si>
    <t>F</t>
  </si>
  <si>
    <t>Feb.</t>
  </si>
  <si>
    <t>Jan.</t>
  </si>
  <si>
    <t>Jul.</t>
  </si>
  <si>
    <t>Jun.</t>
  </si>
  <si>
    <t>KR</t>
  </si>
  <si>
    <t>Mar.</t>
  </si>
  <si>
    <t>May</t>
  </si>
  <si>
    <t>NFLX</t>
  </si>
  <si>
    <t>NSRGY</t>
  </si>
  <si>
    <t>Net % Gain/(Loss)</t>
  </si>
  <si>
    <t>Net % Gain/(Loss)*</t>
  </si>
  <si>
    <t>Net Gain/(Loss)</t>
  </si>
  <si>
    <t>Net Gain/(Loss)*</t>
  </si>
  <si>
    <t>Nov.</t>
  </si>
  <si>
    <t>Oct.</t>
  </si>
  <si>
    <t>PEP</t>
  </si>
  <si>
    <t>PHOT</t>
  </si>
  <si>
    <t>Quantity</t>
  </si>
  <si>
    <t>SGLB</t>
  </si>
  <si>
    <t>Sept.</t>
  </si>
  <si>
    <t>Symbol</t>
  </si>
  <si>
    <t>TOTAL</t>
  </si>
  <si>
    <t>Total*</t>
  </si>
  <si>
    <t>plus fees</t>
  </si>
  <si>
    <t>price</t>
  </si>
</sst>
</file>

<file path=xl/styles.xml><?xml version="1.0" encoding="utf-8"?>
<styleSheet xmlns="http://schemas.openxmlformats.org/spreadsheetml/2006/main">
  <numFmts count="0"/>
  <fonts count="5">
    <font>
      <sz val="11"/>
      <color theme="1"/>
      <name val="Calibri"/>
      <family val="2"/>
      <scheme val="minor"/>
    </font>
    <font>
      <sz val="16.0"/>
      <color theme="1"/>
      <name val="Calibri"/>
      <family val="2"/>
      <b/>
    </font>
    <font>
      <sz val="16.0"/>
      <color theme="1"/>
      <name val="Calibri"/>
      <family val="2"/>
    </font>
    <font>
      <sz val="8.0"/>
      <color theme="0"/>
      <name val="Calibri"/>
      <family val="2"/>
    </font>
    <font>
      <sz val="10.0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9">
    <xf borderId="0" fillId="0" fontId="0" numFmtId="0" xfId="0"/>
    <xf applyAlignment="1" applyFont="1" borderId="0" fillId="0" fontId="1" numFmtId="0" xfId="0">
      <alignment horizontal="center"/>
    </xf>
    <xf applyAlignment="1" applyFont="1" applyNumberFormat="1" borderId="0" fillId="0" fontId="1" numFmtId="44" xfId="0">
      <alignment horizontal="center"/>
    </xf>
    <xf applyAlignment="1" applyFont="1" borderId="0" fillId="0" fontId="2" numFmtId="0" xfId="0">
      <alignment horizontal="center"/>
    </xf>
    <xf applyAlignment="1" applyFont="1" applyNumberFormat="1" borderId="0" fillId="0" fontId="2" numFmtId="44" xfId="0">
      <alignment horizontal="center"/>
    </xf>
    <xf applyAlignment="1" applyFont="1" applyNumberFormat="1" borderId="0" fillId="0" fontId="2" numFmtId="9" xfId="0">
      <alignment horizontal="center"/>
    </xf>
    <xf applyAlignment="1" applyFont="1" borderId="0" fillId="0" fontId="1" numFmtId="0" xfId="0">
      <alignment horizontal="center" wrapText="1"/>
    </xf>
    <xf applyAlignment="1" applyFont="1" applyNumberFormat="1" borderId="0" fillId="0" fontId="1" numFmtId="9" xfId="0">
      <alignment horizontal="center" wrapText="1"/>
    </xf>
    <xf applyAlignment="1" applyFont="1" applyNumberFormat="1" borderId="0" fillId="0" fontId="1" numFmtId="49" xfId="0">
      <alignment horizontal="center" wrapText="1"/>
    </xf>
    <xf applyAlignment="1" applyFill="1" applyFont="1" borderId="0" fillId="2" fontId="1" numFmtId="0" xfId="0">
      <alignment horizontal="center"/>
    </xf>
    <xf applyAlignment="1" applyFill="1" applyFont="1" borderId="0" fillId="2" fontId="2" numFmtId="0" xfId="0">
      <alignment horizontal="center"/>
    </xf>
    <xf applyAlignment="1" applyFill="1" applyFont="1" applyNumberFormat="1" borderId="0" fillId="2" fontId="2" numFmtId="44" xfId="0">
      <alignment horizontal="center"/>
    </xf>
    <xf applyAlignment="1" applyFill="1" applyFont="1" applyNumberFormat="1" borderId="0" fillId="2" fontId="2" numFmtId="9" xfId="0">
      <alignment horizontal="center"/>
    </xf>
    <xf applyAlignment="1" applyFill="1" applyFont="1" borderId="0" fillId="3" fontId="2" numFmtId="0" xfId="0">
      <alignment horizontal="center"/>
    </xf>
    <xf applyAlignment="1" applyFill="1" applyFont="1" applyNumberFormat="1" borderId="0" fillId="3" fontId="2" numFmtId="44" xfId="0">
      <alignment horizontal="center"/>
    </xf>
    <xf applyAlignment="1" applyFill="1" applyFont="1" applyNumberFormat="1" borderId="0" fillId="3" fontId="2" numFmtId="9" xfId="0">
      <alignment horizontal="center"/>
    </xf>
    <xf applyAlignment="1" applyFill="1" applyFont="1" borderId="0" fillId="2" fontId="3" numFmtId="0" xfId="0">
      <alignment horizontal="center"/>
    </xf>
    <xf applyAlignment="1" applyFill="1" applyFont="1" borderId="0" fillId="2" fontId="4" numFmtId="0" xfId="0">
      <alignment horizontal="center"/>
    </xf>
  </cellXfs>
  <cellStyles count="1">
    <cellStyle builtinId="0" name="Normal" xfId="0"/>
  </cellStyles>
  <dxfs count="0"/>
  <tableStyles count="0" defaultPivotStyle="PivotStyleLight16" defaultTableStyle="TableStyleMedium9"/>
</styleSheet>
</file>

<file path=xl/_rels/workbook.xml.rels><ns0:Relationships xmlns:ns0="http://schemas.openxmlformats.org/package/2006/relationships">
  <ns0:Relationship Id="rId1" Target="worksheets/sheet1.xml" Type="http://schemas.openxmlformats.org/officeDocument/2006/relationships/worksheet" />
  <ns0:Relationship Id="rId2" Target="worksheets/sheet2.xml" Type="http://schemas.openxmlformats.org/officeDocument/2006/relationships/worksheet" />
  <ns0:Relationship Id="rId3" Target="worksheets/sheet3.xml" Type="http://schemas.openxmlformats.org/officeDocument/2006/relationships/worksheet" />
  <ns0:Relationship Id="rId4" Target="sharedStrings.xml" Type="http://schemas.openxmlformats.org/officeDocument/2006/relationships/sharedStrings" />
  <ns0:Relationship Id="rId5" Target="styles.xml" Type="http://schemas.openxmlformats.org/officeDocument/2006/relationships/styles" />
  <ns0:Relationship Id="rId6" Target="theme/theme1.xml" Type="http://schemas.openxmlformats.org/officeDocument/2006/relationships/theme" />
</ns0: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outlinePr summaryRight="1" summaryBelow="1"/>
  </sheetPr>
  <dimension ref="A1:AH42"/>
  <sheetViews>
    <sheetView workbookViewId="0">
      <selection activeCell="A1" sqref="A1"/>
    </sheetView>
  </sheetViews>
  <sheetFormatPr defaultRowHeight="15" baseColWidth="10"/>
  <cols>
    <col min="1" max="1" customWidth="1" width="17.42578125" style="3"/>
    <col customWidth="1" width="12" max="2" min="2" style="3" bestFit="1"/>
    <col min="3" max="3" customWidth="1" width="12.85546875" style="4"/>
    <col customWidth="1" width="15.5703125" max="4" min="4" style="4" bestFit="1"/>
    <col customWidth="1" width="15.5703125" max="5" min="5" style="4" bestFit="1"/>
    <col customWidth="1" width="15.5703125" max="6" min="6" style="4" bestFit="1"/>
    <col customWidth="1" width="15.5703125" max="7" min="7" style="4" bestFit="1"/>
    <col customWidth="1" width="15.5703125" max="8" min="8" style="4" bestFit="1"/>
    <col customWidth="1" width="15.5703125" max="9" min="9" style="4" bestFit="1"/>
    <col customWidth="1" width="15.5703125" max="10" min="10" style="4" bestFit="1"/>
    <col customWidth="1" width="15.5703125" max="11" min="11" style="4" bestFit="1"/>
    <col min="12" max="12" customWidth="1" width="2" style="4"/>
    <col min="13" max="13" customWidth="1" width="2" style="4"/>
    <col min="14" max="14" customWidth="1" width="1.85546875" style="4"/>
    <col min="15" max="15" customWidth="1" width="2.140625" style="4"/>
    <col min="16" max="16" customWidth="1" width="1.5703125" style="4"/>
    <col min="17" max="17" customWidth="1" width="1.7109375" style="4"/>
    <col min="18" max="18" customWidth="1" width="1.7109375" style="10"/>
    <col customWidth="1" width="15.5703125" max="19" min="19" style="4" bestFit="1"/>
    <col min="20" max="20" customWidth="1" width="1.7109375" style="10"/>
    <col customWidth="1" width="16.85546875" max="21" min="21" style="3" bestFit="1"/>
    <col customWidth="1" width="16.85546875" max="22" min="22" style="5" bestFit="1"/>
    <col min="23" max="23" customWidth="1" width="1.7109375" style="10"/>
    <col customWidth="1" width="15.42578125" max="24" min="24" style="3" bestFit="1"/>
    <col customWidth="1" width="15.42578125" max="25" min="25" style="3" bestFit="1"/>
    <col min="26" max="26" customWidth="1" width="9.140625" style="10"/>
    <col min="27" max="27" customWidth="1" width="9.140625" style="10"/>
    <col min="28" max="28" customWidth="1" width="9.140625" style="10"/>
    <col min="29" max="29" customWidth="1" width="9.140625" style="10"/>
    <col min="30" max="30" customWidth="1" width="9.140625" style="10"/>
    <col min="31" max="31" customWidth="1" width="9.140625" style="10"/>
    <col min="32" max="32" customWidth="1" width="9.140625" style="10"/>
    <col min="33" max="33" customWidth="1" width="9.140625" style="10"/>
    <col min="34" max="34" customWidth="1" width="9.140625" style="10"/>
  </cols>
  <sheetData>
    <row spans="1:34" ht="42.75" customFormat="1" customHeight="1" r="1" s="1">
      <c t="s" r="A1" s="1">
        <v>29</v>
      </c>
      <c t="s" r="B1" s="6">
        <v>26</v>
      </c>
      <c t="s" r="C1" s="2">
        <v>33</v>
      </c>
      <c t="s" r="D1" s="2">
        <v>31</v>
      </c>
      <c t="s" r="E1" s="2">
        <v>32</v>
      </c>
      <c t="s" r="F1" s="2">
        <v>10</v>
      </c>
      <c t="s" r="G1" s="2">
        <v>9</v>
      </c>
      <c t="s" r="H1" s="2">
        <v>14</v>
      </c>
      <c t="s" r="I1" s="2">
        <v>3</v>
      </c>
      <c t="s" r="J1" s="2">
        <v>15</v>
      </c>
      <c t="s" r="K1" s="2">
        <v>12</v>
      </c>
      <c t="s" r="L1" s="2">
        <v>11</v>
      </c>
      <c t="s" r="M1" s="2">
        <v>4</v>
      </c>
      <c t="s" r="N1" s="2">
        <v>28</v>
      </c>
      <c t="s" r="O1" s="2">
        <v>23</v>
      </c>
      <c t="s" r="P1" s="2">
        <v>22</v>
      </c>
      <c t="s" r="Q1" s="2">
        <v>7</v>
      </c>
      <c t="s" r="R1" s="9"/>
      <c t="s" r="S1" s="2">
        <v>6</v>
      </c>
      <c t="s" r="T1" s="9"/>
      <c t="s" r="U1" s="6">
        <v>21</v>
      </c>
      <c t="s" r="V1" s="7">
        <v>19</v>
      </c>
      <c t="s" r="W1" s="9"/>
      <c t="s" r="X1" s="6">
        <v>20</v>
      </c>
      <c t="s" r="Y1" s="7">
        <v>18</v>
      </c>
      <c t="s" r="Z1" s="9"/>
      <c t="s" r="AA1" s="9"/>
      <c t="s" r="AB1" s="9"/>
      <c t="s" r="AC1" s="9"/>
      <c t="s" r="AD1" s="9"/>
      <c t="s" r="AE1" s="9"/>
      <c t="s" r="AF1" s="9"/>
      <c t="s" r="AG1" s="9"/>
      <c t="s" r="AH1" s="9"/>
    </row>
    <row spans="1:34" r="2">
      <c t="s" r="A2" s="3">
        <v>16</v>
      </c>
      <c t="n" r="B2" s="3">
        <v>2</v>
      </c>
      <c s="4" r="C2">
        <f>(387.39+351.03)/2</f>
        <v/>
      </c>
      <c s="4" r="D2">
        <f si="0" t="shared" ref="D2:D11">C2*B2</f>
        <v/>
      </c>
      <c s="4" r="E2">
        <f>D2+(9.99*3)</f>
        <v/>
      </c>
      <c t="n" r="F2" s="4">
        <v>409.33</v>
      </c>
      <c t="n" r="G2" s="4">
        <v>445.63</v>
      </c>
      <c t="n" r="H2" s="4">
        <v>358.87</v>
      </c>
      <c t="n" r="I2" s="4">
        <v>322.04</v>
      </c>
      <c t="n" r="J2" s="4">
        <v>417.83</v>
      </c>
      <c t="n" r="K2" s="4">
        <v>442.08</v>
      </c>
      <c t="n" r="S2" s="4">
        <v>427.9</v>
      </c>
      <c s="4" r="U2">
        <f si="1" t="shared" ref="U2:U11">(S2*B2)-D2</f>
        <v/>
      </c>
      <c s="5" r="V2">
        <f si="2" t="shared" ref="V2:V11">U2/D2</f>
        <v/>
      </c>
      <c s="4" r="X2">
        <f si="3" t="shared" ref="X2:X11">(S2*B2)-E2</f>
        <v/>
      </c>
      <c s="5" r="Y2">
        <f si="4" t="shared" ref="Y2:Y11">X2/E2</f>
        <v/>
      </c>
    </row>
    <row spans="1:34" r="3">
      <c t="s" r="A3" s="3">
        <v>2</v>
      </c>
      <c t="n" r="B3" s="3">
        <v>5</v>
      </c>
      <c t="n" r="C3" s="4">
        <v>17.02</v>
      </c>
      <c s="4" r="D3">
        <f si="0" t="shared"/>
        <v/>
      </c>
      <c s="4" r="E3">
        <f si="5" t="shared" ref="E3:E11">D3+19.98</f>
        <v/>
      </c>
      <c t="n" r="F3" s="4">
        <v>17.13</v>
      </c>
      <c t="n" r="G3" s="4">
        <v>19.35</v>
      </c>
      <c t="n" r="H3" s="4">
        <v>20.45</v>
      </c>
      <c t="n" r="I3" s="4">
        <v>20.01</v>
      </c>
      <c t="n" r="J3" s="4">
        <v>20.78</v>
      </c>
      <c t="n" r="K3" s="4">
        <v>21.92</v>
      </c>
      <c t="n" r="S3" s="4">
        <v>23.12</v>
      </c>
      <c s="4" r="U3">
        <f si="1" t="shared"/>
        <v/>
      </c>
      <c s="5" r="V3">
        <f si="2" t="shared"/>
        <v/>
      </c>
      <c s="4" r="X3">
        <f si="3" t="shared"/>
        <v/>
      </c>
      <c s="5" r="Y3">
        <f si="4" t="shared"/>
        <v/>
      </c>
    </row>
    <row spans="1:34" r="4">
      <c t="s" r="A4" s="3">
        <v>5</v>
      </c>
      <c t="n" r="B4" s="3">
        <v>200</v>
      </c>
      <c t="n" r="C4" s="4">
        <v>0.1361</v>
      </c>
      <c s="4" r="D4">
        <f si="0" t="shared"/>
        <v/>
      </c>
      <c s="4" r="E4">
        <f si="5" t="shared"/>
        <v/>
      </c>
      <c t="n" r="F4" s="4">
        <v>0.18</v>
      </c>
      <c t="n" r="G4" s="4">
        <v>0.172</v>
      </c>
      <c t="n" r="H4" s="4">
        <v>0.164</v>
      </c>
      <c t="n" r="I4" s="4">
        <v>0.0844</v>
      </c>
      <c t="n" r="J4" s="4">
        <v>0.092</v>
      </c>
      <c t="n" r="K4" s="4">
        <v>0.0992</v>
      </c>
      <c t="n" r="S4" s="4">
        <v>0.08</v>
      </c>
      <c s="4" r="U4">
        <f si="1" t="shared"/>
        <v/>
      </c>
      <c s="5" r="V4">
        <f si="2" t="shared"/>
        <v/>
      </c>
      <c s="4" r="X4">
        <f si="3" t="shared"/>
        <v/>
      </c>
      <c s="5" r="Y4">
        <f si="4" t="shared"/>
        <v/>
      </c>
    </row>
    <row spans="1:34" r="5">
      <c t="s" r="A5" s="3">
        <v>17</v>
      </c>
      <c t="n" r="B5" s="3">
        <v>5</v>
      </c>
      <c t="n" r="C5" s="4">
        <v>75.49</v>
      </c>
      <c s="4" r="D5">
        <f si="0" t="shared"/>
        <v/>
      </c>
      <c s="4" r="E5">
        <f si="5" t="shared"/>
        <v/>
      </c>
      <c t="n" r="F5" s="4">
        <v>72.65</v>
      </c>
      <c t="n" r="G5" s="4">
        <v>75.44</v>
      </c>
      <c t="n" r="H5" s="4">
        <v>74.88</v>
      </c>
      <c t="n" r="I5" s="4">
        <v>77.18</v>
      </c>
      <c t="n" r="J5" s="4">
        <v>78.575</v>
      </c>
      <c t="n" r="K5" s="4">
        <v>77.19</v>
      </c>
      <c t="n" r="S5" s="4">
        <v>77.46</v>
      </c>
      <c s="4" r="U5">
        <f si="1" t="shared"/>
        <v/>
      </c>
      <c s="5" r="V5">
        <f si="2" t="shared"/>
        <v/>
      </c>
      <c s="4" r="X5">
        <f si="3" t="shared"/>
        <v/>
      </c>
      <c s="5" r="Y5">
        <f si="4" t="shared"/>
        <v/>
      </c>
    </row>
    <row spans="1:34" r="6">
      <c t="s" r="A6" s="3">
        <v>24</v>
      </c>
      <c t="n" r="B6" s="3">
        <v>5</v>
      </c>
      <c t="n" r="C6" s="4">
        <v>82.22</v>
      </c>
      <c s="4" r="D6">
        <f si="0" t="shared"/>
        <v/>
      </c>
      <c s="4" r="E6">
        <f si="5" t="shared"/>
        <v/>
      </c>
      <c t="n" r="F6" s="4">
        <v>80.36</v>
      </c>
      <c t="n" r="G6" s="4">
        <v>80.07</v>
      </c>
      <c t="n" r="H6" s="4">
        <v>82.95</v>
      </c>
      <c t="n" r="I6" s="4">
        <v>85.89</v>
      </c>
      <c t="n" r="J6" s="4">
        <v>88.33</v>
      </c>
      <c t="n" r="K6" s="4">
        <v>88.76</v>
      </c>
      <c t="n" r="S6" s="4">
        <v>90.82</v>
      </c>
      <c s="4" r="U6">
        <f si="1" t="shared"/>
        <v/>
      </c>
      <c s="5" r="V6">
        <f si="2" t="shared"/>
        <v/>
      </c>
      <c s="4" r="X6">
        <f si="3" t="shared"/>
        <v/>
      </c>
      <c s="5" r="Y6">
        <f si="4" t="shared"/>
        <v/>
      </c>
    </row>
    <row spans="1:34" r="7">
      <c t="s" r="A7" s="3">
        <v>25</v>
      </c>
      <c t="n" r="B7" s="3">
        <v>200</v>
      </c>
      <c t="n" r="C7" s="4">
        <v>0.2849</v>
      </c>
      <c s="4" r="D7">
        <f si="0" t="shared"/>
        <v/>
      </c>
      <c s="4" r="E7">
        <f si="5" t="shared"/>
        <v/>
      </c>
      <c t="n" r="F7" s="4">
        <v>0.31</v>
      </c>
      <c t="n" r="G7" s="4">
        <v>0.3669</v>
      </c>
      <c t="n" r="H7" s="4">
        <v>0.559</v>
      </c>
      <c t="n" r="I7" s="4">
        <v>0.19</v>
      </c>
      <c t="n" r="J7" s="4">
        <v>0.14</v>
      </c>
      <c t="n" r="K7" s="4">
        <v>0.117</v>
      </c>
      <c t="n" r="S7" s="4">
        <v>0.1</v>
      </c>
      <c s="4" r="U7">
        <f si="1" t="shared"/>
        <v/>
      </c>
      <c s="5" r="V7">
        <f si="2" t="shared"/>
        <v/>
      </c>
      <c s="4" r="X7">
        <f si="3" t="shared"/>
        <v/>
      </c>
      <c s="5" r="Y7">
        <f si="4" t="shared"/>
        <v/>
      </c>
    </row>
    <row spans="1:34" r="8">
      <c t="s" r="A8" s="3">
        <v>27</v>
      </c>
      <c t="n" r="B8" s="3">
        <v>500</v>
      </c>
      <c t="n" r="C8" s="4">
        <v>0.148</v>
      </c>
      <c s="4" r="D8">
        <f si="0" t="shared"/>
        <v/>
      </c>
      <c s="4" r="E8">
        <f si="5" t="shared"/>
        <v/>
      </c>
      <c t="n" r="F8" s="4">
        <v>0.14</v>
      </c>
      <c t="n" r="G8" s="4">
        <v>0.1255</v>
      </c>
      <c t="n" r="H8" s="4">
        <v>0.157</v>
      </c>
      <c t="n" r="I8" s="4">
        <v>0.159</v>
      </c>
      <c t="n" r="J8" s="4">
        <v>0.1275</v>
      </c>
      <c t="n" r="K8" s="4">
        <v>0.113</v>
      </c>
      <c t="n" r="S8" s="4">
        <v>0.13</v>
      </c>
      <c s="4" r="U8">
        <f si="1" t="shared"/>
        <v/>
      </c>
      <c s="5" r="V8">
        <f si="2" t="shared"/>
        <v/>
      </c>
      <c s="4" r="X8">
        <f si="3" t="shared"/>
        <v/>
      </c>
      <c s="5" r="Y8">
        <f si="4" t="shared"/>
        <v/>
      </c>
    </row>
    <row spans="1:34" r="9">
      <c t="s" r="A9" s="3">
        <v>8</v>
      </c>
      <c t="n" r="B9" s="3">
        <v>8</v>
      </c>
      <c t="n" r="C9" s="4">
        <v>16.38</v>
      </c>
      <c s="4" r="D9">
        <f si="0" t="shared"/>
        <v/>
      </c>
      <c s="4" r="E9">
        <f si="5" t="shared"/>
        <v/>
      </c>
      <c t="s" r="F9" s="14"/>
      <c t="s" r="G9" s="14"/>
      <c t="s" r="H9" s="14"/>
      <c t="n" r="I9" s="4">
        <v>16</v>
      </c>
      <c t="n" r="J9" s="4">
        <v>16.44</v>
      </c>
      <c t="n" r="K9" s="4">
        <v>17.28</v>
      </c>
      <c t="n" r="S9" s="4">
        <v>17.78</v>
      </c>
      <c s="4" r="U9">
        <f si="1" t="shared"/>
        <v/>
      </c>
      <c s="5" r="V9">
        <f si="2" t="shared"/>
        <v/>
      </c>
      <c s="4" r="X9">
        <f si="3" t="shared"/>
        <v/>
      </c>
      <c s="5" r="Y9">
        <f si="4" t="shared"/>
        <v/>
      </c>
    </row>
    <row spans="1:34" r="10">
      <c t="s" r="A10" s="3">
        <v>13</v>
      </c>
      <c t="n" r="B10" s="3">
        <v>3</v>
      </c>
      <c t="n" r="C10" s="4">
        <v>46.5</v>
      </c>
      <c s="4" r="D10">
        <f si="0" t="shared"/>
        <v/>
      </c>
      <c s="4" r="E10">
        <f si="5" t="shared"/>
        <v/>
      </c>
      <c t="s" r="F10" s="14"/>
      <c t="s" r="G10" s="14"/>
      <c t="s" r="H10" s="14"/>
      <c t="s" r="I10" s="14"/>
      <c t="n" r="J10" s="4">
        <v>47.74</v>
      </c>
      <c t="n" r="K10" s="4">
        <v>49.92</v>
      </c>
      <c t="n" r="S10" s="4">
        <v>50.17</v>
      </c>
      <c s="4" r="U10">
        <f si="1" t="shared"/>
        <v/>
      </c>
      <c s="5" r="V10">
        <f si="2" t="shared"/>
        <v/>
      </c>
      <c s="4" r="X10">
        <f si="3" t="shared"/>
        <v/>
      </c>
      <c s="5" r="Y10">
        <f si="4" t="shared"/>
        <v/>
      </c>
    </row>
    <row spans="1:34" r="11">
      <c t="s" r="A11" s="3">
        <v>1</v>
      </c>
      <c t="n" r="B11" s="3">
        <v>3</v>
      </c>
      <c t="n" r="C11" s="4">
        <v>310.9</v>
      </c>
      <c s="4" r="D11">
        <f si="0" t="shared"/>
        <v/>
      </c>
      <c s="4" r="E11">
        <f si="5" t="shared"/>
        <v/>
      </c>
      <c t="s" r="F11" s="14"/>
      <c t="s" r="G11" s="14"/>
      <c t="s" r="H11" s="14"/>
      <c t="s" r="I11" s="14"/>
      <c t="n" r="J11" s="4">
        <v>312.55</v>
      </c>
      <c t="n" r="K11" s="4">
        <v>324.57</v>
      </c>
      <c t="n" r="S11" s="4">
        <v>358.14</v>
      </c>
      <c s="4" r="U11">
        <f si="1" t="shared"/>
        <v/>
      </c>
      <c s="5" r="V11">
        <f si="2" t="shared"/>
        <v/>
      </c>
      <c s="4" r="X11">
        <f si="3" t="shared"/>
        <v/>
      </c>
      <c s="5" r="Y11">
        <f si="4" t="shared"/>
        <v/>
      </c>
    </row>
    <row spans="1:34" ht="6.0" customFormat="1" customHeight="1" r="12" s="10">
      <c t="s" r="B12" s="10"/>
      <c t="s" r="C12" s="11"/>
      <c t="s" r="D12" s="11"/>
      <c t="s" r="E12" s="11"/>
      <c t="s" r="F12" s="11"/>
      <c t="s" r="G12" s="11"/>
      <c t="s" r="H12" s="11"/>
      <c t="s" r="I12" s="11"/>
      <c t="s" r="J12" s="11"/>
      <c t="s" r="K12" s="11"/>
      <c t="s" r="L12" s="11"/>
      <c t="s" r="M12" s="11"/>
      <c t="s" r="N12" s="11"/>
      <c t="s" r="O12" s="11"/>
      <c t="s" r="P12" s="11"/>
      <c t="s" r="Q12" s="11"/>
      <c t="s" r="S12" s="11"/>
      <c t="s" r="V12" s="12"/>
    </row>
    <row spans="1:34" r="13">
      <c t="s" r="A13" s="1">
        <v>30</v>
      </c>
      <c t="s" r="B13" s="13"/>
      <c t="s" r="C13" s="14"/>
      <c s="4" r="D13">
        <f>SUM(D2:D11)</f>
        <v/>
      </c>
      <c s="4" r="E13">
        <f>SUM(E2:E11)</f>
        <v/>
      </c>
      <c s="4" r="F13">
        <f>(F2*B2)+(F3*B3)+(F4*B4)+(F5*B5)+(F6*B6)+(F7*B7)+(F8*B8)</f>
        <v/>
      </c>
      <c s="4" r="G13">
        <f>(G2*B2)+(G3*B3)+(G4*B4)+(G5*B5)+(G6*B6)+(G7*B7)+(G8*B8)</f>
        <v/>
      </c>
      <c s="4" r="H13">
        <f>(H2*B2)+(H3*B3)+(H4*B4)+(H5*B5)+(H6*B6)+(H7*B7)+(H8*B8)</f>
        <v/>
      </c>
      <c s="4" r="I13">
        <f>(I2*B2)+(I3*B3)+(I4*B4)+(I5*B5)+(I6*B6)+(I7*B7)+(I8*B8)+(I9*B9)</f>
        <v/>
      </c>
      <c s="4" r="J13">
        <f>(J2*B2)+(J3*B3)+(J4*B4)+(J5*B5)+(J6*B6)+(J7*B7)+(J8*B8)+(J9*B9)+(J10*B10)+(J11*B11)</f>
        <v/>
      </c>
      <c s="4" r="K13">
        <f>(K2*B2)+(K3*B3)+(K4*B4)+(K5*B5)+(K6*B6)+(K7*B7)+(K8*B8)+(K9*B9)+(K10*B10)+(K11*B11)</f>
        <v/>
      </c>
      <c s="4" r="L13">
        <f si="6" t="shared" ref="L13:O13">SUM(L2:L12)</f>
        <v/>
      </c>
      <c s="4" r="M13">
        <f si="6" t="shared"/>
        <v/>
      </c>
      <c s="4" r="N13">
        <f si="6" t="shared"/>
        <v/>
      </c>
      <c s="4" r="O13">
        <f si="6" t="shared"/>
        <v/>
      </c>
      <c s="4" r="P13">
        <f>SUM(P2:P11)</f>
        <v/>
      </c>
      <c s="4" r="Q13">
        <f>SUM(Q2:Q12)</f>
        <v/>
      </c>
      <c s="4" r="S13">
        <f>(S2*B2)+(S3*B3)+(S4*B4)+(S5*B5)+(S6*B6)+(S7*B7)+(B8*S8)+(B9*S9)+(B10*S10)+(S11*B11)</f>
        <v/>
      </c>
      <c t="s" r="T13" s="11"/>
      <c t="s" r="U13" s="13"/>
      <c t="s" r="V13" s="15"/>
      <c t="s" r="X13" s="13"/>
      <c t="s" r="Y13" s="13"/>
    </row>
    <row spans="1:34" ht="6.0" customFormat="1" customHeight="1" r="14" s="10">
      <c t="s" r="B14" s="10"/>
      <c t="s" r="C14" s="11"/>
      <c t="s" r="D14" s="11"/>
      <c t="s" r="E14" s="11"/>
      <c t="s" r="F14" s="11"/>
      <c t="s" r="G14" s="11"/>
      <c t="s" r="H14" s="11"/>
      <c t="s" r="I14" s="11"/>
      <c t="s" r="J14" s="11"/>
      <c t="s" r="K14" s="11"/>
      <c t="s" r="L14" s="11"/>
      <c t="s" r="M14" s="11"/>
      <c t="s" r="N14" s="11"/>
      <c t="s" r="O14" s="11"/>
      <c t="s" r="P14" s="11"/>
      <c t="s" r="Q14" s="11"/>
      <c t="s" r="S14" s="11"/>
      <c t="s" r="V14" s="12"/>
    </row>
    <row spans="1:34" ht="42.0" customHeight="1" r="15">
      <c t="s" r="A15" s="8">
        <v>21</v>
      </c>
      <c t="s" r="B15" s="13"/>
      <c t="s" r="C15" s="14"/>
      <c t="s" r="D15" s="14"/>
      <c t="s" r="E15" s="14"/>
      <c s="4" r="F15">
        <f>F13-(D13-(D11+D10+D9))</f>
        <v/>
      </c>
      <c s="4" r="G15">
        <f>G13-(D13-(D11+D10+D9))</f>
        <v/>
      </c>
      <c s="4" r="H15">
        <f>H13-(D13-(D11+D10+D9))</f>
        <v/>
      </c>
      <c s="4" r="I15">
        <f>I13-(D13-(D11+D10))</f>
        <v/>
      </c>
      <c s="4" r="J15">
        <f>J13-D13</f>
        <v/>
      </c>
      <c s="4" r="K15">
        <f>K13-D13</f>
        <v/>
      </c>
      <c s="4" r="L15">
        <f>L13-C13</f>
        <v/>
      </c>
      <c s="4" r="M15">
        <f>M13-C13</f>
        <v/>
      </c>
      <c s="4" r="N15">
        <f>N13-C13</f>
        <v/>
      </c>
      <c s="4" r="O15">
        <f>O13-C13</f>
        <v/>
      </c>
      <c s="4" r="P15">
        <f>P13-C13</f>
        <v/>
      </c>
      <c s="4" r="Q15">
        <f>Q13-C13</f>
        <v/>
      </c>
      <c t="s" r="S15" s="14"/>
      <c t="s" r="T15" s="11"/>
      <c s="4" r="U15">
        <f>S13-D13</f>
        <v/>
      </c>
      <c t="s" r="V15" s="15"/>
      <c t="s" r="X15" s="13"/>
      <c t="s" r="Y15" s="13"/>
    </row>
    <row spans="1:34" ht="42.0" customFormat="1" customHeight="1" r="16" s="5">
      <c t="s" r="A16" s="8">
        <v>19</v>
      </c>
      <c t="s" r="B16" s="13"/>
      <c t="s" r="C16" s="14"/>
      <c t="s" r="D16" s="14"/>
      <c t="s" r="E16" s="15"/>
      <c s="5" r="F16">
        <f>F15/D13</f>
        <v/>
      </c>
      <c s="5" r="G16">
        <f>G15/D13</f>
        <v/>
      </c>
      <c s="5" r="H16">
        <f>H15/D13</f>
        <v/>
      </c>
      <c s="5" r="I16">
        <f>I15/D13</f>
        <v/>
      </c>
      <c s="5" r="J16">
        <f>J15/D13</f>
        <v/>
      </c>
      <c s="5" r="K16">
        <f>K15/D13</f>
        <v/>
      </c>
      <c s="5" r="L16">
        <f>L15/C13</f>
        <v/>
      </c>
      <c s="5" r="M16">
        <f>M15/C13</f>
        <v/>
      </c>
      <c s="5" r="N16">
        <f>N15/C13</f>
        <v/>
      </c>
      <c s="5" r="O16">
        <f>O15/C13</f>
        <v/>
      </c>
      <c s="5" r="P16">
        <f>P15/C13</f>
        <v/>
      </c>
      <c s="5" r="Q16">
        <f>Q15/C13</f>
        <v/>
      </c>
      <c t="s" r="R16" s="12"/>
      <c t="s" r="S16" s="15"/>
      <c t="s" r="T16" s="12"/>
      <c t="s" r="U16" s="15"/>
      <c s="5" r="V16">
        <f>U15/D13</f>
        <v/>
      </c>
      <c t="s" r="W16" s="12"/>
      <c t="s" r="X16" s="15"/>
      <c t="s" r="Y16" s="15"/>
      <c t="s" r="Z16" s="12"/>
      <c t="s" r="AA16" s="12"/>
      <c t="s" r="AB16" s="12"/>
      <c t="s" r="AC16" s="12"/>
      <c t="s" r="AD16" s="12"/>
      <c t="s" r="AE16" s="12"/>
      <c t="s" r="AF16" s="12"/>
      <c t="s" r="AG16" s="12"/>
      <c t="s" r="AH16" s="12"/>
    </row>
    <row spans="1:34" ht="6.0" customFormat="1" customHeight="1" r="17" s="10">
      <c t="s" r="B17" s="10"/>
      <c t="s" r="C17" s="11"/>
      <c t="s" r="D17" s="11"/>
      <c t="s" r="E17" s="11"/>
      <c t="s" r="F17" s="11"/>
      <c t="s" r="G17" s="11"/>
      <c t="s" r="H17" s="11"/>
      <c t="s" r="I17" s="11"/>
      <c t="s" r="J17" s="11"/>
      <c t="s" r="K17" s="11"/>
      <c t="s" r="L17" s="11"/>
      <c t="s" r="M17" s="11"/>
      <c t="s" r="N17" s="11"/>
      <c t="s" r="O17" s="11"/>
      <c t="s" r="P17" s="11"/>
      <c t="s" r="Q17" s="11"/>
      <c t="s" r="S17" s="11"/>
      <c t="s" r="V17" s="12"/>
    </row>
    <row spans="1:34" ht="42.0" customHeight="1" r="18">
      <c t="s" r="A18" s="8">
        <v>20</v>
      </c>
      <c t="s" r="B18" s="13"/>
      <c t="s" r="C18" s="14"/>
      <c t="s" r="D18" s="14"/>
      <c t="s" r="E18" s="14"/>
      <c s="4" r="F18">
        <f>F13-(E13-(E11+E10+E9))</f>
        <v/>
      </c>
      <c s="4" r="G18">
        <f>G13-(E13-(E11+E10+E9))</f>
        <v/>
      </c>
      <c s="4" r="H18">
        <f>H13-(E13-(E11+E10+E9))</f>
        <v/>
      </c>
      <c s="4" r="I18">
        <f>I13-(E13-(E11+E10))</f>
        <v/>
      </c>
      <c s="4" r="J18">
        <f>J13-E13</f>
        <v/>
      </c>
      <c s="4" r="K18">
        <f>K13-E13</f>
        <v/>
      </c>
      <c s="4" r="L18">
        <f>L13-E13</f>
        <v/>
      </c>
      <c s="4" r="M18">
        <f>M13-E13</f>
        <v/>
      </c>
      <c s="4" r="N18">
        <f>N13-E13</f>
        <v/>
      </c>
      <c s="4" r="O18">
        <f>O13-E13</f>
        <v/>
      </c>
      <c s="4" r="P18">
        <f>P13-E13</f>
        <v/>
      </c>
      <c s="4" r="Q18">
        <f>Q13-E13</f>
        <v/>
      </c>
      <c t="s" r="S18" s="14"/>
      <c t="s" r="T18" s="11"/>
      <c t="s" r="U18" s="14"/>
      <c t="s" r="V18" s="15"/>
      <c s="4" r="X18">
        <f>S13-E13</f>
        <v/>
      </c>
      <c t="s" r="Y18" s="13"/>
    </row>
    <row spans="1:34" ht="42.0" customFormat="1" customHeight="1" r="19" s="5">
      <c t="s" r="A19" s="8">
        <v>18</v>
      </c>
      <c t="s" r="B19" s="13"/>
      <c t="s" r="C19" s="14"/>
      <c t="s" r="D19" s="14"/>
      <c t="s" r="E19" s="15"/>
      <c s="5" r="F19">
        <f>F18/E13</f>
        <v/>
      </c>
      <c s="5" r="G19">
        <f>G18/E13</f>
        <v/>
      </c>
      <c s="5" r="H19">
        <f>H18/E13</f>
        <v/>
      </c>
      <c s="5" r="I19">
        <f>I18/E13</f>
        <v/>
      </c>
      <c s="5" r="J19">
        <f>J18/E13</f>
        <v/>
      </c>
      <c s="5" r="K19">
        <f>K18/E13</f>
        <v/>
      </c>
      <c s="5" r="L19">
        <f>L18/E13</f>
        <v/>
      </c>
      <c s="5" r="M19">
        <f>M18/E13</f>
        <v/>
      </c>
      <c s="5" r="N19">
        <f>N18/E13</f>
        <v/>
      </c>
      <c s="5" r="O19">
        <f>O18/E13</f>
        <v/>
      </c>
      <c s="5" r="P19">
        <f>P18/E13</f>
        <v/>
      </c>
      <c s="5" r="Q19">
        <f>Q18/E13</f>
        <v/>
      </c>
      <c t="s" r="R19" s="12"/>
      <c t="s" r="S19" s="15"/>
      <c t="s" r="T19" s="12"/>
      <c t="s" r="U19" s="15"/>
      <c t="s" r="V19" s="15"/>
      <c t="s" r="W19" s="12"/>
      <c t="s" r="X19" s="15"/>
      <c s="5" r="Y19">
        <f>X18/E13</f>
        <v/>
      </c>
      <c t="s" r="Z19" s="12"/>
      <c t="s" r="AA19" s="12"/>
      <c t="s" r="AB19" s="12"/>
      <c t="s" r="AC19" s="12"/>
      <c t="s" r="AD19" s="12"/>
      <c t="s" r="AE19" s="12"/>
      <c t="s" r="AF19" s="12"/>
      <c t="s" r="AG19" s="12"/>
      <c t="s" r="AH19" s="12"/>
    </row>
    <row spans="1:34" customFormat="1" s="10" r="20">
      <c t="s" r="B20" s="10"/>
      <c t="s" r="C20" s="11"/>
      <c t="s" r="D20" s="11"/>
      <c t="s" r="E20" s="11"/>
      <c t="s" r="F20" s="11"/>
      <c t="s" r="G20" s="11"/>
      <c t="s" r="H20" s="11"/>
      <c t="s" r="I20" s="11"/>
      <c t="s" r="J20" s="11"/>
      <c t="s" r="K20" s="11"/>
      <c t="s" r="L20" s="11"/>
      <c t="s" r="M20" s="11"/>
      <c t="s" r="N20" s="11"/>
      <c t="s" r="O20" s="11"/>
      <c t="s" r="P20" s="11"/>
      <c t="s" r="Q20" s="11"/>
      <c t="s" r="S20" s="11"/>
      <c t="s" r="V20" s="12"/>
    </row>
    <row spans="1:34" customFormat="1" s="10" r="21">
      <c t="s" r="B21" s="10"/>
      <c t="s" r="C21" s="11"/>
      <c t="s" r="D21" s="11"/>
      <c t="s" r="E21" s="11"/>
      <c t="s" r="F21" s="11"/>
      <c t="s" r="G21" s="11"/>
      <c t="s" r="H21" s="11"/>
      <c t="s" r="I21" s="11"/>
      <c t="s" r="J21" s="11"/>
      <c t="s" r="K21" s="11"/>
      <c t="s" r="L21" s="11"/>
      <c t="s" r="M21" s="11"/>
      <c t="s" r="N21" s="11"/>
      <c t="s" r="O21" s="11"/>
      <c t="s" r="P21" s="11"/>
      <c t="s" r="Q21" s="11"/>
      <c t="s" r="S21" s="11"/>
      <c t="s" r="V21" s="12"/>
    </row>
    <row spans="1:34" customFormat="1" s="10" r="22">
      <c t="s" r="B22" s="10"/>
      <c t="s" r="C22" s="11"/>
      <c t="s" r="D22" s="11"/>
      <c t="s" r="E22" s="11"/>
      <c t="s" r="F22" s="11"/>
      <c t="s" r="G22" s="11"/>
      <c t="s" r="H22" s="11"/>
      <c t="s" r="I22" s="11"/>
      <c t="s" r="J22" s="11"/>
      <c t="s" r="K22" s="11"/>
      <c t="s" r="L22" s="11"/>
      <c t="s" r="M22" s="11"/>
      <c t="s" r="N22" s="11"/>
      <c t="s" r="O22" s="11"/>
      <c t="s" r="P22" s="11"/>
      <c t="s" r="Q22" s="11"/>
      <c t="s" r="S22" s="11"/>
      <c t="s" r="V22" s="12"/>
    </row>
    <row spans="1:34" customFormat="1" s="10" r="23">
      <c t="s" r="B23" s="10"/>
      <c t="s" r="C23" s="11"/>
      <c t="s" r="D23" s="11"/>
      <c t="s" r="E23" s="11"/>
      <c t="s" r="F23" s="11"/>
      <c t="s" r="G23" s="11"/>
      <c t="s" r="H23" s="11"/>
      <c t="s" r="I23" s="11"/>
      <c t="s" r="J23" s="11"/>
      <c t="s" r="K23" s="11"/>
      <c t="s" r="L23" s="11"/>
      <c t="s" r="M23" s="11"/>
      <c t="s" r="N23" s="11"/>
      <c t="s" r="O23" s="11"/>
      <c t="s" r="P23" s="11"/>
      <c t="s" r="Q23" s="11"/>
      <c t="s" r="S23" s="11"/>
      <c t="s" r="V23" s="12"/>
    </row>
    <row spans="1:34" customFormat="1" s="10" r="24">
      <c t="s" r="A24" s="16">
        <v>0</v>
      </c>
      <c t="s" r="B24" s="10"/>
      <c t="s" r="C24" s="11"/>
      <c t="s" r="D24" s="11"/>
      <c t="s" r="E24" s="11"/>
      <c t="s" r="F24" s="11"/>
      <c t="s" r="G24" s="11"/>
      <c t="s" r="H24" s="11"/>
      <c t="s" r="I24" s="11"/>
      <c t="s" r="J24" s="11"/>
      <c t="s" r="K24" s="11"/>
      <c t="s" r="L24" s="11"/>
      <c t="s" r="M24" s="11"/>
      <c t="s" r="N24" s="11"/>
      <c t="s" r="O24" s="11"/>
      <c t="s" r="P24" s="11"/>
      <c t="s" r="Q24" s="11"/>
      <c t="s" r="S24" s="11"/>
      <c t="s" r="V24" s="12"/>
    </row>
    <row spans="1:34" customFormat="1" s="10" r="25">
      <c t="s" r="A25" s="17"/>
      <c t="s" r="B25" s="10"/>
      <c t="s" r="C25" s="11"/>
      <c t="s" r="D25" s="11"/>
      <c t="s" r="E25" s="11"/>
      <c t="s" r="F25" s="11"/>
      <c t="s" r="G25" s="11"/>
      <c t="s" r="H25" s="11"/>
      <c t="s" r="I25" s="11"/>
      <c t="s" r="J25" s="11"/>
      <c t="s" r="K25" s="11"/>
      <c t="s" r="L25" s="11"/>
      <c t="s" r="M25" s="11"/>
      <c t="s" r="N25" s="11"/>
      <c t="s" r="O25" s="11"/>
      <c t="s" r="P25" s="11"/>
      <c t="s" r="Q25" s="11"/>
      <c t="s" r="S25" s="11"/>
      <c t="s" r="V25" s="12"/>
    </row>
    <row spans="1:34" customFormat="1" s="10" r="26">
      <c t="s" r="B26" s="10"/>
      <c t="s" r="C26" s="11"/>
      <c t="s" r="D26" s="11"/>
      <c t="s" r="E26" s="11"/>
      <c t="s" r="F26" s="11"/>
      <c t="s" r="G26" s="11"/>
      <c t="s" r="H26" s="11"/>
      <c t="s" r="I26" s="11"/>
      <c t="s" r="J26" s="11"/>
      <c t="s" r="K26" s="11"/>
      <c t="s" r="L26" s="11"/>
      <c t="s" r="M26" s="11"/>
      <c t="s" r="N26" s="11"/>
      <c t="s" r="O26" s="11"/>
      <c t="s" r="P26" s="11"/>
      <c t="s" r="Q26" s="11"/>
      <c t="s" r="S26" s="11"/>
      <c t="s" r="V26" s="12"/>
    </row>
    <row spans="1:34" customFormat="1" s="10" r="27">
      <c t="s" r="B27" s="10"/>
      <c t="s" r="C27" s="11"/>
      <c t="s" r="D27" s="11"/>
      <c t="s" r="E27" s="11"/>
      <c t="s" r="F27" s="11"/>
      <c t="s" r="G27" s="11"/>
      <c t="s" r="H27" s="11"/>
      <c t="s" r="I27" s="11"/>
      <c t="s" r="J27" s="11"/>
      <c t="s" r="K27" s="11"/>
      <c t="s" r="L27" s="11"/>
      <c t="s" r="M27" s="11"/>
      <c t="s" r="N27" s="11"/>
      <c t="s" r="O27" s="11"/>
      <c t="s" r="P27" s="11"/>
      <c t="s" r="Q27" s="11"/>
      <c t="s" r="S27" s="11"/>
      <c t="s" r="V27" s="12"/>
    </row>
    <row spans="1:34" customFormat="1" s="10" r="28">
      <c t="s" r="B28" s="10"/>
      <c t="s" r="C28" s="11"/>
      <c t="s" r="D28" s="11"/>
      <c t="s" r="E28" s="11"/>
      <c t="s" r="F28" s="11"/>
      <c t="s" r="G28" s="11"/>
      <c t="s" r="H28" s="11"/>
      <c t="s" r="I28" s="11"/>
      <c t="s" r="J28" s="11"/>
      <c t="s" r="K28" s="11"/>
      <c t="s" r="L28" s="11"/>
      <c t="s" r="M28" s="11"/>
      <c t="s" r="N28" s="11"/>
      <c t="s" r="O28" s="11"/>
      <c t="s" r="P28" s="11"/>
      <c t="s" r="Q28" s="11"/>
      <c t="s" r="S28" s="11"/>
      <c t="s" r="V28" s="12"/>
    </row>
    <row spans="1:34" customFormat="1" s="10" r="29">
      <c t="s" r="B29" s="10"/>
      <c t="s" r="C29" s="11"/>
      <c t="s" r="D29" s="11"/>
      <c t="s" r="E29" s="11"/>
      <c t="s" r="F29" s="11"/>
      <c t="s" r="G29" s="11"/>
      <c t="s" r="H29" s="11"/>
      <c t="s" r="I29" s="11"/>
      <c t="s" r="J29" s="11"/>
      <c t="s" r="K29" s="11"/>
      <c t="s" r="L29" s="11"/>
      <c t="s" r="M29" s="11"/>
      <c t="s" r="N29" s="11"/>
      <c t="s" r="O29" s="11"/>
      <c t="s" r="P29" s="11"/>
      <c t="s" r="Q29" s="11"/>
      <c t="s" r="S29" s="11"/>
      <c t="s" r="V29" s="12"/>
    </row>
    <row spans="1:34" customFormat="1" s="10" r="30">
      <c t="s" r="B30" s="10"/>
      <c t="s" r="C30" s="11"/>
      <c t="s" r="D30" s="11"/>
      <c t="s" r="E30" s="11"/>
      <c t="s" r="F30" s="11"/>
      <c t="s" r="G30" s="11"/>
      <c t="s" r="H30" s="11"/>
      <c t="s" r="I30" s="11"/>
      <c t="s" r="J30" s="11"/>
      <c t="s" r="K30" s="11"/>
      <c t="s" r="L30" s="11"/>
      <c t="s" r="M30" s="11"/>
      <c t="s" r="N30" s="11"/>
      <c t="s" r="O30" s="11"/>
      <c t="s" r="P30" s="11"/>
      <c t="s" r="Q30" s="11"/>
      <c t="s" r="S30" s="11"/>
      <c t="s" r="V30" s="12"/>
    </row>
    <row spans="1:34" customFormat="1" s="10" r="31">
      <c t="s" r="B31" s="10"/>
      <c t="s" r="C31" s="11"/>
      <c t="s" r="D31" s="11"/>
      <c t="s" r="E31" s="11"/>
      <c t="s" r="F31" s="11"/>
      <c t="s" r="G31" s="11"/>
      <c t="s" r="H31" s="11"/>
      <c t="s" r="I31" s="11"/>
      <c t="s" r="J31" s="11"/>
      <c t="s" r="K31" s="11"/>
      <c t="s" r="L31" s="11"/>
      <c t="s" r="M31" s="11"/>
      <c t="s" r="N31" s="11"/>
      <c t="s" r="O31" s="11"/>
      <c t="s" r="P31" s="11"/>
      <c t="s" r="Q31" s="11"/>
      <c t="s" r="S31" s="11"/>
      <c t="s" r="V31" s="12"/>
    </row>
    <row spans="1:34" customFormat="1" s="10" r="32">
      <c t="s" r="B32" s="10"/>
      <c t="s" r="C32" s="11"/>
      <c t="s" r="D32" s="11"/>
      <c t="s" r="E32" s="11"/>
      <c t="s" r="F32" s="11"/>
      <c t="s" r="G32" s="11"/>
      <c t="s" r="H32" s="11"/>
      <c t="s" r="I32" s="11"/>
      <c t="s" r="J32" s="11"/>
      <c t="s" r="K32" s="11"/>
      <c t="s" r="L32" s="11"/>
      <c t="s" r="M32" s="11"/>
      <c t="s" r="N32" s="11"/>
      <c t="s" r="O32" s="11"/>
      <c t="s" r="P32" s="11"/>
      <c t="s" r="Q32" s="11"/>
      <c t="s" r="S32" s="11"/>
      <c t="s" r="V32" s="12"/>
    </row>
    <row spans="1:34" customFormat="1" s="10" r="33">
      <c t="s" r="B33" s="10"/>
      <c t="s" r="C33" s="11"/>
      <c t="s" r="D33" s="11"/>
      <c t="s" r="E33" s="11"/>
      <c t="s" r="F33" s="11"/>
      <c t="s" r="G33" s="11"/>
      <c t="s" r="H33" s="11"/>
      <c t="s" r="I33" s="11"/>
      <c t="s" r="J33" s="11"/>
      <c t="s" r="K33" s="11"/>
      <c t="s" r="L33" s="11"/>
      <c t="s" r="M33" s="11"/>
      <c t="s" r="N33" s="11"/>
      <c t="s" r="O33" s="11"/>
      <c t="s" r="P33" s="11"/>
      <c t="s" r="Q33" s="11"/>
      <c t="s" r="S33" s="11"/>
      <c t="s" r="V33" s="12"/>
    </row>
    <row spans="1:34" customFormat="1" s="10" r="34">
      <c t="s" r="B34" s="10"/>
      <c t="s" r="C34" s="11"/>
      <c t="s" r="D34" s="11"/>
      <c t="s" r="E34" s="11"/>
      <c t="s" r="F34" s="11"/>
      <c t="s" r="G34" s="11"/>
      <c t="s" r="H34" s="11"/>
      <c t="s" r="I34" s="11"/>
      <c t="s" r="J34" s="11"/>
      <c t="s" r="K34" s="11"/>
      <c t="s" r="L34" s="11"/>
      <c t="s" r="M34" s="11"/>
      <c t="s" r="N34" s="11"/>
      <c t="s" r="O34" s="11"/>
      <c t="s" r="P34" s="11"/>
      <c t="s" r="Q34" s="11"/>
      <c t="s" r="S34" s="11"/>
      <c t="s" r="V34" s="12"/>
    </row>
    <row spans="1:34" customFormat="1" s="10" r="35">
      <c t="s" r="B35" s="10"/>
      <c t="s" r="C35" s="11"/>
      <c t="s" r="D35" s="11"/>
      <c t="s" r="E35" s="11"/>
      <c t="s" r="F35" s="11"/>
      <c t="s" r="G35" s="11"/>
      <c t="s" r="H35" s="11"/>
      <c t="s" r="I35" s="11"/>
      <c t="s" r="J35" s="11"/>
      <c t="s" r="K35" s="11"/>
      <c t="s" r="L35" s="11"/>
      <c t="s" r="M35" s="11"/>
      <c t="s" r="N35" s="11"/>
      <c t="s" r="O35" s="11"/>
      <c t="s" r="P35" s="11"/>
      <c t="s" r="Q35" s="11"/>
      <c t="s" r="S35" s="11"/>
      <c t="s" r="V35" s="12"/>
    </row>
    <row spans="1:34" customFormat="1" s="10" r="36">
      <c t="s" r="B36" s="10"/>
      <c t="s" r="C36" s="11"/>
      <c t="s" r="D36" s="11"/>
      <c t="s" r="E36" s="11"/>
      <c t="s" r="F36" s="11"/>
      <c t="s" r="G36" s="11"/>
      <c t="s" r="H36" s="11"/>
      <c t="s" r="I36" s="11"/>
      <c t="s" r="J36" s="11"/>
      <c t="s" r="K36" s="11"/>
      <c t="s" r="L36" s="11"/>
      <c t="s" r="M36" s="11"/>
      <c t="s" r="N36" s="11"/>
      <c t="s" r="O36" s="11"/>
      <c t="s" r="P36" s="11"/>
      <c t="s" r="Q36" s="11"/>
      <c t="s" r="S36" s="11"/>
      <c t="s" r="V36" s="12"/>
    </row>
    <row spans="1:34" customFormat="1" s="10" r="37">
      <c t="s" r="B37" s="10"/>
      <c t="s" r="C37" s="11"/>
      <c t="s" r="D37" s="11"/>
      <c t="s" r="E37" s="11"/>
      <c t="s" r="F37" s="11"/>
      <c t="s" r="G37" s="11"/>
      <c t="s" r="H37" s="11"/>
      <c t="s" r="I37" s="11"/>
      <c t="s" r="J37" s="11"/>
      <c t="s" r="K37" s="11"/>
      <c t="s" r="L37" s="11"/>
      <c t="s" r="M37" s="11"/>
      <c t="s" r="N37" s="11"/>
      <c t="s" r="O37" s="11"/>
      <c t="s" r="P37" s="11"/>
      <c t="s" r="Q37" s="11"/>
      <c t="s" r="S37" s="11"/>
      <c t="s" r="V37" s="12"/>
    </row>
    <row spans="1:34" customFormat="1" s="10" r="38">
      <c t="s" r="B38" s="10"/>
      <c t="s" r="C38" s="11"/>
      <c t="s" r="D38" s="11"/>
      <c t="s" r="E38" s="11"/>
      <c t="s" r="F38" s="11"/>
      <c t="s" r="G38" s="11"/>
      <c t="s" r="H38" s="11"/>
      <c t="s" r="I38" s="11"/>
      <c t="s" r="J38" s="11"/>
      <c t="s" r="K38" s="11"/>
      <c t="s" r="L38" s="11"/>
      <c t="s" r="M38" s="11"/>
      <c t="s" r="N38" s="11"/>
      <c t="s" r="O38" s="11"/>
      <c t="s" r="P38" s="11"/>
      <c t="s" r="Q38" s="11"/>
      <c t="s" r="S38" s="11"/>
      <c t="s" r="V38" s="12"/>
    </row>
    <row spans="1:34" customFormat="1" s="10" r="39">
      <c t="s" r="B39" s="10"/>
      <c t="s" r="C39" s="11"/>
      <c t="s" r="D39" s="11"/>
      <c t="s" r="E39" s="11"/>
      <c t="s" r="F39" s="11"/>
      <c t="s" r="G39" s="11"/>
      <c t="s" r="H39" s="11"/>
      <c t="s" r="I39" s="11"/>
      <c t="s" r="J39" s="11"/>
      <c t="s" r="K39" s="11"/>
      <c t="s" r="L39" s="11"/>
      <c t="s" r="M39" s="11"/>
      <c t="s" r="N39" s="11"/>
      <c t="s" r="O39" s="11"/>
      <c t="s" r="P39" s="11"/>
      <c t="s" r="Q39" s="11"/>
      <c t="s" r="S39" s="11"/>
      <c t="s" r="V39" s="12"/>
    </row>
    <row spans="1:34" customFormat="1" s="10" r="40">
      <c t="s" r="B40" s="10"/>
      <c t="s" r="C40" s="11"/>
      <c t="s" r="D40" s="11"/>
      <c t="s" r="E40" s="11"/>
      <c t="s" r="F40" s="11"/>
      <c t="s" r="G40" s="11"/>
      <c t="s" r="H40" s="11"/>
      <c t="s" r="I40" s="11"/>
      <c t="s" r="J40" s="11"/>
      <c t="s" r="K40" s="11"/>
      <c t="s" r="L40" s="11"/>
      <c t="s" r="M40" s="11"/>
      <c t="s" r="N40" s="11"/>
      <c t="s" r="O40" s="11"/>
      <c t="s" r="P40" s="11"/>
      <c t="s" r="Q40" s="11"/>
      <c t="s" r="S40" s="11"/>
      <c t="s" r="V40" s="12"/>
    </row>
    <row spans="1:34" customFormat="1" s="10" r="41">
      <c t="s" r="B41" s="10"/>
      <c t="s" r="C41" s="11"/>
      <c t="s" r="D41" s="11"/>
      <c t="s" r="E41" s="11"/>
      <c t="s" r="F41" s="11"/>
      <c t="s" r="G41" s="11"/>
      <c t="s" r="H41" s="11"/>
      <c t="s" r="I41" s="11"/>
      <c t="s" r="J41" s="11"/>
      <c t="s" r="K41" s="11"/>
      <c t="s" r="L41" s="11"/>
      <c t="s" r="M41" s="11"/>
      <c t="s" r="N41" s="11"/>
      <c t="s" r="O41" s="11"/>
      <c t="s" r="P41" s="11"/>
      <c t="s" r="Q41" s="11"/>
      <c t="s" r="S41" s="11"/>
      <c t="s" r="V41" s="12"/>
    </row>
    <row spans="1:34" customFormat="1" s="10" r="42">
      <c t="s" r="B42" s="10"/>
      <c t="s" r="C42" s="11"/>
      <c t="s" r="D42" s="11"/>
      <c t="s" r="E42" s="11"/>
      <c t="s" r="F42" s="11"/>
      <c t="s" r="G42" s="11"/>
      <c t="s" r="H42" s="11"/>
      <c t="s" r="I42" s="11"/>
      <c t="s" r="J42" s="11"/>
      <c t="s" r="K42" s="11"/>
      <c t="s" r="L42" s="11"/>
      <c t="s" r="M42" s="11"/>
      <c t="s" r="N42" s="11"/>
      <c t="s" r="O42" s="11"/>
      <c t="s" r="P42" s="11"/>
      <c t="s" r="Q42" s="11"/>
      <c t="s" r="S42" s="11"/>
      <c t="s" r="V42" s="12"/>
    </row>
  </sheetData>
  <pageMargins right="0.75" bottom="1" left="0.75" header="0.5" footer="0.5" top="1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sheetPr>
    <outlinePr summaryRight="1" summaryBelow="1"/>
  </sheetPr>
  <dimension ref="A1:A1"/>
  <sheetViews>
    <sheetView workbookViewId="0">
      <selection activeCell="A1" sqref="A1"/>
    </sheetView>
  </sheetViews>
  <sheetFormatPr defaultRowHeight="15" baseColWidth="10"/>
  <sheetData/>
  <pageMargins right="0.75" bottom="1" left="0.75" header="0.5" footer="0.5" top="1"/>
</worksheet>
</file>

<file path=xl/worksheets/sheet3.xml><?xml version="1.0" encoding="utf-8"?>
<worksheet xmlns="http://schemas.openxmlformats.org/spreadsheetml/2006/main" xmlns:r="http://schemas.openxmlformats.org/officeDocument/2006/relationships">
  <sheetPr>
    <outlinePr summaryRight="1" summaryBelow="1"/>
  </sheetPr>
  <dimension ref="A1:A1"/>
  <sheetViews>
    <sheetView workbookViewId="0">
      <selection activeCell="A1" sqref="A1"/>
    </sheetView>
  </sheetViews>
  <sheetFormatPr defaultRowHeight="15" baseColWidth="10"/>
  <sheetData/>
  <pageMargins right="0.75" bottom="1" left="0.75" header="0.5" footer="0.5" top="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3</vt:i4>
      </vt:variant>
    </vt:vector>
  </ns0:HeadingPairs>
  <ns0:TitlesOfParts>
    <vt:vector baseType="lpstr" size="3">
      <vt:lpstr>Sheet1</vt:lpstr>
      <vt:lpstr>Sheet2</vt:lpstr>
      <vt:lpstr>Sheet3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CreigMurdoc</dc:creator>
  <cp:lastModifiedBy>CreigMurdoc</cp:lastModifiedBy>
  <dcterms:created xsi:type="dcterms:W3CDTF">2013-01-15T07:23:53Z</dcterms:created>
  <dcterms:modified xsi:type="dcterms:W3CDTF">2014-07-23T23:04:40Z</dcterms:modified>
  <dc:title>Untitled</dc:title>
  <dc:description/>
  <dc:subject/>
  <cp:keywords/>
  <cp:category/>
</cp:coreProperties>
</file>