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</ns0:Types>
</file>

<file path=_rels/.rels><ns0:Relationships xmlns:ns0="http://schemas.openxmlformats.org/package/2006/relationships">
  <ns0:Relationship Id="rId1" Target="xl/workbook.xml" Type="http://schemas.openxmlformats.org/officeDocument/2006/relationships/officeDocument" />
  <ns0:Relationship Id="rId2" Target="docProps/core.xml" Type="http://schemas.openxmlformats.org/package/2006/relationships/metadata/core-properties" />
  <ns0:Relationship Id="rId3" Target="docProps/app.xml" Type="http://schemas.openxmlformats.org/officeDocument/2006/relationships/extended-properties" />
</ns0:Relationships>
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Portfolio Sheet" sheetId="1" r:id="rId1"/>
    <s:sheet name="Sheet2" sheetId="2" r:id="rId2"/>
    <s:sheet name="Sheet3" sheetId="3" r:id="rId3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<sst xmlns="http://schemas.openxmlformats.org/spreadsheetml/2006/main" uniqueCount="34">
  <si>
    <t>*does not include fees</t>
  </si>
  <si>
    <t>AMZN</t>
  </si>
  <si>
    <t>ATVI</t>
  </si>
  <si>
    <t>Apr.</t>
  </si>
  <si>
    <t>Aug.</t>
  </si>
  <si>
    <t>CBIS</t>
  </si>
  <si>
    <t>Current</t>
  </si>
  <si>
    <t>Dec.</t>
  </si>
  <si>
    <t>F</t>
  </si>
  <si>
    <t>Feb.</t>
  </si>
  <si>
    <t>Jan.</t>
  </si>
  <si>
    <t>Jul.</t>
  </si>
  <si>
    <t>Jun.</t>
  </si>
  <si>
    <t>KR</t>
  </si>
  <si>
    <t>Mar.</t>
  </si>
  <si>
    <t>May</t>
  </si>
  <si>
    <t>NFLX</t>
  </si>
  <si>
    <t>NSRGY</t>
  </si>
  <si>
    <t>Net % Gain/(Loss)</t>
  </si>
  <si>
    <t>Net % Gain/(Loss)*</t>
  </si>
  <si>
    <t>Net Gain/(Loss)</t>
  </si>
  <si>
    <t>Net Gain/(Loss)*</t>
  </si>
  <si>
    <t>Nov.</t>
  </si>
  <si>
    <t>Oct.</t>
  </si>
  <si>
    <t>PEP</t>
  </si>
  <si>
    <t>PHOT</t>
  </si>
  <si>
    <t>Quantity</t>
  </si>
  <si>
    <t>SGLB</t>
  </si>
  <si>
    <t>Sept.</t>
  </si>
  <si>
    <t>Symbol</t>
  </si>
  <si>
    <t>TOTAL</t>
  </si>
  <si>
    <t>Total*</t>
  </si>
  <si>
    <t>plus fees</t>
  </si>
  <si>
    <t>price</t>
  </si>
</sst>
</file>

<file path=xl/styles.xml><?xml version="1.0" encoding="utf-8"?>
<styleSheet xmlns="http://schemas.openxmlformats.org/spreadsheetml/2006/main">
  <numFmts count="0"/>
  <fonts count="5">
    <font>
      <sz val="11"/>
      <color theme="1"/>
      <name val="Calibri"/>
      <family val="2"/>
      <scheme val="minor"/>
    </font>
    <font>
      <sz val="16.0"/>
      <color theme="1"/>
      <name val="Calibri"/>
      <family val="2"/>
      <b/>
    </font>
    <font>
      <sz val="16.0"/>
      <color theme="1"/>
      <name val="Calibri"/>
      <family val="2"/>
    </font>
    <font>
      <sz val="8.0"/>
      <color theme="0"/>
      <name val="Calibri"/>
      <family val="2"/>
    </font>
    <font>
      <sz val="10.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9">
    <xf borderId="0" fillId="0" fontId="0" numFmtId="0" xfId="0"/>
    <xf applyAlignment="1" applyFont="1" borderId="0" fillId="0" fontId="1" numFmtId="0" xfId="0">
      <alignment horizontal="center"/>
    </xf>
    <xf applyAlignment="1" applyFont="1" applyNumberFormat="1" borderId="0" fillId="0" fontId="1" numFmtId="4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4" xfId="0">
      <alignment horizontal="center"/>
    </xf>
    <xf applyAlignment="1" applyFont="1" applyNumberFormat="1" borderId="0" fillId="0" fontId="2" numFmtId="9" xfId="0">
      <alignment horizontal="center"/>
    </xf>
    <xf applyAlignment="1" applyFont="1" borderId="0" fillId="0" fontId="1" numFmtId="0" xfId="0">
      <alignment horizontal="center" wrapText="1"/>
    </xf>
    <xf applyAlignment="1" applyFont="1" applyNumberFormat="1" borderId="0" fillId="0" fontId="1" numFmtId="9" xfId="0">
      <alignment horizontal="center" wrapText="1"/>
    </xf>
    <xf applyAlignment="1" applyFont="1" applyNumberFormat="1" borderId="0" fillId="0" fontId="1" numFmtId="49" xfId="0">
      <alignment horizontal="center" wrapText="1"/>
    </xf>
    <xf applyAlignment="1" applyFill="1" applyFont="1" borderId="0" fillId="2" fontId="1" numFmtId="0" xfId="0">
      <alignment horizontal="center"/>
    </xf>
    <xf applyAlignment="1" applyFill="1" applyFont="1" borderId="0" fillId="2" fontId="2" numFmtId="0" xfId="0">
      <alignment horizontal="center"/>
    </xf>
    <xf applyAlignment="1" applyFill="1" applyFont="1" applyNumberFormat="1" borderId="0" fillId="2" fontId="2" numFmtId="44" xfId="0">
      <alignment horizontal="center"/>
    </xf>
    <xf applyAlignment="1" applyFill="1" applyFont="1" applyNumberFormat="1" borderId="0" fillId="2" fontId="2" numFmtId="9" xfId="0">
      <alignment horizontal="center"/>
    </xf>
    <xf applyAlignment="1" applyFill="1" applyFont="1" borderId="0" fillId="3" fontId="2" numFmtId="0" xfId="0">
      <alignment horizontal="center"/>
    </xf>
    <xf applyAlignment="1" applyFill="1" applyFont="1" applyNumberFormat="1" borderId="0" fillId="3" fontId="2" numFmtId="44" xfId="0">
      <alignment horizontal="center"/>
    </xf>
    <xf applyAlignment="1" applyFill="1" applyFont="1" applyNumberFormat="1" borderId="0" fillId="3" fontId="2" numFmtId="9" xfId="0">
      <alignment horizontal="center"/>
    </xf>
    <xf applyAlignment="1" applyFill="1" applyFont="1" borderId="0" fillId="2" fontId="3" numFmtId="0" xfId="0">
      <alignment horizontal="center"/>
    </xf>
    <xf applyAlignment="1" applyFill="1" applyFont="1" borderId="0" fillId="2" fontId="4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 />
  <ns0:Relationship Id="rId2" Target="worksheets/sheet2.xml" Type="http://schemas.openxmlformats.org/officeDocument/2006/relationships/worksheet" />
  <ns0:Relationship Id="rId3" Target="worksheets/sheet3.xml" Type="http://schemas.openxmlformats.org/officeDocument/2006/relationships/worksheet" />
  <ns0:Relationship Id="rId4" Target="sharedStrings.xml" Type="http://schemas.openxmlformats.org/officeDocument/2006/relationships/sharedStrings" />
  <ns0:Relationship Id="rId5" Target="styles.xml" Type="http://schemas.openxmlformats.org/officeDocument/2006/relationships/styles" />
  <ns0:Relationship Id="rId6" Target="theme/theme1.xml" Type="http://schemas.openxmlformats.org/officeDocument/2006/relationships/theme" 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H42"/>
  <sheetViews>
    <sheetView workbookViewId="0">
      <selection sqref="A1" activeCell="A1"/>
    </sheetView>
  </sheetViews>
  <sheetFormatPr defaultRowHeight="15" baseColWidth="10"/>
  <cols>
    <col min="1" style="3" width="17.42578125" customWidth="1" max="1"/>
    <col bestFit="1" customWidth="1" max="2" min="2" width="12" style="3"/>
    <col min="3" style="4" width="12.85546875" customWidth="1" max="3"/>
    <col bestFit="1" customWidth="1" max="4" min="4" width="15.5703125" style="4"/>
    <col bestFit="1" customWidth="1" max="5" min="5" width="15.5703125" style="4"/>
    <col bestFit="1" customWidth="1" max="6" min="6" width="15.5703125" style="4"/>
    <col bestFit="1" customWidth="1" max="7" min="7" width="15.5703125" style="4"/>
    <col bestFit="1" customWidth="1" max="8" min="8" width="15.5703125" style="4"/>
    <col bestFit="1" customWidth="1" max="9" min="9" width="15.5703125" style="4"/>
    <col bestFit="1" customWidth="1" max="10" min="10" width="15.5703125" style="4"/>
    <col bestFit="1" customWidth="1" max="11" min="11" width="15.5703125" style="4"/>
    <col min="12" style="4" width="2" customWidth="1" max="12"/>
    <col min="13" style="4" width="2" customWidth="1" max="13"/>
    <col min="14" style="4" width="1.85546875" customWidth="1" max="14"/>
    <col min="15" style="4" width="2.140625" customWidth="1" max="15"/>
    <col min="16" style="4" width="1.5703125" customWidth="1" max="16"/>
    <col min="17" style="4" width="1.7109375" customWidth="1" max="17"/>
    <col min="18" style="10" width="1.7109375" customWidth="1" max="18"/>
    <col bestFit="1" customWidth="1" max="19" min="19" width="15.5703125" style="4"/>
    <col min="20" style="10" width="1.7109375" customWidth="1" max="20"/>
    <col bestFit="1" customWidth="1" max="21" min="21" width="16.85546875" style="3"/>
    <col bestFit="1" customWidth="1" max="22" min="22" width="16.85546875" style="5"/>
    <col min="23" style="10" width="1.7109375" customWidth="1" max="23"/>
    <col bestFit="1" customWidth="1" max="24" min="24" width="15.42578125" style="3"/>
    <col bestFit="1" customWidth="1" max="25" min="25" width="15.42578125" style="3"/>
    <col min="26" style="10" width="9.140625" customWidth="1" max="26"/>
    <col min="27" style="10" width="9.140625" customWidth="1" max="27"/>
    <col min="28" style="10" width="9.140625" customWidth="1" max="28"/>
    <col min="29" style="10" width="9.140625" customWidth="1" max="29"/>
    <col min="30" style="10" width="9.140625" customWidth="1" max="30"/>
    <col min="31" style="10" width="9.140625" customWidth="1" max="31"/>
    <col min="32" style="10" width="9.140625" customWidth="1" max="32"/>
    <col min="33" style="10" width="9.140625" customWidth="1" max="33"/>
    <col min="34" style="10" width="9.140625" customWidth="1" max="34"/>
  </cols>
  <sheetData>
    <row ht="42.75" customHeight="1" customFormat="1" r="1" spans="1:34" s="1">
      <c s="1" t="s" r="A1">
        <v>29</v>
      </c>
      <c s="6" t="s" r="B1">
        <v>26</v>
      </c>
      <c s="2" t="s" r="C1">
        <v>33</v>
      </c>
      <c s="2" t="s" r="D1">
        <v>31</v>
      </c>
      <c s="2" t="s" r="E1">
        <v>32</v>
      </c>
      <c s="2" t="s" r="F1">
        <v>10</v>
      </c>
      <c s="2" t="s" r="G1">
        <v>9</v>
      </c>
      <c s="2" t="s" r="H1">
        <v>14</v>
      </c>
      <c s="2" t="s" r="I1">
        <v>3</v>
      </c>
      <c s="2" t="s" r="J1">
        <v>15</v>
      </c>
      <c s="2" t="s" r="K1">
        <v>12</v>
      </c>
      <c s="2" t="s" r="L1">
        <v>11</v>
      </c>
      <c s="2" t="s" r="M1">
        <v>4</v>
      </c>
      <c s="2" t="s" r="N1">
        <v>28</v>
      </c>
      <c s="2" t="s" r="O1">
        <v>23</v>
      </c>
      <c s="2" t="s" r="P1">
        <v>22</v>
      </c>
      <c s="2" t="s" r="Q1">
        <v>7</v>
      </c>
      <c s="9" t="s" r="R1"/>
      <c s="2" t="s" r="S1">
        <v>6</v>
      </c>
      <c s="9" t="s" r="T1"/>
      <c s="6" t="s" r="U1">
        <v>21</v>
      </c>
      <c s="7" t="s" r="V1">
        <v>19</v>
      </c>
      <c s="9" t="s" r="W1"/>
      <c s="6" t="s" r="X1">
        <v>20</v>
      </c>
      <c s="7" t="s" r="Y1">
        <v>18</v>
      </c>
      <c s="9" t="s" r="Z1"/>
      <c s="9" t="s" r="AA1"/>
      <c s="9" t="s" r="AB1"/>
      <c s="9" t="s" r="AC1"/>
      <c s="9" t="s" r="AD1"/>
      <c s="9" t="s" r="AE1"/>
      <c s="9" t="s" r="AF1"/>
      <c s="9" t="s" r="AG1"/>
      <c s="9" t="s" r="AH1"/>
    </row>
    <row spans="1:34" r="2">
      <c s="3" t="s" r="A2">
        <v>16</v>
      </c>
      <c s="3" t="n" r="B2">
        <v>2</v>
      </c>
      <c s="4" r="C2">
        <f>(387.39+351.03)/2</f>
        <v/>
      </c>
      <c s="4" r="D2">
        <f si="0" ref="D2:D11" t="shared">C2*B2</f>
        <v/>
      </c>
      <c s="4" r="E2">
        <f>D2+(9.99*3)</f>
        <v/>
      </c>
      <c s="4" t="n" r="F2">
        <v>409.33</v>
      </c>
      <c s="4" t="n" r="G2">
        <v>445.63</v>
      </c>
      <c s="4" t="n" r="H2">
        <v>358.87</v>
      </c>
      <c s="4" t="n" r="I2">
        <v>322.04</v>
      </c>
      <c s="4" t="n" r="J2">
        <v>417.83</v>
      </c>
      <c s="4" t="n" r="K2">
        <v>442.08</v>
      </c>
      <c s="4" t="n" r="S2">
        <v>427.9</v>
      </c>
      <c s="4" r="U2">
        <f si="1" ref="U2:U11" t="shared">(S2*B2)-D2</f>
        <v/>
      </c>
      <c s="5" r="V2">
        <f si="2" ref="V2:V11" t="shared">U2/D2</f>
        <v/>
      </c>
      <c s="4" r="X2">
        <f si="3" ref="X2:X11" t="shared">(S2*B2)-E2</f>
        <v/>
      </c>
      <c s="5" r="Y2">
        <f si="4" ref="Y2:Y11" t="shared">X2/E2</f>
        <v/>
      </c>
    </row>
    <row spans="1:34" r="3">
      <c s="3" t="s" r="A3">
        <v>2</v>
      </c>
      <c s="3" t="n" r="B3">
        <v>5</v>
      </c>
      <c s="4" t="n" r="C3">
        <v>17.02</v>
      </c>
      <c s="4" r="D3">
        <f si="0" t="shared"/>
        <v/>
      </c>
      <c s="4" r="E3">
        <f si="5" ref="E3:E11" t="shared">D3+19.98</f>
        <v/>
      </c>
      <c s="4" t="n" r="F3">
        <v>17.13</v>
      </c>
      <c s="4" t="n" r="G3">
        <v>19.35</v>
      </c>
      <c s="4" t="n" r="H3">
        <v>20.45</v>
      </c>
      <c s="4" t="n" r="I3">
        <v>20.01</v>
      </c>
      <c s="4" t="n" r="J3">
        <v>20.78</v>
      </c>
      <c s="4" t="n" r="K3">
        <v>21.92</v>
      </c>
      <c s="4" t="n" r="S3">
        <v>23.12</v>
      </c>
      <c s="4" r="U3">
        <f si="1" t="shared"/>
        <v/>
      </c>
      <c s="5" r="V3">
        <f si="2" t="shared"/>
        <v/>
      </c>
      <c s="4" r="X3">
        <f si="3" t="shared"/>
        <v/>
      </c>
      <c s="5" r="Y3">
        <f si="4" t="shared"/>
        <v/>
      </c>
    </row>
    <row spans="1:34" r="4">
      <c s="3" t="s" r="A4">
        <v>5</v>
      </c>
      <c s="3" t="n" r="B4">
        <v>200</v>
      </c>
      <c s="4" t="n" r="C4">
        <v>0.1361</v>
      </c>
      <c s="4" r="D4">
        <f si="0" t="shared"/>
        <v/>
      </c>
      <c s="4" r="E4">
        <f si="5" t="shared"/>
        <v/>
      </c>
      <c s="4" t="n" r="F4">
        <v>0.18</v>
      </c>
      <c s="4" t="n" r="G4">
        <v>0.172</v>
      </c>
      <c s="4" t="n" r="H4">
        <v>0.164</v>
      </c>
      <c s="4" t="n" r="I4">
        <v>0.0844</v>
      </c>
      <c s="4" t="n" r="J4">
        <v>0.092</v>
      </c>
      <c s="4" t="n" r="K4">
        <v>0.0992</v>
      </c>
      <c s="4" t="n" r="S4">
        <v>0.08</v>
      </c>
      <c s="4" r="U4">
        <f si="1" t="shared"/>
        <v/>
      </c>
      <c s="5" r="V4">
        <f si="2" t="shared"/>
        <v/>
      </c>
      <c s="4" r="X4">
        <f si="3" t="shared"/>
        <v/>
      </c>
      <c s="5" r="Y4">
        <f si="4" t="shared"/>
        <v/>
      </c>
    </row>
    <row spans="1:34" r="5">
      <c s="3" t="s" r="A5">
        <v>17</v>
      </c>
      <c s="3" t="n" r="B5">
        <v>5</v>
      </c>
      <c s="4" t="n" r="C5">
        <v>75.49</v>
      </c>
      <c s="4" r="D5">
        <f si="0" t="shared"/>
        <v/>
      </c>
      <c s="4" r="E5">
        <f si="5" t="shared"/>
        <v/>
      </c>
      <c s="4" t="n" r="F5">
        <v>72.65</v>
      </c>
      <c s="4" t="n" r="G5">
        <v>75.44</v>
      </c>
      <c s="4" t="n" r="H5">
        <v>74.88</v>
      </c>
      <c s="4" t="n" r="I5">
        <v>77.18</v>
      </c>
      <c s="4" t="n" r="J5">
        <v>78.575</v>
      </c>
      <c s="4" t="n" r="K5">
        <v>77.19</v>
      </c>
      <c s="4" t="n" r="S5">
        <v>77.46</v>
      </c>
      <c s="4" r="U5">
        <f si="1" t="shared"/>
        <v/>
      </c>
      <c s="5" r="V5">
        <f si="2" t="shared"/>
        <v/>
      </c>
      <c s="4" r="X5">
        <f si="3" t="shared"/>
        <v/>
      </c>
      <c s="5" r="Y5">
        <f si="4" t="shared"/>
        <v/>
      </c>
    </row>
    <row spans="1:34" r="6">
      <c s="3" t="s" r="A6">
        <v>24</v>
      </c>
      <c s="3" t="n" r="B6">
        <v>5</v>
      </c>
      <c s="4" t="n" r="C6">
        <v>82.22</v>
      </c>
      <c s="4" r="D6">
        <f si="0" t="shared"/>
        <v/>
      </c>
      <c s="4" r="E6">
        <f si="5" t="shared"/>
        <v/>
      </c>
      <c s="4" t="n" r="F6">
        <v>80.36</v>
      </c>
      <c s="4" t="n" r="G6">
        <v>80.07</v>
      </c>
      <c s="4" t="n" r="H6">
        <v>82.95</v>
      </c>
      <c s="4" t="n" r="I6">
        <v>85.89</v>
      </c>
      <c s="4" t="n" r="J6">
        <v>88.33</v>
      </c>
      <c s="4" t="n" r="K6">
        <v>88.76</v>
      </c>
      <c s="4" t="n" r="S6">
        <v>90.82</v>
      </c>
      <c s="4" r="U6">
        <f si="1" t="shared"/>
        <v/>
      </c>
      <c s="5" r="V6">
        <f si="2" t="shared"/>
        <v/>
      </c>
      <c s="4" r="X6">
        <f si="3" t="shared"/>
        <v/>
      </c>
      <c s="5" r="Y6">
        <f si="4" t="shared"/>
        <v/>
      </c>
    </row>
    <row spans="1:34" r="7">
      <c s="3" t="s" r="A7">
        <v>25</v>
      </c>
      <c s="3" t="n" r="B7">
        <v>200</v>
      </c>
      <c s="4" t="n" r="C7">
        <v>0.2849</v>
      </c>
      <c s="4" r="D7">
        <f si="0" t="shared"/>
        <v/>
      </c>
      <c s="4" r="E7">
        <f si="5" t="shared"/>
        <v/>
      </c>
      <c s="4" t="n" r="F7">
        <v>0.31</v>
      </c>
      <c s="4" t="n" r="G7">
        <v>0.3669</v>
      </c>
      <c s="4" t="n" r="H7">
        <v>0.559</v>
      </c>
      <c s="4" t="n" r="I7">
        <v>0.19</v>
      </c>
      <c s="4" t="n" r="J7">
        <v>0.14</v>
      </c>
      <c s="4" t="n" r="K7">
        <v>0.117</v>
      </c>
      <c s="4" t="n" r="S7">
        <v>0.1</v>
      </c>
      <c s="4" r="U7">
        <f si="1" t="shared"/>
        <v/>
      </c>
      <c s="5" r="V7">
        <f si="2" t="shared"/>
        <v/>
      </c>
      <c s="4" r="X7">
        <f si="3" t="shared"/>
        <v/>
      </c>
      <c s="5" r="Y7">
        <f si="4" t="shared"/>
        <v/>
      </c>
    </row>
    <row spans="1:34" r="8">
      <c s="3" t="s" r="A8">
        <v>27</v>
      </c>
      <c s="3" t="n" r="B8">
        <v>500</v>
      </c>
      <c s="4" t="n" r="C8">
        <v>0.148</v>
      </c>
      <c s="4" r="D8">
        <f si="0" t="shared"/>
        <v/>
      </c>
      <c s="4" r="E8">
        <f si="5" t="shared"/>
        <v/>
      </c>
      <c s="4" t="n" r="F8">
        <v>0.14</v>
      </c>
      <c s="4" t="n" r="G8">
        <v>0.1255</v>
      </c>
      <c s="4" t="n" r="H8">
        <v>0.157</v>
      </c>
      <c s="4" t="n" r="I8">
        <v>0.159</v>
      </c>
      <c s="4" t="n" r="J8">
        <v>0.1275</v>
      </c>
      <c s="4" t="n" r="K8">
        <v>0.113</v>
      </c>
      <c s="4" t="n" r="S8">
        <v>0.13</v>
      </c>
      <c s="4" r="U8">
        <f si="1" t="shared"/>
        <v/>
      </c>
      <c s="5" r="V8">
        <f si="2" t="shared"/>
        <v/>
      </c>
      <c s="4" r="X8">
        <f si="3" t="shared"/>
        <v/>
      </c>
      <c s="5" r="Y8">
        <f si="4" t="shared"/>
        <v/>
      </c>
    </row>
    <row spans="1:34" r="9">
      <c s="3" t="s" r="A9">
        <v>8</v>
      </c>
      <c s="3" t="n" r="B9">
        <v>8</v>
      </c>
      <c s="4" t="n" r="C9">
        <v>16.38</v>
      </c>
      <c s="4" r="D9">
        <f si="0" t="shared"/>
        <v/>
      </c>
      <c s="4" r="E9">
        <f si="5" t="shared"/>
        <v/>
      </c>
      <c s="14" t="s" r="F9"/>
      <c s="14" t="s" r="G9"/>
      <c s="14" t="s" r="H9"/>
      <c s="4" t="n" r="I9">
        <v>16</v>
      </c>
      <c s="4" t="n" r="J9">
        <v>16.44</v>
      </c>
      <c s="4" t="n" r="K9">
        <v>17.28</v>
      </c>
      <c s="4" t="n" r="S9">
        <v>17.78</v>
      </c>
      <c s="4" r="U9">
        <f si="1" t="shared"/>
        <v/>
      </c>
      <c s="5" r="V9">
        <f si="2" t="shared"/>
        <v/>
      </c>
      <c s="4" r="X9">
        <f si="3" t="shared"/>
        <v/>
      </c>
      <c s="5" r="Y9">
        <f si="4" t="shared"/>
        <v/>
      </c>
    </row>
    <row spans="1:34" r="10">
      <c s="3" t="s" r="A10">
        <v>13</v>
      </c>
      <c s="3" t="n" r="B10">
        <v>3</v>
      </c>
      <c s="4" t="n" r="C10">
        <v>46.5</v>
      </c>
      <c s="4" r="D10">
        <f si="0" t="shared"/>
        <v/>
      </c>
      <c s="4" r="E10">
        <f si="5" t="shared"/>
        <v/>
      </c>
      <c s="14" t="s" r="F10"/>
      <c s="14" t="s" r="G10"/>
      <c s="14" t="s" r="H10"/>
      <c s="14" t="s" r="I10"/>
      <c s="4" t="n" r="J10">
        <v>47.74</v>
      </c>
      <c s="4" t="n" r="K10">
        <v>49.92</v>
      </c>
      <c s="4" t="n" r="S10">
        <v>50.17</v>
      </c>
      <c s="4" r="U10">
        <f si="1" t="shared"/>
        <v/>
      </c>
      <c s="5" r="V10">
        <f si="2" t="shared"/>
        <v/>
      </c>
      <c s="4" r="X10">
        <f si="3" t="shared"/>
        <v/>
      </c>
      <c s="5" r="Y10">
        <f si="4" t="shared"/>
        <v/>
      </c>
    </row>
    <row spans="1:34" r="11">
      <c s="3" t="s" r="A11">
        <v>1</v>
      </c>
      <c s="3" t="n" r="B11">
        <v>3</v>
      </c>
      <c s="4" t="n" r="C11">
        <v>310.9</v>
      </c>
      <c s="4" r="D11">
        <f si="0" t="shared"/>
        <v/>
      </c>
      <c s="4" r="E11">
        <f si="5" t="shared"/>
        <v/>
      </c>
      <c s="14" t="s" r="F11"/>
      <c s="14" t="s" r="G11"/>
      <c s="14" t="s" r="H11"/>
      <c s="14" t="s" r="I11"/>
      <c s="4" t="n" r="J11">
        <v>312.55</v>
      </c>
      <c s="4" t="n" r="K11">
        <v>324.57</v>
      </c>
      <c s="4" t="n" r="S11">
        <v>358.14</v>
      </c>
      <c s="4" r="U11">
        <f si="1" t="shared"/>
        <v/>
      </c>
      <c s="5" r="V11">
        <f si="2" t="shared"/>
        <v/>
      </c>
      <c s="4" r="X11">
        <f si="3" t="shared"/>
        <v/>
      </c>
      <c s="5" r="Y11">
        <f si="4" t="shared"/>
        <v/>
      </c>
    </row>
    <row ht="6.0" customHeight="1" customFormat="1" r="12" spans="1:34" s="10">
      <c s="10" t="s" r="B12"/>
      <c s="11" t="s" r="C12"/>
      <c s="11" t="s" r="D12"/>
      <c s="11" t="s" r="E12"/>
      <c s="11" t="s" r="F12"/>
      <c s="11" t="s" r="G12"/>
      <c s="11" t="s" r="H12"/>
      <c s="11" t="s" r="I12"/>
      <c s="11" t="s" r="J12"/>
      <c s="11" t="s" r="K12"/>
      <c s="11" t="s" r="L12"/>
      <c s="11" t="s" r="M12"/>
      <c s="11" t="s" r="N12"/>
      <c s="11" t="s" r="O12"/>
      <c s="11" t="s" r="P12"/>
      <c s="11" t="s" r="Q12"/>
      <c s="11" t="s" r="S12"/>
      <c s="12" t="s" r="V12"/>
    </row>
    <row spans="1:34" r="13">
      <c s="1" t="s" r="A13">
        <v>30</v>
      </c>
      <c s="13" t="s" r="B13"/>
      <c s="14" t="s" r="C13"/>
      <c s="4" r="D13">
        <f>SUM(D2:D11)</f>
        <v/>
      </c>
      <c s="4" r="E13">
        <f>SUM(E2:E11)</f>
        <v/>
      </c>
      <c s="4" r="F13">
        <f>(F2*B2)+(F3*B3)+(F4*B4)+(F5*B5)+(F6*B6)+(F7*B7)+(F8*B8)</f>
        <v/>
      </c>
      <c s="4" r="G13">
        <f>(G2*B2)+(G3*B3)+(G4*B4)+(G5*B5)+(G6*B6)+(G7*B7)+(G8*B8)</f>
        <v/>
      </c>
      <c s="4" r="H13">
        <f>(H2*B2)+(H3*B3)+(H4*B4)+(H5*B5)+(H6*B6)+(H7*B7)+(H8*B8)</f>
        <v/>
      </c>
      <c s="4" r="I13">
        <f>(I2*B2)+(I3*B3)+(I4*B4)+(I5*B5)+(I6*B6)+(I7*B7)+(I8*B8)+(I9*B9)</f>
        <v/>
      </c>
      <c s="4" r="J13">
        <f>(J2*B2)+(J3*B3)+(J4*B4)+(J5*B5)+(J6*B6)+(J7*B7)+(J8*B8)+(J9*B9)+(J10*B10)+(J11*B11)</f>
        <v/>
      </c>
      <c s="4" r="K13">
        <f>(K2*B2)+(K3*B3)+(K4*B4)+(K5*B5)+(K6*B6)+(K7*B7)+(K8*B8)+(K9*B9)+(K10*B10)+(K11*B11)</f>
        <v/>
      </c>
      <c s="4" r="L13">
        <f si="6" ref="L13:O13" t="shared">SUM(L2:L12)</f>
        <v/>
      </c>
      <c s="4" r="M13">
        <f si="6" t="shared"/>
        <v/>
      </c>
      <c s="4" r="N13">
        <f si="6" t="shared"/>
        <v/>
      </c>
      <c s="4" r="O13">
        <f si="6" t="shared"/>
        <v/>
      </c>
      <c s="4" r="P13">
        <f>SUM(P2:P11)</f>
        <v/>
      </c>
      <c s="4" r="Q13">
        <f>SUM(Q2:Q12)</f>
        <v/>
      </c>
      <c s="4" r="S13">
        <f>(S2*B2)+(S3*B3)+(S4*B4)+(S5*B5)+(S6*B6)+(S7*B7)+(B8*S8)+(B9*S9)+(B10*S10)+(S11*B11)</f>
        <v/>
      </c>
      <c s="11" t="s" r="T13"/>
      <c s="13" t="s" r="U13"/>
      <c s="15" t="s" r="V13"/>
      <c s="13" t="s" r="X13"/>
      <c s="13" t="s" r="Y13"/>
    </row>
    <row ht="6.0" customHeight="1" customFormat="1" r="14" spans="1:34" s="10">
      <c s="10" t="s" r="B14"/>
      <c s="11" t="s" r="C14"/>
      <c s="11" t="s" r="D14"/>
      <c s="11" t="s" r="E14"/>
      <c s="11" t="s" r="F14"/>
      <c s="11" t="s" r="G14"/>
      <c s="11" t="s" r="H14"/>
      <c s="11" t="s" r="I14"/>
      <c s="11" t="s" r="J14"/>
      <c s="11" t="s" r="K14"/>
      <c s="11" t="s" r="L14"/>
      <c s="11" t="s" r="M14"/>
      <c s="11" t="s" r="N14"/>
      <c s="11" t="s" r="O14"/>
      <c s="11" t="s" r="P14"/>
      <c s="11" t="s" r="Q14"/>
      <c s="11" t="s" r="S14"/>
      <c s="12" t="s" r="V14"/>
    </row>
    <row customHeight="1" ht="42.0" spans="1:34" r="15">
      <c s="8" t="s" r="A15">
        <v>21</v>
      </c>
      <c s="13" t="s" r="B15"/>
      <c s="14" t="s" r="C15"/>
      <c s="14" t="s" r="D15"/>
      <c s="14" t="s" r="E15"/>
      <c s="4" r="F15">
        <f>F13-(D13-(D11+D10+D9))</f>
        <v/>
      </c>
      <c s="4" r="G15">
        <f>G13-(D13-(D11+D10+D9))</f>
        <v/>
      </c>
      <c s="4" r="H15">
        <f>H13-(D13-(D11+D10+D9))</f>
        <v/>
      </c>
      <c s="4" r="I15">
        <f>I13-(D13-(D11+D10))</f>
        <v/>
      </c>
      <c s="4" r="J15">
        <f>J13-D13</f>
        <v/>
      </c>
      <c s="4" r="K15">
        <f>K13-D13</f>
        <v/>
      </c>
      <c s="4" r="L15">
        <f>L13-C13</f>
        <v/>
      </c>
      <c s="4" r="M15">
        <f>M13-C13</f>
        <v/>
      </c>
      <c s="4" r="N15">
        <f>N13-C13</f>
        <v/>
      </c>
      <c s="4" r="O15">
        <f>O13-C13</f>
        <v/>
      </c>
      <c s="4" r="P15">
        <f>P13-C13</f>
        <v/>
      </c>
      <c s="4" r="Q15">
        <f>Q13-C13</f>
        <v/>
      </c>
      <c s="14" t="s" r="S15"/>
      <c s="11" t="s" r="T15"/>
      <c s="4" r="U15">
        <f>S13-D13</f>
        <v/>
      </c>
      <c s="15" t="s" r="V15"/>
      <c s="13" t="s" r="X15"/>
      <c s="13" t="s" r="Y15"/>
    </row>
    <row ht="42.0" customHeight="1" customFormat="1" r="16" spans="1:34" s="5">
      <c s="8" t="s" r="A16">
        <v>19</v>
      </c>
      <c s="13" t="s" r="B16"/>
      <c s="14" t="s" r="C16"/>
      <c s="14" t="s" r="D16"/>
      <c s="15" t="s" r="E16"/>
      <c s="5" r="F16">
        <f>F15/D13</f>
        <v/>
      </c>
      <c s="5" r="G16">
        <f>G15/D13</f>
        <v/>
      </c>
      <c s="5" r="H16">
        <f>H15/D13</f>
        <v/>
      </c>
      <c s="5" r="I16">
        <f>I15/D13</f>
        <v/>
      </c>
      <c s="5" r="J16">
        <f>J15/D13</f>
        <v/>
      </c>
      <c s="5" r="K16">
        <f>K15/D13</f>
        <v/>
      </c>
      <c s="5" r="L16">
        <f>L15/C13</f>
        <v/>
      </c>
      <c s="5" r="M16">
        <f>M15/C13</f>
        <v/>
      </c>
      <c s="5" r="N16">
        <f>N15/C13</f>
        <v/>
      </c>
      <c s="5" r="O16">
        <f>O15/C13</f>
        <v/>
      </c>
      <c s="5" r="P16">
        <f>P15/C13</f>
        <v/>
      </c>
      <c s="5" r="Q16">
        <f>Q15/C13</f>
        <v/>
      </c>
      <c s="12" t="s" r="R16"/>
      <c s="15" t="s" r="S16"/>
      <c s="12" t="s" r="T16"/>
      <c s="15" t="s" r="U16"/>
      <c s="5" r="V16">
        <f>U15/D13</f>
        <v/>
      </c>
      <c s="12" t="s" r="W16"/>
      <c s="15" t="s" r="X16"/>
      <c s="15" t="s" r="Y16"/>
      <c s="12" t="s" r="Z16"/>
      <c s="12" t="s" r="AA16"/>
      <c s="12" t="s" r="AB16"/>
      <c s="12" t="s" r="AC16"/>
      <c s="12" t="s" r="AD16"/>
      <c s="12" t="s" r="AE16"/>
      <c s="12" t="s" r="AF16"/>
      <c s="12" t="s" r="AG16"/>
      <c s="12" t="s" r="AH16"/>
    </row>
    <row ht="6.0" customHeight="1" customFormat="1" r="17" spans="1:34" s="10">
      <c s="10" t="s" r="B17"/>
      <c s="11" t="s" r="C17"/>
      <c s="11" t="s" r="D17"/>
      <c s="11" t="s" r="E17"/>
      <c s="11" t="s" r="F17"/>
      <c s="11" t="s" r="G17"/>
      <c s="11" t="s" r="H17"/>
      <c s="11" t="s" r="I17"/>
      <c s="11" t="s" r="J17"/>
      <c s="11" t="s" r="K17"/>
      <c s="11" t="s" r="L17"/>
      <c s="11" t="s" r="M17"/>
      <c s="11" t="s" r="N17"/>
      <c s="11" t="s" r="O17"/>
      <c s="11" t="s" r="P17"/>
      <c s="11" t="s" r="Q17"/>
      <c s="11" t="s" r="S17"/>
      <c s="12" t="s" r="V17"/>
    </row>
    <row customHeight="1" ht="42.0" spans="1:34" r="18">
      <c s="8" t="s" r="A18">
        <v>20</v>
      </c>
      <c s="13" t="s" r="B18"/>
      <c s="14" t="s" r="C18"/>
      <c s="14" t="s" r="D18"/>
      <c s="14" t="s" r="E18"/>
      <c s="4" r="F18">
        <f>F13-(E13-(E11+E10+E9))</f>
        <v/>
      </c>
      <c s="4" r="G18">
        <f>G13-(E13-(E11+E10+E9))</f>
        <v/>
      </c>
      <c s="4" r="H18">
        <f>H13-(E13-(E11+E10+E9))</f>
        <v/>
      </c>
      <c s="4" r="I18">
        <f>I13-(E13-(E11+E10))</f>
        <v/>
      </c>
      <c s="4" r="J18">
        <f>J13-E13</f>
        <v/>
      </c>
      <c s="4" r="K18">
        <f>K13-E13</f>
        <v/>
      </c>
      <c s="4" r="L18">
        <f>L13-E13</f>
        <v/>
      </c>
      <c s="4" r="M18">
        <f>M13-E13</f>
        <v/>
      </c>
      <c s="4" r="N18">
        <f>N13-E13</f>
        <v/>
      </c>
      <c s="4" r="O18">
        <f>O13-E13</f>
        <v/>
      </c>
      <c s="4" r="P18">
        <f>P13-E13</f>
        <v/>
      </c>
      <c s="4" r="Q18">
        <f>Q13-E13</f>
        <v/>
      </c>
      <c s="14" t="s" r="S18"/>
      <c s="11" t="s" r="T18"/>
      <c s="14" t="s" r="U18"/>
      <c s="15" t="s" r="V18"/>
      <c s="4" r="X18">
        <f>S13-E13</f>
        <v/>
      </c>
      <c s="13" t="s" r="Y18"/>
    </row>
    <row ht="42.0" customHeight="1" customFormat="1" r="19" spans="1:34" s="5">
      <c s="8" t="s" r="A19">
        <v>18</v>
      </c>
      <c s="13" t="s" r="B19"/>
      <c s="14" t="s" r="C19"/>
      <c s="14" t="s" r="D19"/>
      <c s="15" t="s" r="E19"/>
      <c s="5" r="F19">
        <f>F18/E13</f>
        <v/>
      </c>
      <c s="5" r="G19">
        <f>G18/E13</f>
        <v/>
      </c>
      <c s="5" r="H19">
        <f>H18/E13</f>
        <v/>
      </c>
      <c s="5" r="I19">
        <f>I18/E13</f>
        <v/>
      </c>
      <c s="5" r="J19">
        <f>J18/E13</f>
        <v/>
      </c>
      <c s="5" r="K19">
        <f>K18/E13</f>
        <v/>
      </c>
      <c s="5" r="L19">
        <f>L18/E13</f>
        <v/>
      </c>
      <c s="5" r="M19">
        <f>M18/E13</f>
        <v/>
      </c>
      <c s="5" r="N19">
        <f>N18/E13</f>
        <v/>
      </c>
      <c s="5" r="O19">
        <f>O18/E13</f>
        <v/>
      </c>
      <c s="5" r="P19">
        <f>P18/E13</f>
        <v/>
      </c>
      <c s="5" r="Q19">
        <f>Q18/E13</f>
        <v/>
      </c>
      <c s="12" t="s" r="R19"/>
      <c s="15" t="s" r="S19"/>
      <c s="12" t="s" r="T19"/>
      <c s="15" t="s" r="U19"/>
      <c s="15" t="s" r="V19"/>
      <c s="12" t="s" r="W19"/>
      <c s="15" t="s" r="X19"/>
      <c s="5" r="Y19">
        <f>X18/E13</f>
        <v/>
      </c>
      <c s="12" t="s" r="Z19"/>
      <c s="12" t="s" r="AA19"/>
      <c s="12" t="s" r="AB19"/>
      <c s="12" t="s" r="AC19"/>
      <c s="12" t="s" r="AD19"/>
      <c s="12" t="s" r="AE19"/>
      <c s="12" t="s" r="AF19"/>
      <c s="12" t="s" r="AG19"/>
      <c s="12" t="s" r="AH19"/>
    </row>
    <row customFormat="1" s="10" spans="1:34" r="20">
      <c s="10" t="s" r="B20"/>
      <c s="11" t="s" r="C20"/>
      <c s="11" t="s" r="D20"/>
      <c s="11" t="s" r="E20"/>
      <c s="11" t="s" r="F20"/>
      <c s="11" t="s" r="G20"/>
      <c s="11" t="s" r="H20"/>
      <c s="11" t="s" r="I20"/>
      <c s="11" t="s" r="J20"/>
      <c s="11" t="s" r="K20"/>
      <c s="11" t="s" r="L20"/>
      <c s="11" t="s" r="M20"/>
      <c s="11" t="s" r="N20"/>
      <c s="11" t="s" r="O20"/>
      <c s="11" t="s" r="P20"/>
      <c s="11" t="s" r="Q20"/>
      <c s="11" t="s" r="S20"/>
      <c s="12" t="s" r="V20"/>
    </row>
    <row customFormat="1" s="10" spans="1:34" r="21">
      <c s="10" t="s" r="B21"/>
      <c s="11" t="s" r="C21"/>
      <c s="11" t="s" r="D21"/>
      <c s="11" t="s" r="E21"/>
      <c s="11" t="s" r="F21"/>
      <c s="11" t="s" r="G21"/>
      <c s="11" t="s" r="H21"/>
      <c s="11" t="s" r="I21"/>
      <c s="11" t="s" r="J21"/>
      <c s="11" t="s" r="K21"/>
      <c s="11" t="s" r="L21"/>
      <c s="11" t="s" r="M21"/>
      <c s="11" t="s" r="N21"/>
      <c s="11" t="s" r="O21"/>
      <c s="11" t="s" r="P21"/>
      <c s="11" t="s" r="Q21"/>
      <c s="11" t="s" r="S21"/>
      <c s="12" t="s" r="V21"/>
    </row>
    <row customFormat="1" s="10" spans="1:34" r="22">
      <c s="10" t="s" r="B22"/>
      <c s="11" t="s" r="C22"/>
      <c s="11" t="s" r="D22"/>
      <c s="11" t="s" r="E22"/>
      <c s="11" t="s" r="F22"/>
      <c s="11" t="s" r="G22"/>
      <c s="11" t="s" r="H22"/>
      <c s="11" t="s" r="I22"/>
      <c s="11" t="s" r="J22"/>
      <c s="11" t="s" r="K22"/>
      <c s="11" t="s" r="L22"/>
      <c s="11" t="s" r="M22"/>
      <c s="11" t="s" r="N22"/>
      <c s="11" t="s" r="O22"/>
      <c s="11" t="s" r="P22"/>
      <c s="11" t="s" r="Q22"/>
      <c s="11" t="s" r="S22"/>
      <c s="12" t="s" r="V22"/>
    </row>
    <row customFormat="1" s="10" spans="1:34" r="23">
      <c s="10" t="s" r="B23"/>
      <c s="11" t="s" r="C23"/>
      <c s="11" t="s" r="D23"/>
      <c s="11" t="s" r="E23"/>
      <c s="11" t="s" r="F23"/>
      <c s="11" t="s" r="G23"/>
      <c s="11" t="s" r="H23"/>
      <c s="11" t="s" r="I23"/>
      <c s="11" t="s" r="J23"/>
      <c s="11" t="s" r="K23"/>
      <c s="11" t="s" r="L23"/>
      <c s="11" t="s" r="M23"/>
      <c s="11" t="s" r="N23"/>
      <c s="11" t="s" r="O23"/>
      <c s="11" t="s" r="P23"/>
      <c s="11" t="s" r="Q23"/>
      <c s="11" t="s" r="S23"/>
      <c s="12" t="s" r="V23"/>
    </row>
    <row customFormat="1" s="10" spans="1:34" r="24">
      <c s="16" t="s" r="A24">
        <v>0</v>
      </c>
      <c s="10" t="s" r="B24"/>
      <c s="11" t="s" r="C24"/>
      <c s="11" t="s" r="D24"/>
      <c s="11" t="s" r="E24"/>
      <c s="11" t="s" r="F24"/>
      <c s="11" t="s" r="G24"/>
      <c s="11" t="s" r="H24"/>
      <c s="11" t="s" r="I24"/>
      <c s="11" t="s" r="J24"/>
      <c s="11" t="s" r="K24"/>
      <c s="11" t="s" r="L24"/>
      <c s="11" t="s" r="M24"/>
      <c s="11" t="s" r="N24"/>
      <c s="11" t="s" r="O24"/>
      <c s="11" t="s" r="P24"/>
      <c s="11" t="s" r="Q24"/>
      <c s="11" t="s" r="S24"/>
      <c s="12" t="s" r="V24"/>
    </row>
    <row customFormat="1" s="10" spans="1:34" r="25">
      <c s="17" t="s" r="A25"/>
      <c s="10" t="s" r="B25"/>
      <c s="11" t="s" r="C25"/>
      <c s="11" t="s" r="D25"/>
      <c s="11" t="s" r="E25"/>
      <c s="11" t="s" r="F25"/>
      <c s="11" t="s" r="G25"/>
      <c s="11" t="s" r="H25"/>
      <c s="11" t="s" r="I25"/>
      <c s="11" t="s" r="J25"/>
      <c s="11" t="s" r="K25"/>
      <c s="11" t="s" r="L25"/>
      <c s="11" t="s" r="M25"/>
      <c s="11" t="s" r="N25"/>
      <c s="11" t="s" r="O25"/>
      <c s="11" t="s" r="P25"/>
      <c s="11" t="s" r="Q25"/>
      <c s="11" t="s" r="S25"/>
      <c s="12" t="s" r="V25"/>
    </row>
    <row customFormat="1" s="10" spans="1:34" r="26">
      <c s="10" t="s" r="B26"/>
      <c s="11" t="s" r="C26"/>
      <c s="11" t="s" r="D26"/>
      <c s="11" t="s" r="E26"/>
      <c s="11" t="s" r="F26"/>
      <c s="11" t="s" r="G26"/>
      <c s="11" t="s" r="H26"/>
      <c s="11" t="s" r="I26"/>
      <c s="11" t="s" r="J26"/>
      <c s="11" t="s" r="K26"/>
      <c s="11" t="s" r="L26"/>
      <c s="11" t="s" r="M26"/>
      <c s="11" t="s" r="N26"/>
      <c s="11" t="s" r="O26"/>
      <c s="11" t="s" r="P26"/>
      <c s="11" t="s" r="Q26"/>
      <c s="11" t="s" r="S26"/>
      <c s="12" t="s" r="V26"/>
    </row>
    <row customFormat="1" s="10" spans="1:34" r="27">
      <c s="10" t="s" r="B27"/>
      <c s="11" t="s" r="C27"/>
      <c s="11" t="s" r="D27"/>
      <c s="11" t="s" r="E27"/>
      <c s="11" t="s" r="F27"/>
      <c s="11" t="s" r="G27"/>
      <c s="11" t="s" r="H27"/>
      <c s="11" t="s" r="I27"/>
      <c s="11" t="s" r="J27"/>
      <c s="11" t="s" r="K27"/>
      <c s="11" t="s" r="L27"/>
      <c s="11" t="s" r="M27"/>
      <c s="11" t="s" r="N27"/>
      <c s="11" t="s" r="O27"/>
      <c s="11" t="s" r="P27"/>
      <c s="11" t="s" r="Q27"/>
      <c s="11" t="s" r="S27"/>
      <c s="12" t="s" r="V27"/>
    </row>
    <row customFormat="1" s="10" spans="1:34" r="28">
      <c s="10" t="s" r="B28"/>
      <c s="11" t="s" r="C28"/>
      <c s="11" t="s" r="D28"/>
      <c s="11" t="s" r="E28"/>
      <c s="11" t="s" r="F28"/>
      <c s="11" t="s" r="G28"/>
      <c s="11" t="s" r="H28"/>
      <c s="11" t="s" r="I28"/>
      <c s="11" t="s" r="J28"/>
      <c s="11" t="s" r="K28"/>
      <c s="11" t="s" r="L28"/>
      <c s="11" t="s" r="M28"/>
      <c s="11" t="s" r="N28"/>
      <c s="11" t="s" r="O28"/>
      <c s="11" t="s" r="P28"/>
      <c s="11" t="s" r="Q28"/>
      <c s="11" t="s" r="S28"/>
      <c s="12" t="s" r="V28"/>
    </row>
    <row customFormat="1" s="10" spans="1:34" r="29">
      <c s="10" t="s" r="B29"/>
      <c s="11" t="s" r="C29"/>
      <c s="11" t="s" r="D29"/>
      <c s="11" t="s" r="E29"/>
      <c s="11" t="s" r="F29"/>
      <c s="11" t="s" r="G29"/>
      <c s="11" t="s" r="H29"/>
      <c s="11" t="s" r="I29"/>
      <c s="11" t="s" r="J29"/>
      <c s="11" t="s" r="K29"/>
      <c s="11" t="s" r="L29"/>
      <c s="11" t="s" r="M29"/>
      <c s="11" t="s" r="N29"/>
      <c s="11" t="s" r="O29"/>
      <c s="11" t="s" r="P29"/>
      <c s="11" t="s" r="Q29"/>
      <c s="11" t="s" r="S29"/>
      <c s="12" t="s" r="V29"/>
    </row>
    <row customFormat="1" s="10" spans="1:34" r="30">
      <c s="10" t="s" r="B30"/>
      <c s="11" t="s" r="C30"/>
      <c s="11" t="s" r="D30"/>
      <c s="11" t="s" r="E30"/>
      <c s="11" t="s" r="F30"/>
      <c s="11" t="s" r="G30"/>
      <c s="11" t="s" r="H30"/>
      <c s="11" t="s" r="I30"/>
      <c s="11" t="s" r="J30"/>
      <c s="11" t="s" r="K30"/>
      <c s="11" t="s" r="L30"/>
      <c s="11" t="s" r="M30"/>
      <c s="11" t="s" r="N30"/>
      <c s="11" t="s" r="O30"/>
      <c s="11" t="s" r="P30"/>
      <c s="11" t="s" r="Q30"/>
      <c s="11" t="s" r="S30"/>
      <c s="12" t="s" r="V30"/>
    </row>
    <row customFormat="1" s="10" spans="1:34" r="31">
      <c s="10" t="s" r="B31"/>
      <c s="11" t="s" r="C31"/>
      <c s="11" t="s" r="D31"/>
      <c s="11" t="s" r="E31"/>
      <c s="11" t="s" r="F31"/>
      <c s="11" t="s" r="G31"/>
      <c s="11" t="s" r="H31"/>
      <c s="11" t="s" r="I31"/>
      <c s="11" t="s" r="J31"/>
      <c s="11" t="s" r="K31"/>
      <c s="11" t="s" r="L31"/>
      <c s="11" t="s" r="M31"/>
      <c s="11" t="s" r="N31"/>
      <c s="11" t="s" r="O31"/>
      <c s="11" t="s" r="P31"/>
      <c s="11" t="s" r="Q31"/>
      <c s="11" t="s" r="S31"/>
      <c s="12" t="s" r="V31"/>
    </row>
    <row customFormat="1" s="10" spans="1:34" r="32">
      <c s="10" t="s" r="B32"/>
      <c s="11" t="s" r="C32"/>
      <c s="11" t="s" r="D32"/>
      <c s="11" t="s" r="E32"/>
      <c s="11" t="s" r="F32"/>
      <c s="11" t="s" r="G32"/>
      <c s="11" t="s" r="H32"/>
      <c s="11" t="s" r="I32"/>
      <c s="11" t="s" r="J32"/>
      <c s="11" t="s" r="K32"/>
      <c s="11" t="s" r="L32"/>
      <c s="11" t="s" r="M32"/>
      <c s="11" t="s" r="N32"/>
      <c s="11" t="s" r="O32"/>
      <c s="11" t="s" r="P32"/>
      <c s="11" t="s" r="Q32"/>
      <c s="11" t="s" r="S32"/>
      <c s="12" t="s" r="V32"/>
    </row>
    <row customFormat="1" s="10" spans="1:34" r="33">
      <c s="10" t="s" r="B33"/>
      <c s="11" t="s" r="C33"/>
      <c s="11" t="s" r="D33"/>
      <c s="11" t="s" r="E33"/>
      <c s="11" t="s" r="F33"/>
      <c s="11" t="s" r="G33"/>
      <c s="11" t="s" r="H33"/>
      <c s="11" t="s" r="I33"/>
      <c s="11" t="s" r="J33"/>
      <c s="11" t="s" r="K33"/>
      <c s="11" t="s" r="L33"/>
      <c s="11" t="s" r="M33"/>
      <c s="11" t="s" r="N33"/>
      <c s="11" t="s" r="O33"/>
      <c s="11" t="s" r="P33"/>
      <c s="11" t="s" r="Q33"/>
      <c s="11" t="s" r="S33"/>
      <c s="12" t="s" r="V33"/>
    </row>
    <row customFormat="1" s="10" spans="1:34" r="34">
      <c s="10" t="s" r="B34"/>
      <c s="11" t="s" r="C34"/>
      <c s="11" t="s" r="D34"/>
      <c s="11" t="s" r="E34"/>
      <c s="11" t="s" r="F34"/>
      <c s="11" t="s" r="G34"/>
      <c s="11" t="s" r="H34"/>
      <c s="11" t="s" r="I34"/>
      <c s="11" t="s" r="J34"/>
      <c s="11" t="s" r="K34"/>
      <c s="11" t="s" r="L34"/>
      <c s="11" t="s" r="M34"/>
      <c s="11" t="s" r="N34"/>
      <c s="11" t="s" r="O34"/>
      <c s="11" t="s" r="P34"/>
      <c s="11" t="s" r="Q34"/>
      <c s="11" t="s" r="S34"/>
      <c s="12" t="s" r="V34"/>
    </row>
    <row customFormat="1" s="10" spans="1:34" r="35">
      <c s="10" t="s" r="B35"/>
      <c s="11" t="s" r="C35"/>
      <c s="11" t="s" r="D35"/>
      <c s="11" t="s" r="E35"/>
      <c s="11" t="s" r="F35"/>
      <c s="11" t="s" r="G35"/>
      <c s="11" t="s" r="H35"/>
      <c s="11" t="s" r="I35"/>
      <c s="11" t="s" r="J35"/>
      <c s="11" t="s" r="K35"/>
      <c s="11" t="s" r="L35"/>
      <c s="11" t="s" r="M35"/>
      <c s="11" t="s" r="N35"/>
      <c s="11" t="s" r="O35"/>
      <c s="11" t="s" r="P35"/>
      <c s="11" t="s" r="Q35"/>
      <c s="11" t="s" r="S35"/>
      <c s="12" t="s" r="V35"/>
    </row>
    <row customFormat="1" s="10" spans="1:34" r="36">
      <c s="10" t="s" r="B36"/>
      <c s="11" t="s" r="C36"/>
      <c s="11" t="s" r="D36"/>
      <c s="11" t="s" r="E36"/>
      <c s="11" t="s" r="F36"/>
      <c s="11" t="s" r="G36"/>
      <c s="11" t="s" r="H36"/>
      <c s="11" t="s" r="I36"/>
      <c s="11" t="s" r="J36"/>
      <c s="11" t="s" r="K36"/>
      <c s="11" t="s" r="L36"/>
      <c s="11" t="s" r="M36"/>
      <c s="11" t="s" r="N36"/>
      <c s="11" t="s" r="O36"/>
      <c s="11" t="s" r="P36"/>
      <c s="11" t="s" r="Q36"/>
      <c s="11" t="s" r="S36"/>
      <c s="12" t="s" r="V36"/>
    </row>
    <row customFormat="1" s="10" spans="1:34" r="37">
      <c s="10" t="s" r="B37"/>
      <c s="11" t="s" r="C37"/>
      <c s="11" t="s" r="D37"/>
      <c s="11" t="s" r="E37"/>
      <c s="11" t="s" r="F37"/>
      <c s="11" t="s" r="G37"/>
      <c s="11" t="s" r="H37"/>
      <c s="11" t="s" r="I37"/>
      <c s="11" t="s" r="J37"/>
      <c s="11" t="s" r="K37"/>
      <c s="11" t="s" r="L37"/>
      <c s="11" t="s" r="M37"/>
      <c s="11" t="s" r="N37"/>
      <c s="11" t="s" r="O37"/>
      <c s="11" t="s" r="P37"/>
      <c s="11" t="s" r="Q37"/>
      <c s="11" t="s" r="S37"/>
      <c s="12" t="s" r="V37"/>
    </row>
    <row customFormat="1" s="10" spans="1:34" r="38">
      <c s="10" t="s" r="B38"/>
      <c s="11" t="s" r="C38"/>
      <c s="11" t="s" r="D38"/>
      <c s="11" t="s" r="E38"/>
      <c s="11" t="s" r="F38"/>
      <c s="11" t="s" r="G38"/>
      <c s="11" t="s" r="H38"/>
      <c s="11" t="s" r="I38"/>
      <c s="11" t="s" r="J38"/>
      <c s="11" t="s" r="K38"/>
      <c s="11" t="s" r="L38"/>
      <c s="11" t="s" r="M38"/>
      <c s="11" t="s" r="N38"/>
      <c s="11" t="s" r="O38"/>
      <c s="11" t="s" r="P38"/>
      <c s="11" t="s" r="Q38"/>
      <c s="11" t="s" r="S38"/>
      <c s="12" t="s" r="V38"/>
    </row>
    <row customFormat="1" s="10" spans="1:34" r="39">
      <c s="10" t="s" r="B39"/>
      <c s="11" t="s" r="C39"/>
      <c s="11" t="s" r="D39"/>
      <c s="11" t="s" r="E39"/>
      <c s="11" t="s" r="F39"/>
      <c s="11" t="s" r="G39"/>
      <c s="11" t="s" r="H39"/>
      <c s="11" t="s" r="I39"/>
      <c s="11" t="s" r="J39"/>
      <c s="11" t="s" r="K39"/>
      <c s="11" t="s" r="L39"/>
      <c s="11" t="s" r="M39"/>
      <c s="11" t="s" r="N39"/>
      <c s="11" t="s" r="O39"/>
      <c s="11" t="s" r="P39"/>
      <c s="11" t="s" r="Q39"/>
      <c s="11" t="s" r="S39"/>
      <c s="12" t="s" r="V39"/>
    </row>
    <row customFormat="1" s="10" spans="1:34" r="40">
      <c s="10" t="s" r="B40"/>
      <c s="11" t="s" r="C40"/>
      <c s="11" t="s" r="D40"/>
      <c s="11" t="s" r="E40"/>
      <c s="11" t="s" r="F40"/>
      <c s="11" t="s" r="G40"/>
      <c s="11" t="s" r="H40"/>
      <c s="11" t="s" r="I40"/>
      <c s="11" t="s" r="J40"/>
      <c s="11" t="s" r="K40"/>
      <c s="11" t="s" r="L40"/>
      <c s="11" t="s" r="M40"/>
      <c s="11" t="s" r="N40"/>
      <c s="11" t="s" r="O40"/>
      <c s="11" t="s" r="P40"/>
      <c s="11" t="s" r="Q40"/>
      <c s="11" t="s" r="S40"/>
      <c s="12" t="s" r="V40"/>
    </row>
    <row customFormat="1" s="10" spans="1:34" r="41">
      <c s="10" t="s" r="B41"/>
      <c s="11" t="s" r="C41"/>
      <c s="11" t="s" r="D41"/>
      <c s="11" t="s" r="E41"/>
      <c s="11" t="s" r="F41"/>
      <c s="11" t="s" r="G41"/>
      <c s="11" t="s" r="H41"/>
      <c s="11" t="s" r="I41"/>
      <c s="11" t="s" r="J41"/>
      <c s="11" t="s" r="K41"/>
      <c s="11" t="s" r="L41"/>
      <c s="11" t="s" r="M41"/>
      <c s="11" t="s" r="N41"/>
      <c s="11" t="s" r="O41"/>
      <c s="11" t="s" r="P41"/>
      <c s="11" t="s" r="Q41"/>
      <c s="11" t="s" r="S41"/>
      <c s="12" t="s" r="V41"/>
    </row>
    <row customFormat="1" s="10" spans="1:34" r="42">
      <c s="10" t="s" r="B42"/>
      <c s="11" t="s" r="C42"/>
      <c s="11" t="s" r="D42"/>
      <c s="11" t="s" r="E42"/>
      <c s="11" t="s" r="F42"/>
      <c s="11" t="s" r="G42"/>
      <c s="11" t="s" r="H42"/>
      <c s="11" t="s" r="I42"/>
      <c s="11" t="s" r="J42"/>
      <c s="11" t="s" r="K42"/>
      <c s="11" t="s" r="L42"/>
      <c s="11" t="s" r="M42"/>
      <c s="11" t="s" r="N42"/>
      <c s="11" t="s" r="O42"/>
      <c s="11" t="s" r="P42"/>
      <c s="11" t="s" r="Q42"/>
      <c s="11" t="s" r="S42"/>
      <c s="12" t="s" r="V42"/>
    </row>
  </sheetData>
  <pageMargins header="0.5" footer="0.5" top="1" right="0.75" bottom="1" left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1"/>
  <sheetViews>
    <sheetView workbookViewId="0">
      <selection sqref="A1" activeCell="A1"/>
    </sheetView>
  </sheetViews>
  <sheetFormatPr defaultRowHeight="15" baseColWidth="10"/>
  <sheetData/>
  <pageMargins header="0.5" footer="0.5" top="1" right="0.75" bottom="1" left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Right="1" summaryBelow="1"/>
  </sheetPr>
  <dimension ref="A1:A1"/>
  <sheetViews>
    <sheetView workbookViewId="0">
      <selection sqref="A1" activeCell="A1"/>
    </sheetView>
  </sheetViews>
  <sheetFormatPr defaultRowHeight="15" baseColWidth="10"/>
  <sheetData/>
  <pageMargins header="0.5" footer="0.5" top="1" right="0.75" bottom="1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Portfolio Sheet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CreigMurdoc</dc:creator>
  <cp:lastModifiedBy>CreigMurdoc</cp:lastModifiedBy>
  <dcterms:created xsi:type="dcterms:W3CDTF">2013-01-15T07:23:53Z</dcterms:created>
  <dcterms:modified xsi:type="dcterms:W3CDTF">2014-07-23T22:36:52Z</dcterms:modified>
  <dc:title>Untitled</dc:title>
  <dc:description/>
  <dc:subject/>
  <cp:keywords/>
  <cp:category/>
</cp:coreProperties>
</file>