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xr:revisionPtr revIDLastSave="0" documentId="8_{7414DDEB-EB3E-F44F-9CB3-E1CDE81182C7}" xr6:coauthVersionLast="47" xr6:coauthVersionMax="47" xr10:uidLastSave="{00000000-0000-0000-0000-000000000000}"/>
  <bookViews>
    <workbookView xWindow="0" yWindow="6300" windowWidth="13695" windowHeight="8145"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3" i="1" l="1"/>
  <c r="H374" i="1"/>
  <c r="H878" i="1"/>
  <c r="K878" i="1"/>
  <c r="M878" i="1"/>
  <c r="H877" i="1"/>
  <c r="K877" i="1"/>
  <c r="M877" i="1"/>
  <c r="H876" i="1"/>
  <c r="K876" i="1"/>
  <c r="M876" i="1"/>
  <c r="H875" i="1"/>
  <c r="K875" i="1"/>
  <c r="M875" i="1"/>
  <c r="H874" i="1"/>
  <c r="K874" i="1"/>
  <c r="M874" i="1"/>
  <c r="H873" i="1"/>
  <c r="K873" i="1"/>
  <c r="M873" i="1"/>
  <c r="H872" i="1"/>
  <c r="K872" i="1"/>
  <c r="M872" i="1"/>
  <c r="H871" i="1"/>
  <c r="K871" i="1"/>
  <c r="M871" i="1"/>
  <c r="H870" i="1"/>
  <c r="K870" i="1"/>
  <c r="M870" i="1"/>
  <c r="H869" i="1"/>
  <c r="K869" i="1"/>
  <c r="A831" i="1"/>
  <c r="H828" i="1"/>
  <c r="K828" i="1"/>
  <c r="M828" i="1"/>
  <c r="H827" i="1"/>
  <c r="K827" i="1"/>
  <c r="M827" i="1"/>
  <c r="H826" i="1"/>
  <c r="K826" i="1"/>
  <c r="M826" i="1"/>
  <c r="H825" i="1"/>
  <c r="K825" i="1"/>
  <c r="M825" i="1"/>
  <c r="H824" i="1"/>
  <c r="K824" i="1"/>
  <c r="M824" i="1"/>
  <c r="H823" i="1"/>
  <c r="K823" i="1"/>
  <c r="M823" i="1"/>
  <c r="H822" i="1"/>
  <c r="K822" i="1"/>
  <c r="M822" i="1"/>
  <c r="H821" i="1"/>
  <c r="K821" i="1"/>
  <c r="M821" i="1"/>
  <c r="H820" i="1"/>
  <c r="K820" i="1"/>
  <c r="M820" i="1"/>
  <c r="H819" i="1"/>
  <c r="K819" i="1"/>
  <c r="H778" i="1"/>
  <c r="K778" i="1"/>
  <c r="H777" i="1"/>
  <c r="K777" i="1"/>
  <c r="H776" i="1"/>
  <c r="K776" i="1"/>
  <c r="H775" i="1"/>
  <c r="K775" i="1"/>
  <c r="H774" i="1"/>
  <c r="K774" i="1"/>
  <c r="M774" i="1"/>
  <c r="H773" i="1"/>
  <c r="K773" i="1"/>
  <c r="H772" i="1"/>
  <c r="K772" i="1"/>
  <c r="H771" i="1"/>
  <c r="K771" i="1"/>
  <c r="H770" i="1"/>
  <c r="K770" i="1"/>
  <c r="H769" i="1"/>
  <c r="K769" i="1"/>
  <c r="H728" i="1"/>
  <c r="K728" i="1"/>
  <c r="H727" i="1"/>
  <c r="K727" i="1"/>
  <c r="H726" i="1"/>
  <c r="K726" i="1"/>
  <c r="H725" i="1"/>
  <c r="K725" i="1"/>
  <c r="H724" i="1"/>
  <c r="K724" i="1"/>
  <c r="H723" i="1"/>
  <c r="K723" i="1"/>
  <c r="H722" i="1"/>
  <c r="K722" i="1"/>
  <c r="K721" i="1"/>
  <c r="H720" i="1"/>
  <c r="K720" i="1"/>
  <c r="M720" i="1"/>
  <c r="H719" i="1"/>
  <c r="K719" i="1"/>
  <c r="H678" i="1"/>
  <c r="K678" i="1"/>
  <c r="H677" i="1"/>
  <c r="K677" i="1"/>
  <c r="M677" i="1"/>
  <c r="H676" i="1"/>
  <c r="K676" i="1"/>
  <c r="H675" i="1"/>
  <c r="K675" i="1"/>
  <c r="M675" i="1"/>
  <c r="H674" i="1"/>
  <c r="K674" i="1"/>
  <c r="H673" i="1"/>
  <c r="K673" i="1"/>
  <c r="M673" i="1"/>
  <c r="H672" i="1"/>
  <c r="K672" i="1"/>
  <c r="H671" i="1"/>
  <c r="K671" i="1"/>
  <c r="M671" i="1"/>
  <c r="H670" i="1"/>
  <c r="K670" i="1"/>
  <c r="H669" i="1"/>
  <c r="K669" i="1"/>
  <c r="M669" i="1"/>
  <c r="H628" i="1"/>
  <c r="K628" i="1"/>
  <c r="H627" i="1"/>
  <c r="K627" i="1"/>
  <c r="H626" i="1"/>
  <c r="K626" i="1"/>
  <c r="H625" i="1"/>
  <c r="K625" i="1"/>
  <c r="H624" i="1"/>
  <c r="K624" i="1"/>
  <c r="H623" i="1"/>
  <c r="K623" i="1"/>
  <c r="H622" i="1"/>
  <c r="K622" i="1"/>
  <c r="H621" i="1"/>
  <c r="K621" i="1"/>
  <c r="H620" i="1"/>
  <c r="K620" i="1"/>
  <c r="H619" i="1"/>
  <c r="K619" i="1"/>
  <c r="H578" i="1"/>
  <c r="K578" i="1"/>
  <c r="H577" i="1"/>
  <c r="K577" i="1"/>
  <c r="H576" i="1"/>
  <c r="K576" i="1"/>
  <c r="H575" i="1"/>
  <c r="K575" i="1"/>
  <c r="H574" i="1"/>
  <c r="K574" i="1"/>
  <c r="H573" i="1"/>
  <c r="K573" i="1"/>
  <c r="H572" i="1"/>
  <c r="K572" i="1"/>
  <c r="H571" i="1"/>
  <c r="K571" i="1"/>
  <c r="H570" i="1"/>
  <c r="K570" i="1"/>
  <c r="H569" i="1"/>
  <c r="K569" i="1"/>
  <c r="H528" i="1"/>
  <c r="K528" i="1"/>
  <c r="M528" i="1"/>
  <c r="H527" i="1"/>
  <c r="K527" i="1"/>
  <c r="M527" i="1"/>
  <c r="H526" i="1"/>
  <c r="K526" i="1"/>
  <c r="M526" i="1"/>
  <c r="H525" i="1"/>
  <c r="K525" i="1"/>
  <c r="M525" i="1"/>
  <c r="H524" i="1"/>
  <c r="K524" i="1"/>
  <c r="M524" i="1"/>
  <c r="H523" i="1"/>
  <c r="K523" i="1"/>
  <c r="M523" i="1"/>
  <c r="H522" i="1"/>
  <c r="K522" i="1"/>
  <c r="M522" i="1"/>
  <c r="H521" i="1"/>
  <c r="K521" i="1"/>
  <c r="M521" i="1"/>
  <c r="H520" i="1"/>
  <c r="K520" i="1"/>
  <c r="M520" i="1"/>
  <c r="H519" i="1"/>
  <c r="K519" i="1"/>
  <c r="H478" i="1"/>
  <c r="K478" i="1"/>
  <c r="H477" i="1"/>
  <c r="K477" i="1"/>
  <c r="M477" i="1"/>
  <c r="H476" i="1"/>
  <c r="K476" i="1"/>
  <c r="H475" i="1"/>
  <c r="K475" i="1"/>
  <c r="M475" i="1"/>
  <c r="H474" i="1"/>
  <c r="K474" i="1"/>
  <c r="H473" i="1"/>
  <c r="K473" i="1"/>
  <c r="M473" i="1"/>
  <c r="H472" i="1"/>
  <c r="K472" i="1"/>
  <c r="H471" i="1"/>
  <c r="K471" i="1"/>
  <c r="M471" i="1"/>
  <c r="H470" i="1"/>
  <c r="K470" i="1"/>
  <c r="H469" i="1"/>
  <c r="K469" i="1"/>
  <c r="M469" i="1"/>
  <c r="H428" i="1"/>
  <c r="K428" i="1"/>
  <c r="H427" i="1"/>
  <c r="K427" i="1"/>
  <c r="H426" i="1"/>
  <c r="K426" i="1"/>
  <c r="H425" i="1"/>
  <c r="K425" i="1"/>
  <c r="H424" i="1"/>
  <c r="K424" i="1"/>
  <c r="H423" i="1"/>
  <c r="K423" i="1"/>
  <c r="H422" i="1"/>
  <c r="K422" i="1"/>
  <c r="H421" i="1"/>
  <c r="K421" i="1"/>
  <c r="H420" i="1"/>
  <c r="K420" i="1"/>
  <c r="H419" i="1"/>
  <c r="K419" i="1"/>
  <c r="H378" i="1"/>
  <c r="K378" i="1"/>
  <c r="M378" i="1"/>
  <c r="H377" i="1"/>
  <c r="K377" i="1"/>
  <c r="M377" i="1"/>
  <c r="H376" i="1"/>
  <c r="K376" i="1"/>
  <c r="H375" i="1"/>
  <c r="K375" i="1"/>
  <c r="K374" i="1"/>
  <c r="K373" i="1"/>
  <c r="H372" i="1"/>
  <c r="K372" i="1"/>
  <c r="H371" i="1"/>
  <c r="K371" i="1"/>
  <c r="H370" i="1"/>
  <c r="K370" i="1"/>
  <c r="H369" i="1"/>
  <c r="K369" i="1"/>
  <c r="H328" i="1"/>
  <c r="K328" i="1"/>
  <c r="M328" i="1"/>
  <c r="H327" i="1"/>
  <c r="K327" i="1"/>
  <c r="M327" i="1"/>
  <c r="H326" i="1"/>
  <c r="K326" i="1"/>
  <c r="M326" i="1"/>
  <c r="H325" i="1"/>
  <c r="K325" i="1"/>
  <c r="M325" i="1"/>
  <c r="H324" i="1"/>
  <c r="K324" i="1"/>
  <c r="M324" i="1"/>
  <c r="H323" i="1"/>
  <c r="K323" i="1"/>
  <c r="M323" i="1"/>
  <c r="H322" i="1"/>
  <c r="K322" i="1"/>
  <c r="M322" i="1"/>
  <c r="H321" i="1"/>
  <c r="K321" i="1"/>
  <c r="M321" i="1"/>
  <c r="H320" i="1"/>
  <c r="K320" i="1"/>
  <c r="M320" i="1"/>
  <c r="H319" i="1"/>
  <c r="K319" i="1"/>
  <c r="H278" i="1"/>
  <c r="K278" i="1"/>
  <c r="M278" i="1"/>
  <c r="H277" i="1"/>
  <c r="K277" i="1"/>
  <c r="H276" i="1"/>
  <c r="K276" i="1"/>
  <c r="H275" i="1"/>
  <c r="K275" i="1"/>
  <c r="M275" i="1"/>
  <c r="H274" i="1"/>
  <c r="K274" i="1"/>
  <c r="M274" i="1"/>
  <c r="H273" i="1"/>
  <c r="K273" i="1"/>
  <c r="H272" i="1"/>
  <c r="K272" i="1"/>
  <c r="H271" i="1"/>
  <c r="K271" i="1"/>
  <c r="M271" i="1"/>
  <c r="H270" i="1"/>
  <c r="K270" i="1"/>
  <c r="M270" i="1"/>
  <c r="H269" i="1"/>
  <c r="K269" i="1"/>
  <c r="H228" i="1"/>
  <c r="K228" i="1"/>
  <c r="M228" i="1"/>
  <c r="H227" i="1"/>
  <c r="K227" i="1"/>
  <c r="H226" i="1"/>
  <c r="K226" i="1"/>
  <c r="H225" i="1"/>
  <c r="K225" i="1"/>
  <c r="H224" i="1"/>
  <c r="K224" i="1"/>
  <c r="M224" i="1"/>
  <c r="H223" i="1"/>
  <c r="K223" i="1"/>
  <c r="H222" i="1"/>
  <c r="K222" i="1"/>
  <c r="H221" i="1"/>
  <c r="K221" i="1"/>
  <c r="H220" i="1"/>
  <c r="K220" i="1"/>
  <c r="M220" i="1"/>
  <c r="H219" i="1"/>
  <c r="K219" i="1"/>
  <c r="H178" i="1"/>
  <c r="K178" i="1"/>
  <c r="M178" i="1"/>
  <c r="H177" i="1"/>
  <c r="K177" i="1"/>
  <c r="M177" i="1"/>
  <c r="H176" i="1"/>
  <c r="K176" i="1"/>
  <c r="H175" i="1"/>
  <c r="K175" i="1"/>
  <c r="H174" i="1"/>
  <c r="K174" i="1"/>
  <c r="M174" i="1"/>
  <c r="H173" i="1"/>
  <c r="K173" i="1"/>
  <c r="M173" i="1"/>
  <c r="H172" i="1"/>
  <c r="K172" i="1"/>
  <c r="H171" i="1"/>
  <c r="K171" i="1"/>
  <c r="H170" i="1"/>
  <c r="K170" i="1"/>
  <c r="M170" i="1"/>
  <c r="H169" i="1"/>
  <c r="K169" i="1"/>
  <c r="H128" i="1"/>
  <c r="K128" i="1"/>
  <c r="M128" i="1"/>
  <c r="H127" i="1"/>
  <c r="K127" i="1"/>
  <c r="M127" i="1"/>
  <c r="H126" i="1"/>
  <c r="K126" i="1"/>
  <c r="H125" i="1"/>
  <c r="K125" i="1"/>
  <c r="M125" i="1"/>
  <c r="H124" i="1"/>
  <c r="K124" i="1"/>
  <c r="M124" i="1"/>
  <c r="H123" i="1"/>
  <c r="K123" i="1"/>
  <c r="M123" i="1"/>
  <c r="H122" i="1"/>
  <c r="K122" i="1"/>
  <c r="H121" i="1"/>
  <c r="K121" i="1"/>
  <c r="M121" i="1"/>
  <c r="H120" i="1"/>
  <c r="K120" i="1"/>
  <c r="M120" i="1"/>
  <c r="H119" i="1"/>
  <c r="K119" i="1"/>
  <c r="H78" i="1"/>
  <c r="K78" i="1"/>
  <c r="M78" i="1"/>
  <c r="H77" i="1"/>
  <c r="K77" i="1"/>
  <c r="M77" i="1"/>
  <c r="H76" i="1"/>
  <c r="K76" i="1"/>
  <c r="M76" i="1"/>
  <c r="H75" i="1"/>
  <c r="K75" i="1"/>
  <c r="M75" i="1"/>
  <c r="H74" i="1"/>
  <c r="K74" i="1"/>
  <c r="M74" i="1"/>
  <c r="H73" i="1"/>
  <c r="K73" i="1"/>
  <c r="M73" i="1"/>
  <c r="H72" i="1"/>
  <c r="K72" i="1"/>
  <c r="M72" i="1"/>
  <c r="H71" i="1"/>
  <c r="K71" i="1"/>
  <c r="M71" i="1"/>
  <c r="H70" i="1"/>
  <c r="K70" i="1"/>
  <c r="M70" i="1"/>
  <c r="H69" i="1"/>
  <c r="K69" i="1"/>
  <c r="H26" i="1"/>
  <c r="K26" i="1"/>
  <c r="H25" i="1"/>
  <c r="K25" i="1"/>
  <c r="H24" i="1"/>
  <c r="K24" i="1"/>
  <c r="H23" i="1"/>
  <c r="K23" i="1"/>
  <c r="H22" i="1"/>
  <c r="K22" i="1"/>
  <c r="H21" i="1"/>
  <c r="K21" i="1"/>
  <c r="H20" i="1"/>
  <c r="K20" i="1"/>
  <c r="H19" i="1"/>
  <c r="K19" i="1"/>
  <c r="H18" i="1"/>
  <c r="K18" i="1"/>
  <c r="H17" i="1"/>
  <c r="K17" i="1"/>
  <c r="P130" i="1"/>
  <c r="M119" i="1"/>
  <c r="P80" i="1"/>
  <c r="J80" i="1"/>
  <c r="M69" i="1"/>
  <c r="O122" i="1"/>
  <c r="O819" i="1"/>
  <c r="O123" i="1"/>
  <c r="O824" i="1"/>
  <c r="O20" i="1"/>
  <c r="O321" i="1"/>
  <c r="O75" i="1"/>
  <c r="O120" i="1"/>
  <c r="O823" i="1"/>
  <c r="M172" i="1"/>
  <c r="O172" i="1"/>
  <c r="O221" i="1"/>
  <c r="M221" i="1"/>
  <c r="O226" i="1"/>
  <c r="M226" i="1"/>
  <c r="O24" i="1"/>
  <c r="O826" i="1"/>
  <c r="M24" i="1"/>
  <c r="O76" i="1"/>
  <c r="M175" i="1"/>
  <c r="O175" i="1"/>
  <c r="O222" i="1"/>
  <c r="M222" i="1"/>
  <c r="O25" i="1"/>
  <c r="O827" i="1"/>
  <c r="O527" i="1"/>
  <c r="M25" i="1"/>
  <c r="O327" i="1"/>
  <c r="O77" i="1"/>
  <c r="O126" i="1"/>
  <c r="M176" i="1"/>
  <c r="O176" i="1"/>
  <c r="O26" i="1"/>
  <c r="O828" i="1"/>
  <c r="O378" i="1"/>
  <c r="M26" i="1"/>
  <c r="O128" i="1"/>
  <c r="O78" i="1"/>
  <c r="O178" i="1"/>
  <c r="O127" i="1"/>
  <c r="M171" i="1"/>
  <c r="O171" i="1"/>
  <c r="O225" i="1"/>
  <c r="M225" i="1"/>
  <c r="M17" i="1"/>
  <c r="M22" i="1"/>
  <c r="O69" i="1"/>
  <c r="O72" i="1"/>
  <c r="O74" i="1"/>
  <c r="O219" i="1"/>
  <c r="P230" i="1"/>
  <c r="O223" i="1"/>
  <c r="O273" i="1"/>
  <c r="O319" i="1"/>
  <c r="O323" i="1"/>
  <c r="O325" i="1"/>
  <c r="M370" i="1"/>
  <c r="O370" i="1"/>
  <c r="O470" i="1"/>
  <c r="M470" i="1"/>
  <c r="O478" i="1"/>
  <c r="M478" i="1"/>
  <c r="O523" i="1"/>
  <c r="O820" i="1"/>
  <c r="O720" i="1"/>
  <c r="O821" i="1"/>
  <c r="M18" i="1"/>
  <c r="M20" i="1"/>
  <c r="O70" i="1"/>
  <c r="O73" i="1"/>
  <c r="P180" i="1"/>
  <c r="M169" i="1"/>
  <c r="O227" i="1"/>
  <c r="O269" i="1"/>
  <c r="O277" i="1"/>
  <c r="O17" i="1"/>
  <c r="O18" i="1"/>
  <c r="O19" i="1"/>
  <c r="O21" i="1"/>
  <c r="O22" i="1"/>
  <c r="O119" i="1"/>
  <c r="M122" i="1"/>
  <c r="M126" i="1"/>
  <c r="O169" i="1"/>
  <c r="O173" i="1"/>
  <c r="O177" i="1"/>
  <c r="M219" i="1"/>
  <c r="M223" i="1"/>
  <c r="M227" i="1"/>
  <c r="M269" i="1"/>
  <c r="O272" i="1"/>
  <c r="M273" i="1"/>
  <c r="O276" i="1"/>
  <c r="M277" i="1"/>
  <c r="J280" i="1"/>
  <c r="M371" i="1"/>
  <c r="O371" i="1"/>
  <c r="O374" i="1"/>
  <c r="M374" i="1"/>
  <c r="O376" i="1"/>
  <c r="M376" i="1"/>
  <c r="O420" i="1"/>
  <c r="M420" i="1"/>
  <c r="J430" i="1"/>
  <c r="O422" i="1"/>
  <c r="M422" i="1"/>
  <c r="O424" i="1"/>
  <c r="M424" i="1"/>
  <c r="O426" i="1"/>
  <c r="M426" i="1"/>
  <c r="O428" i="1"/>
  <c r="M428" i="1"/>
  <c r="O476" i="1"/>
  <c r="M476" i="1"/>
  <c r="O521" i="1"/>
  <c r="O570" i="1"/>
  <c r="M570" i="1"/>
  <c r="O574" i="1"/>
  <c r="M574" i="1"/>
  <c r="O578" i="1"/>
  <c r="M578" i="1"/>
  <c r="M719" i="1"/>
  <c r="P730" i="1"/>
  <c r="J730" i="1"/>
  <c r="O719" i="1"/>
  <c r="O822" i="1"/>
  <c r="M19" i="1"/>
  <c r="M21" i="1"/>
  <c r="M23" i="1"/>
  <c r="P28" i="1"/>
  <c r="O71" i="1"/>
  <c r="O124" i="1"/>
  <c r="O170" i="1"/>
  <c r="O174" i="1"/>
  <c r="J180" i="1"/>
  <c r="J230" i="1"/>
  <c r="O271" i="1"/>
  <c r="M272" i="1"/>
  <c r="O275" i="1"/>
  <c r="M276" i="1"/>
  <c r="P280" i="1"/>
  <c r="O320" i="1"/>
  <c r="O322" i="1"/>
  <c r="O324" i="1"/>
  <c r="O326" i="1"/>
  <c r="O328" i="1"/>
  <c r="M372" i="1"/>
  <c r="O372" i="1"/>
  <c r="O377" i="1"/>
  <c r="O474" i="1"/>
  <c r="M474" i="1"/>
  <c r="O519" i="1"/>
  <c r="O23" i="1"/>
  <c r="O825" i="1"/>
  <c r="J28" i="1"/>
  <c r="J130" i="1"/>
  <c r="O121" i="1"/>
  <c r="O125" i="1"/>
  <c r="O220" i="1"/>
  <c r="O224" i="1"/>
  <c r="O228" i="1"/>
  <c r="O270" i="1"/>
  <c r="O274" i="1"/>
  <c r="O278" i="1"/>
  <c r="J330" i="1"/>
  <c r="P330" i="1"/>
  <c r="M319" i="1"/>
  <c r="P380" i="1"/>
  <c r="J380" i="1"/>
  <c r="M369" i="1"/>
  <c r="O369" i="1"/>
  <c r="O373" i="1"/>
  <c r="M373" i="1"/>
  <c r="O375" i="1"/>
  <c r="M375" i="1"/>
  <c r="O472" i="1"/>
  <c r="M472" i="1"/>
  <c r="O525" i="1"/>
  <c r="P530" i="1"/>
  <c r="M519" i="1"/>
  <c r="J530" i="1"/>
  <c r="O569" i="1"/>
  <c r="P580" i="1"/>
  <c r="M569" i="1"/>
  <c r="J580" i="1"/>
  <c r="O573" i="1"/>
  <c r="M573" i="1"/>
  <c r="O577" i="1"/>
  <c r="M577" i="1"/>
  <c r="O619" i="1"/>
  <c r="P630" i="1"/>
  <c r="M619" i="1"/>
  <c r="O621" i="1"/>
  <c r="M621" i="1"/>
  <c r="O623" i="1"/>
  <c r="M623" i="1"/>
  <c r="O625" i="1"/>
  <c r="M625" i="1"/>
  <c r="O627" i="1"/>
  <c r="M627" i="1"/>
  <c r="J680" i="1"/>
  <c r="O669" i="1"/>
  <c r="O671" i="1"/>
  <c r="O673" i="1"/>
  <c r="O675" i="1"/>
  <c r="O677" i="1"/>
  <c r="P680" i="1"/>
  <c r="O724" i="1"/>
  <c r="M724" i="1"/>
  <c r="O728" i="1"/>
  <c r="M728" i="1"/>
  <c r="O776" i="1"/>
  <c r="O778" i="1"/>
  <c r="P880" i="1"/>
  <c r="M869" i="1"/>
  <c r="J880" i="1"/>
  <c r="O721" i="1"/>
  <c r="O725" i="1"/>
  <c r="M725" i="1"/>
  <c r="O770" i="1"/>
  <c r="M770" i="1"/>
  <c r="O772" i="1"/>
  <c r="M772" i="1"/>
  <c r="M776" i="1"/>
  <c r="M778" i="1"/>
  <c r="O869" i="1"/>
  <c r="O871" i="1"/>
  <c r="O873" i="1"/>
  <c r="O875" i="1"/>
  <c r="O877" i="1"/>
  <c r="O571" i="1"/>
  <c r="M571" i="1"/>
  <c r="O575" i="1"/>
  <c r="M575" i="1"/>
  <c r="O620" i="1"/>
  <c r="M620" i="1"/>
  <c r="O622" i="1"/>
  <c r="M622" i="1"/>
  <c r="O624" i="1"/>
  <c r="M624" i="1"/>
  <c r="O626" i="1"/>
  <c r="M626" i="1"/>
  <c r="O628" i="1"/>
  <c r="M628" i="1"/>
  <c r="O670" i="1"/>
  <c r="O672" i="1"/>
  <c r="O674" i="1"/>
  <c r="O676" i="1"/>
  <c r="O678" i="1"/>
  <c r="O722" i="1"/>
  <c r="M722" i="1"/>
  <c r="O726" i="1"/>
  <c r="M726" i="1"/>
  <c r="O775" i="1"/>
  <c r="O777" i="1"/>
  <c r="P780" i="1"/>
  <c r="O419" i="1"/>
  <c r="P430" i="1"/>
  <c r="M419" i="1"/>
  <c r="O421" i="1"/>
  <c r="M421" i="1"/>
  <c r="O423" i="1"/>
  <c r="M423" i="1"/>
  <c r="O425" i="1"/>
  <c r="M425" i="1"/>
  <c r="O427" i="1"/>
  <c r="M427" i="1"/>
  <c r="J480" i="1"/>
  <c r="O469" i="1"/>
  <c r="O471" i="1"/>
  <c r="O473" i="1"/>
  <c r="O475" i="1"/>
  <c r="O477" i="1"/>
  <c r="P480" i="1"/>
  <c r="O520" i="1"/>
  <c r="O522" i="1"/>
  <c r="O524" i="1"/>
  <c r="O526" i="1"/>
  <c r="O528" i="1"/>
  <c r="O572" i="1"/>
  <c r="M572" i="1"/>
  <c r="O576" i="1"/>
  <c r="M576" i="1"/>
  <c r="J630" i="1"/>
  <c r="M670" i="1"/>
  <c r="M672" i="1"/>
  <c r="M674" i="1"/>
  <c r="M676" i="1"/>
  <c r="M678" i="1"/>
  <c r="O723" i="1"/>
  <c r="M723" i="1"/>
  <c r="O727" i="1"/>
  <c r="M727" i="1"/>
  <c r="J780" i="1"/>
  <c r="O769" i="1"/>
  <c r="M769" i="1"/>
  <c r="O771" i="1"/>
  <c r="M771" i="1"/>
  <c r="O773" i="1"/>
  <c r="M773" i="1"/>
  <c r="M775" i="1"/>
  <c r="M777" i="1"/>
  <c r="P830" i="1"/>
  <c r="M819" i="1"/>
  <c r="J830" i="1"/>
  <c r="O870" i="1"/>
  <c r="O872" i="1"/>
  <c r="O874" i="1"/>
  <c r="O876" i="1"/>
  <c r="O878" i="1"/>
  <c r="M721" i="1"/>
  <c r="D80" i="1"/>
  <c r="D480" i="1"/>
  <c r="D280" i="1"/>
  <c r="D28" i="1"/>
  <c r="D430" i="1"/>
  <c r="D630" i="1"/>
  <c r="D580" i="1"/>
  <c r="D380" i="1"/>
  <c r="D180" i="1"/>
  <c r="D130" i="1"/>
  <c r="D530" i="1"/>
  <c r="D330" i="1"/>
  <c r="D230" i="1"/>
  <c r="D780" i="1"/>
  <c r="D680" i="1"/>
  <c r="D880" i="1"/>
  <c r="D830" i="1"/>
  <c r="D730" i="1"/>
</calcChain>
</file>

<file path=xl/sharedStrings.xml><?xml version="1.0" encoding="utf-8"?>
<sst xmlns="http://schemas.openxmlformats.org/spreadsheetml/2006/main" count="1796" uniqueCount="135">
  <si>
    <r>
      <rPr>
        <b/>
        <sz val="36"/>
        <color rgb="FF002060"/>
        <rFont val="Calibri"/>
        <family val="2"/>
      </rPr>
      <t>BRAIN BUILDERS MONTESSORI</t>
    </r>
    <r>
      <rPr>
        <sz val="22"/>
        <color rgb="FF000000"/>
        <rFont val="Calibri"/>
        <family val="2"/>
      </rPr>
      <t xml:space="preserve">
</t>
    </r>
    <r>
      <rPr>
        <sz val="28"/>
        <color rgb="FF000000"/>
        <rFont val="Brush Script MT"/>
        <family val="4"/>
      </rPr>
      <t>Developing the mental well being of the child</t>
    </r>
    <r>
      <rPr>
        <b/>
        <sz val="22"/>
        <color rgb="FF000000"/>
        <rFont val="Calibri"/>
        <family val="2"/>
      </rPr>
      <t xml:space="preserve">
          </t>
    </r>
    <r>
      <rPr>
        <b/>
        <sz val="20"/>
        <color rgb="FF000000"/>
        <rFont val="Calibri"/>
        <family val="2"/>
      </rPr>
      <t>No. 2 Chief Nyelebuchi Ihunwo Close - Nvuigwe- Woji, Port Harcourt</t>
    </r>
    <r>
      <rPr>
        <b/>
        <sz val="22"/>
        <color rgb="FF000000"/>
        <rFont val="Calibri"/>
        <family val="2"/>
      </rPr>
      <t xml:space="preserve">
+234 (0) 8108683705</t>
    </r>
    <r>
      <rPr>
        <b/>
        <sz val="16"/>
        <color rgb="FF000000"/>
        <rFont val="Calibri"/>
        <family val="2"/>
      </rPr>
      <t xml:space="preserve">
</t>
    </r>
    <r>
      <rPr>
        <sz val="16"/>
        <color rgb="FF000000"/>
        <rFont val="Calibri"/>
        <family val="2"/>
      </rPr>
      <t xml:space="preserve">
</t>
    </r>
    <r>
      <rPr>
        <sz val="36"/>
        <color rgb="FFC00000"/>
        <rFont val="Calibri"/>
        <family val="2"/>
      </rPr>
      <t>SECOND TERM RESULT SHEET</t>
    </r>
    <r>
      <rPr>
        <sz val="16"/>
        <color rgb="FFC00000"/>
        <rFont val="Calibri"/>
        <family val="2"/>
      </rPr>
      <t xml:space="preserve">
</t>
    </r>
    <r>
      <rPr>
        <sz val="16"/>
        <color rgb="FF000000"/>
        <rFont val="Calibri"/>
        <family val="2"/>
      </rPr>
      <t xml:space="preserve">
</t>
    </r>
  </si>
  <si>
    <t>REPORT SHEET FOR:</t>
  </si>
  <si>
    <t>KEY STAGE</t>
  </si>
  <si>
    <t>TERM:</t>
  </si>
  <si>
    <t>SECOND</t>
  </si>
  <si>
    <t>SESSION:</t>
  </si>
  <si>
    <t>2022/2023</t>
  </si>
  <si>
    <t>NAME:</t>
  </si>
  <si>
    <t xml:space="preserve">AGE: </t>
  </si>
  <si>
    <t xml:space="preserve"> CLASS:</t>
  </si>
  <si>
    <t>YEAR 5</t>
  </si>
  <si>
    <t xml:space="preserve">POSITION: </t>
  </si>
  <si>
    <t>NO. OF SCHOOL DAYS:</t>
  </si>
  <si>
    <t>ABSENT:</t>
  </si>
  <si>
    <t>NEXT TERM BEGINS:</t>
  </si>
  <si>
    <t>26/04/2023</t>
  </si>
  <si>
    <t>COGNITIVE DOMAIN</t>
  </si>
  <si>
    <t>SUBJECT</t>
  </si>
  <si>
    <t>CONTINUOUS ASSESSMENT</t>
  </si>
  <si>
    <t>CONTINUOUS ASSESSMENT 
40%</t>
  </si>
  <si>
    <t>EXAM
60%</t>
  </si>
  <si>
    <t>Cumulative Score
100%</t>
  </si>
  <si>
    <t>GRADE</t>
  </si>
  <si>
    <t>POSITION</t>
  </si>
  <si>
    <t>CA1
10%</t>
  </si>
  <si>
    <t>CA2
15%</t>
  </si>
  <si>
    <t>CA3
15%</t>
  </si>
  <si>
    <t>NUMERACY</t>
  </si>
  <si>
    <t>GRAMMAR</t>
  </si>
  <si>
    <t xml:space="preserve">WORD </t>
  </si>
  <si>
    <t>CRITICAL THINKING</t>
  </si>
  <si>
    <t>SCIENCE</t>
  </si>
  <si>
    <t>GENERAL KNOWLEDGE</t>
  </si>
  <si>
    <t>SOCIAL STUDIES</t>
  </si>
  <si>
    <t>CRS</t>
  </si>
  <si>
    <t>TEXT/COMPREHENSION</t>
  </si>
  <si>
    <t>ICT</t>
  </si>
  <si>
    <t xml:space="preserve">CLASS AVERAGE: </t>
  </si>
  <si>
    <t xml:space="preserve">GRAND TOTAL: </t>
  </si>
  <si>
    <t xml:space="preserve">CHILD'S AVERAGE: </t>
  </si>
  <si>
    <r>
      <rPr>
        <b/>
        <sz val="23"/>
        <color rgb="FF000000"/>
        <rFont val="Calibri"/>
        <family val="2"/>
      </rPr>
      <t xml:space="preserve">KEYS TO RATING:                     </t>
    </r>
    <r>
      <rPr>
        <sz val="23"/>
        <color rgb="FF000000"/>
        <rFont val="Calibri"/>
        <family val="2"/>
      </rPr>
      <t>A = EXCELLENT        B = VERY GOOD         C = GOOD        D = FAIR        E = POOR        F =  FAIL</t>
    </r>
  </si>
  <si>
    <t>RATING DETAILS:                     A = 80 - 100             B = 60 - 79                  C = 50 - 59       D = 30 - 49    E = 20 - 29      F = 0 - 19</t>
  </si>
  <si>
    <t>CLASS DIRECTOR'S REMARK</t>
  </si>
  <si>
    <t>HEAD TEACHER'S REMARK</t>
  </si>
  <si>
    <t>SIGNATURE:</t>
  </si>
  <si>
    <t>PSYCHOMOTOR DOMAIN</t>
  </si>
  <si>
    <t>AFFECTIVE DOMAIN</t>
  </si>
  <si>
    <t>TRAITS</t>
  </si>
  <si>
    <t>A</t>
  </si>
  <si>
    <t>B</t>
  </si>
  <si>
    <t>C</t>
  </si>
  <si>
    <t>D</t>
  </si>
  <si>
    <t>E</t>
  </si>
  <si>
    <t>LEGIBILITY</t>
  </si>
  <si>
    <t>√</t>
  </si>
  <si>
    <t>PUNCTUALITY</t>
  </si>
  <si>
    <t>DEXTERITY</t>
  </si>
  <si>
    <t>NEATNESS</t>
  </si>
  <si>
    <t>HANDLING OF TOOLS</t>
  </si>
  <si>
    <t>HONESTY</t>
  </si>
  <si>
    <t>ACCURACY</t>
  </si>
  <si>
    <t>ATTENTIVENESS</t>
  </si>
  <si>
    <t>SPORTS AND GAMES</t>
  </si>
  <si>
    <t>CO-OPERATIVENESS</t>
  </si>
  <si>
    <t>MUSICAL SKILLS</t>
  </si>
  <si>
    <t>DILIGENCE</t>
  </si>
  <si>
    <t>DRAWING &amp; PAINTING</t>
  </si>
  <si>
    <t>ASSIGNMENTS</t>
  </si>
  <si>
    <t>SPEED</t>
  </si>
  <si>
    <t>ORGANISATIONAL ABILITY</t>
  </si>
  <si>
    <t>STAMP AND DATE</t>
  </si>
  <si>
    <t>CREATIVITY</t>
  </si>
  <si>
    <t>SELF CONTROL</t>
  </si>
  <si>
    <t>…Building future leaders</t>
  </si>
  <si>
    <t>NIL</t>
  </si>
  <si>
    <r>
      <rPr>
        <b/>
        <sz val="23"/>
        <color rgb="FF000000"/>
        <rFont val="Calibri"/>
        <family val="2"/>
      </rPr>
      <t xml:space="preserve">KEYS TO RATING:      </t>
    </r>
    <r>
      <rPr>
        <sz val="23"/>
        <color rgb="FF000000"/>
        <rFont val="Calibri"/>
        <family val="2"/>
      </rPr>
      <t>A = EXCELLENT        B = VERY GOOD         C = GOOD        D = FAIR        E = POOR        F =  FAIL</t>
    </r>
  </si>
  <si>
    <t>RATING DETAILS:       A = 80 - 100             B = 60 - 79                  C = 50 - 59       D = 30 - 49    E = 20 - 29      F = 0 - 19</t>
  </si>
  <si>
    <t>TEXT</t>
  </si>
  <si>
    <t>v</t>
  </si>
  <si>
    <r>
      <rPr>
        <b/>
        <sz val="36"/>
        <color rgb="FF002060"/>
        <rFont val="Calibri"/>
        <family val="2"/>
      </rPr>
      <t>BRAIN BUILDERS MONTESSORI</t>
    </r>
    <r>
      <rPr>
        <sz val="22"/>
        <color rgb="FF000000"/>
        <rFont val="Calibri"/>
        <family val="2"/>
      </rPr>
      <t xml:space="preserve">
</t>
    </r>
    <r>
      <rPr>
        <sz val="28"/>
        <color rgb="FF000000"/>
        <rFont val="Brush Script MT"/>
        <family val="4"/>
      </rPr>
      <t>Developing the mental well being of the child</t>
    </r>
    <r>
      <rPr>
        <b/>
        <sz val="22"/>
        <color rgb="FF000000"/>
        <rFont val="Calibri"/>
        <family val="2"/>
      </rPr>
      <t xml:space="preserve">
          </t>
    </r>
    <r>
      <rPr>
        <b/>
        <sz val="20"/>
        <color rgb="FF000000"/>
        <rFont val="Calibri"/>
        <family val="2"/>
      </rPr>
      <t>No. 2 Chief Nyelebuchi Ihunwo Close - Nvuigwe- Woji, Port Harcourt</t>
    </r>
    <r>
      <rPr>
        <b/>
        <sz val="22"/>
        <color rgb="FF000000"/>
        <rFont val="Calibri"/>
        <family val="2"/>
      </rPr>
      <t xml:space="preserve">
+234 (0) 8108683705</t>
    </r>
    <r>
      <rPr>
        <b/>
        <sz val="16"/>
        <color rgb="FF000000"/>
        <rFont val="Calibri"/>
        <family val="2"/>
      </rPr>
      <t xml:space="preserve">
</t>
    </r>
    <r>
      <rPr>
        <sz val="16"/>
        <color rgb="FF000000"/>
        <rFont val="Calibri"/>
        <family val="2"/>
      </rPr>
      <t xml:space="preserve">
</t>
    </r>
    <r>
      <rPr>
        <sz val="36"/>
        <color rgb="FFC00000"/>
        <rFont val="Calibri"/>
        <family val="2"/>
      </rPr>
      <t>FIRST TERM RESULT SHEET</t>
    </r>
    <r>
      <rPr>
        <sz val="16"/>
        <color rgb="FFC00000"/>
        <rFont val="Calibri"/>
        <family val="2"/>
      </rPr>
      <t xml:space="preserve">
</t>
    </r>
    <r>
      <rPr>
        <sz val="16"/>
        <color rgb="FF000000"/>
        <rFont val="Calibri"/>
        <family val="2"/>
      </rPr>
      <t xml:space="preserve">
</t>
    </r>
  </si>
  <si>
    <t>FIRST</t>
  </si>
  <si>
    <t>Aroh  Chimdindu Miracle</t>
  </si>
  <si>
    <t>Miracle is an exciting pupil who relishes moments spent in class.He relates accordingly with his classmates. He is outspoken.He needs to focus on his spelling skills.He is encouraged to keep being more focused and studious.</t>
  </si>
  <si>
    <r>
      <rPr>
        <b/>
        <sz val="36"/>
        <color rgb="FF002060"/>
        <rFont val="Calibri"/>
        <family val="2"/>
      </rPr>
      <t>BRAIN BUILDERS MONTESSORI</t>
    </r>
    <r>
      <rPr>
        <sz val="22"/>
        <color rgb="FF000000"/>
        <rFont val="Calibri"/>
        <family val="2"/>
      </rPr>
      <t xml:space="preserve">
</t>
    </r>
    <r>
      <rPr>
        <sz val="28"/>
        <color rgb="FF000000"/>
        <rFont val="Brush Script MT"/>
        <family val="4"/>
      </rPr>
      <t>Developing the mental well being of the child</t>
    </r>
    <r>
      <rPr>
        <b/>
        <sz val="22"/>
        <color rgb="FF000000"/>
        <rFont val="Calibri"/>
        <family val="2"/>
      </rPr>
      <t xml:space="preserve">
          </t>
    </r>
    <r>
      <rPr>
        <b/>
        <sz val="20"/>
        <color rgb="FF000000"/>
        <rFont val="Calibri"/>
        <family val="2"/>
      </rPr>
      <t>No. 2 Chief Nyelebuchi Ihunwo Close - Nvuigwe- Woji, Port Harcourt</t>
    </r>
    <r>
      <rPr>
        <b/>
        <sz val="22"/>
        <color rgb="FF000000"/>
        <rFont val="Calibri"/>
        <family val="2"/>
      </rPr>
      <t xml:space="preserve">
+234 (0) 8108683705</t>
    </r>
    <r>
      <rPr>
        <sz val="16"/>
        <color rgb="FF000000"/>
        <rFont val="Calibri"/>
        <family val="2"/>
      </rPr>
      <t xml:space="preserve">
</t>
    </r>
    <r>
      <rPr>
        <sz val="36"/>
        <color rgb="FFC00000"/>
        <rFont val="Calibri"/>
        <family val="2"/>
      </rPr>
      <t>FIRST TERM RESULT SHEET</t>
    </r>
    <r>
      <rPr>
        <sz val="16"/>
        <color rgb="FFC00000"/>
        <rFont val="Calibri"/>
        <family val="2"/>
      </rPr>
      <t xml:space="preserve">
</t>
    </r>
    <r>
      <rPr>
        <sz val="16"/>
        <color rgb="FF000000"/>
        <rFont val="Calibri"/>
        <family val="2"/>
      </rPr>
      <t xml:space="preserve">
</t>
    </r>
  </si>
  <si>
    <t>Aroh  Chiemerie Victor</t>
  </si>
  <si>
    <t xml:space="preserve">Victor is an exciting scholar. He is interested in learning.He has a hard time sitting calmly in class. He needs to concentrate on  spelling.He seems to need continuous encouragement in concepts taught. </t>
  </si>
  <si>
    <t>ANTHONY IFEOMA MAKAYLLA</t>
  </si>
  <si>
    <t>YEAR 4</t>
  </si>
  <si>
    <t>Makaylla is smart, she works very hard to meet her 
maximum potential and asks for clarifications in areas of 
confusion. Keep it up!</t>
  </si>
  <si>
    <t>IBINABO SOIBI IKIRIKO</t>
  </si>
  <si>
    <t xml:space="preserve">Ibinabo is a smart child who has the potential of doing 
better if he pays more attention to his work. </t>
  </si>
  <si>
    <t>2020/2021</t>
  </si>
  <si>
    <t>22/3/2021</t>
  </si>
  <si>
    <t>TREASURE SARIMA NWALELE</t>
  </si>
  <si>
    <t>MICHELLE ANTHONY</t>
  </si>
  <si>
    <t>TESTIMONY EJIKE</t>
  </si>
  <si>
    <t>NAOMI OSAZUWA</t>
  </si>
  <si>
    <t>BEULAH HAROLD</t>
  </si>
  <si>
    <t>PEARL DAVID</t>
  </si>
  <si>
    <t>KEMZI IZIM</t>
  </si>
  <si>
    <t xml:space="preserve">   </t>
  </si>
  <si>
    <t>Treasure is a self motivated and hardworking pupil. She works independently and shows enthusiasm towards learning. However, she needs to be time conscious while carrying out her activities. I recommend daily practice at home to help him improve.</t>
  </si>
  <si>
    <t xml:space="preserve">Majesty is a delight to have in class. His sense of humor is second to none. However, he needs to be deliberate and intentional with his academics. He also needs to work on his spellings. I recommend that activities with designated time be given to him at home. Also, he should be given spelling words for further drill. </t>
  </si>
  <si>
    <t>Solomon is an exciting pupil who always wears a big smile.He  looks for ways to be helpful in the classroom. However,he has a hard time sitting calmly in class which affects his consistent productivity. He is encouraged to be more focused in all given tasks.</t>
  </si>
  <si>
    <t>Noami is an exciting scholar who relishes every momemt spent in class. She always looks for ways to help.She is interested in learning. However, she needs to learn to manage her emotion and also learn to be calm in class.</t>
  </si>
  <si>
    <t xml:space="preserve">                                 </t>
  </si>
  <si>
    <t xml:space="preserve">Beulah is an exciting pupil who always wears a big smile.She looks for ways to be helpful in the classroom. She consistently needs reminders to focus on time mangement. She seems to need continuous encouragement in concepts taught. </t>
  </si>
  <si>
    <t xml:space="preserve">                                                                                                                            </t>
  </si>
  <si>
    <t xml:space="preserve">Pearl is an exciting scholar. She is interested in learning and coperates in group discusions. She needs to follow classroom rules more closely throughout the school day.However, she is encouraged to be more studious for better grades next term.          </t>
  </si>
  <si>
    <t xml:space="preserve">Kemzi is an enthusiastic scholar who is friendly and willing to learn. However, he needs to improve on his time management skill. He needs to be more intentional with his studies. </t>
  </si>
  <si>
    <t>ECHENDU CHIDIEBUBE MAJESTY</t>
  </si>
  <si>
    <t>BERNICE NENEEBARINI BADEY</t>
  </si>
  <si>
    <t>Bernice is an accountable and responsible pupil. She is a delight to have in class. However, she is encouraged to work on her handwriting and put more effort while performing her academic works. She is also encouraged to keep being consistent in all given tasks.</t>
  </si>
  <si>
    <t>OWHE SOLOMON JAPHETH</t>
  </si>
  <si>
    <t>EMENIKE CHRISTABEL CHIEMERIE</t>
  </si>
  <si>
    <t>Christabel is an exciting pupil who relishes moments spent in class. However, she needs to focus on her legibility skills. Also,she needs constant reminder to focus on her potential and time management. I recommend that time- based activities be given to her for practice. She needs to practice more even at home.</t>
  </si>
  <si>
    <t>EZEBUNWO-AMADI JESSICA SARIMA</t>
  </si>
  <si>
    <t xml:space="preserve">Sarima is a self-reserved child. She is interested in learning and listens attentively during lessons. She seems to need continuous encouragement in spelling concepts and her general academic activities. I recommend daily practice at home to help her improve in her performance. </t>
  </si>
  <si>
    <t xml:space="preserve">OLAREWAJU MICHAEL AYOMIDE </t>
  </si>
  <si>
    <t xml:space="preserve">Michael is an exciting pupil who always wears a big smile. He looks for ways to be helpful in the classroom. However, He needs continuous encouragement in concepts taught. </t>
  </si>
  <si>
    <t>Michelle is an exciting scholar. She is responsible and has a high  sense of responsibility. However, she is encouraged to pay good attention to every lesson taught. I recommend she is given activities to do at home as further practice.</t>
  </si>
  <si>
    <t>Testimony is an exciting scholar who relishes every momemt spent in class. She takes her academic very seriously .She is interested in learning and listens attentively. However, she needs to loosen up a bit in her social life.</t>
  </si>
  <si>
    <t>Treasure performance deserves commendations. She has been consistent throughout the term. She should not rest on her laurels.</t>
  </si>
  <si>
    <t>Majesty has the potential to be a top performer. However, he needs to study more and play less.</t>
  </si>
  <si>
    <t>Bernice is an ethusiastic scholar who always puts in her best efforts in any activity. However, she needs to study more and avoid distractions.</t>
  </si>
  <si>
    <t>Solomon is an ethusiastic scholar who always puts in his best efforts in any activity. However, he needs to study more and avoid distractions.</t>
  </si>
  <si>
    <t>Christabel is a joy to have in class.  She has the potential to be a top performer. She needs to develop a reading habit.</t>
  </si>
  <si>
    <t>Sarima is an ethusiastic scholar who always puts in her best efforts in any activity. However, she needs to study more and avoid distractions.</t>
  </si>
  <si>
    <t>Michael has the potential to be a top performer. However, he needs to study more and play less.</t>
  </si>
  <si>
    <t>Michelle is an enthusiastic scholar. She has the potential to be a top performer. However, she needs to study more and avoid distractions.</t>
  </si>
  <si>
    <t>Testimony has had a brilliant term. Such performances are a product of hardwork. She should be encouraged to maintain the tempo.</t>
  </si>
  <si>
    <t>Noami has had a brilliant term. Such performances are a product of hardwork. She should be encouraged to maintain the tempo.</t>
  </si>
  <si>
    <t>Beulah is a delight to have in class. She can do much better than she has done this term. She needs to develop a reading habit.</t>
  </si>
  <si>
    <t>Pearl is a delight to have in class. She can do much better than she has done this term. She needs to develop a reading habit.</t>
  </si>
  <si>
    <t>Kemzi is a delight to have in class. He can do 
much better than he has done this term. He 
needs to develop a reading habit.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</si>
</sst>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name val="Calibri"/>
      <charset val="134"/>
    </font>
    <font>
      <sz val="16"/>
      <color rgb="FF000000"/>
      <name val="Calibri"/>
      <family val="2"/>
    </font>
    <font>
      <b/>
      <sz val="23"/>
      <color rgb="FF000000"/>
      <name val="Calibri"/>
      <family val="2"/>
    </font>
    <font>
      <sz val="23"/>
      <color rgb="FF000000"/>
      <name val="Calibri"/>
      <family val="2"/>
    </font>
    <font>
      <b/>
      <sz val="23"/>
      <color rgb="FFFFFFFF"/>
      <name val="Calibri"/>
      <family val="2"/>
    </font>
    <font>
      <b/>
      <sz val="36"/>
      <color rgb="FF000000"/>
      <name val="Calibri"/>
      <family val="2"/>
    </font>
    <font>
      <i/>
      <sz val="23"/>
      <color rgb="FF000000"/>
      <name val="Calibri"/>
      <family val="2"/>
    </font>
    <font>
      <sz val="20"/>
      <color rgb="FF000000"/>
      <name val="Calibri"/>
      <family val="2"/>
    </font>
    <font>
      <sz val="19"/>
      <color rgb="FF000000"/>
      <name val="Calibri"/>
      <family val="2"/>
    </font>
    <font>
      <b/>
      <sz val="23"/>
      <color rgb="FF002060"/>
      <name val="Calibri"/>
      <family val="2"/>
    </font>
    <font>
      <b/>
      <sz val="21"/>
      <color rgb="FF000000"/>
      <name val="Calibri"/>
      <family val="2"/>
    </font>
    <font>
      <b/>
      <sz val="19"/>
      <color rgb="FF000000"/>
      <name val="Calibri"/>
      <family val="2"/>
    </font>
    <font>
      <b/>
      <sz val="22"/>
      <color rgb="FF002060"/>
      <name val="Calibri"/>
      <family val="2"/>
    </font>
    <font>
      <b/>
      <sz val="18"/>
      <color rgb="FF000000"/>
      <name val="Calibri"/>
      <family val="2"/>
    </font>
    <font>
      <b/>
      <sz val="18"/>
      <color rgb="FF002060"/>
      <name val="Calibri"/>
      <family val="2"/>
    </font>
    <font>
      <b/>
      <sz val="22"/>
      <color rgb="FF000000"/>
      <name val="Calibri"/>
      <family val="2"/>
    </font>
    <font>
      <b/>
      <sz val="20"/>
      <color rgb="FF002060"/>
      <name val="Calibri"/>
      <family val="2"/>
    </font>
    <font>
      <b/>
      <sz val="18"/>
      <name val="Calibri"/>
      <family val="2"/>
    </font>
    <font>
      <b/>
      <sz val="23"/>
      <name val="Calibri"/>
      <family val="2"/>
    </font>
    <font>
      <b/>
      <sz val="12"/>
      <color rgb="FF002060"/>
      <name val="Calibri"/>
      <family val="2"/>
    </font>
    <font>
      <b/>
      <sz val="36"/>
      <color rgb="FF002060"/>
      <name val="Calibri"/>
      <family val="2"/>
    </font>
    <font>
      <sz val="22"/>
      <color rgb="FF000000"/>
      <name val="Calibri"/>
      <family val="2"/>
    </font>
    <font>
      <sz val="28"/>
      <color rgb="FF000000"/>
      <name val="Brush Script MT"/>
      <family val="4"/>
    </font>
    <font>
      <b/>
      <sz val="20"/>
      <color rgb="FF000000"/>
      <name val="Calibri"/>
      <family val="2"/>
    </font>
    <font>
      <b/>
      <sz val="16"/>
      <color rgb="FF000000"/>
      <name val="Calibri"/>
      <family val="2"/>
    </font>
    <font>
      <sz val="36"/>
      <color rgb="FFC00000"/>
      <name val="Calibri"/>
      <family val="2"/>
    </font>
    <font>
      <sz val="16"/>
      <color rgb="FFC00000"/>
      <name val="Calibri"/>
      <family val="2"/>
    </font>
    <font>
      <b/>
      <sz val="22"/>
      <color theme="1"/>
      <name val="Calibri"/>
      <family val="2"/>
    </font>
    <font>
      <sz val="23"/>
      <color theme="1"/>
      <name val="Calibri"/>
      <family val="2"/>
    </font>
    <font>
      <sz val="23"/>
      <color rgb="FF000000"/>
      <name val="Calibri"/>
      <family val="2"/>
    </font>
    <font>
      <sz val="16"/>
      <color rgb="FF000000"/>
      <name val="Calibri"/>
      <family val="2"/>
    </font>
    <font>
      <b/>
      <sz val="12"/>
      <name val="Calibri"/>
      <family val="2"/>
    </font>
  </fonts>
  <fills count="12">
    <fill>
      <patternFill patternType="none"/>
    </fill>
    <fill>
      <patternFill patternType="gray125"/>
    </fill>
    <fill>
      <patternFill patternType="solid">
        <fgColor rgb="FFDBEAF7"/>
        <bgColor rgb="FF000000"/>
      </patternFill>
    </fill>
    <fill>
      <patternFill patternType="solid">
        <fgColor rgb="FFD8D8D8"/>
        <bgColor rgb="FF000000"/>
      </patternFill>
    </fill>
    <fill>
      <patternFill patternType="solid">
        <fgColor rgb="FF3F3F3F"/>
        <bgColor rgb="FF000000"/>
      </patternFill>
    </fill>
    <fill>
      <patternFill patternType="solid">
        <fgColor rgb="FFFFF1C9"/>
        <bgColor rgb="FF000000"/>
      </patternFill>
    </fill>
    <fill>
      <patternFill patternType="solid">
        <fgColor rgb="FFE7E6E6"/>
        <bgColor rgb="FF000000"/>
      </patternFill>
    </fill>
    <fill>
      <patternFill patternType="solid">
        <fgColor rgb="FFFFE495"/>
        <bgColor rgb="FF000000"/>
      </patternFill>
    </fill>
    <fill>
      <patternFill patternType="solid">
        <fgColor rgb="FFFFFFFF"/>
        <bgColor rgb="FF000000"/>
      </patternFill>
    </fill>
    <fill>
      <patternFill patternType="solid">
        <fgColor rgb="FFB1C5E7"/>
        <bgColor rgb="FF000000"/>
      </patternFill>
    </fill>
    <fill>
      <patternFill patternType="solid">
        <fgColor rgb="FF262626"/>
        <bgColor rgb="FF000000"/>
      </patternFill>
    </fill>
    <fill>
      <patternFill patternType="solid">
        <fgColor rgb="FFD0CECE"/>
        <bgColor rgb="FF00000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applyBorder="0">
      <alignment vertical="center"/>
    </xf>
  </cellStyleXfs>
  <cellXfs count="212">
    <xf numFmtId="0" fontId="0" fillId="0" borderId="0" xfId="0">
      <alignment vertical="center"/>
    </xf>
    <xf numFmtId="0" fontId="1" fillId="0" borderId="0" xfId="0" applyFont="1" applyAlignment="1" applyProtection="1">
      <protection locked="0"/>
    </xf>
    <xf numFmtId="0" fontId="1" fillId="0" borderId="0" xfId="0" applyFont="1" applyAlignment="1"/>
    <xf numFmtId="0" fontId="2" fillId="0" borderId="1" xfId="0" applyFont="1" applyBorder="1" applyAlignment="1">
      <alignment horizontal="left"/>
    </xf>
    <xf numFmtId="0" fontId="4" fillId="4" borderId="0" xfId="0" applyFont="1" applyFill="1" applyAlignment="1"/>
    <xf numFmtId="0" fontId="3" fillId="6" borderId="2" xfId="0" applyFont="1" applyFill="1" applyBorder="1" applyAlignment="1"/>
    <xf numFmtId="0" fontId="3" fillId="6" borderId="3" xfId="0" applyFont="1" applyFill="1" applyBorder="1" applyAlignment="1"/>
    <xf numFmtId="0" fontId="3" fillId="6" borderId="10" xfId="0" applyFont="1" applyFill="1" applyBorder="1" applyAlignment="1"/>
    <xf numFmtId="0" fontId="3" fillId="6" borderId="1" xfId="0" applyFont="1" applyFill="1" applyBorder="1" applyAlignment="1"/>
    <xf numFmtId="0" fontId="3" fillId="0" borderId="1" xfId="0" applyFont="1" applyBorder="1" applyAlignment="1" applyProtection="1">
      <alignment horizontal="center"/>
      <protection locked="0"/>
    </xf>
    <xf numFmtId="0" fontId="3" fillId="0" borderId="0" xfId="0" applyFont="1" applyAlignment="1">
      <alignment horizontal="center"/>
    </xf>
    <xf numFmtId="0" fontId="3" fillId="0" borderId="1" xfId="0" applyFont="1" applyBorder="1" applyAlignment="1"/>
    <xf numFmtId="0" fontId="3" fillId="0" borderId="0" xfId="0" applyFont="1" applyAlignment="1"/>
    <xf numFmtId="0" fontId="2" fillId="0" borderId="1" xfId="0" applyFont="1" applyBorder="1" applyAlignment="1"/>
    <xf numFmtId="0" fontId="3" fillId="0" borderId="1" xfId="0" applyFont="1" applyBorder="1" applyAlignment="1" applyProtection="1">
      <alignment wrapText="1"/>
      <protection locked="0"/>
    </xf>
    <xf numFmtId="0" fontId="3" fillId="8" borderId="0" xfId="0" applyFont="1" applyFill="1" applyAlignment="1"/>
    <xf numFmtId="0" fontId="2" fillId="5" borderId="1" xfId="0" applyFont="1" applyFill="1" applyBorder="1" applyAlignment="1">
      <alignment horizontal="center" wrapText="1"/>
    </xf>
    <xf numFmtId="0" fontId="3" fillId="8" borderId="1" xfId="0" applyFont="1" applyFill="1" applyBorder="1" applyAlignment="1" applyProtection="1">
      <alignment horizontal="center"/>
      <protection locked="0"/>
    </xf>
    <xf numFmtId="164" fontId="2" fillId="8" borderId="3" xfId="0" applyNumberFormat="1" applyFont="1" applyFill="1" applyBorder="1" applyAlignment="1">
      <alignment horizontal="center"/>
    </xf>
    <xf numFmtId="0" fontId="4" fillId="8" borderId="0" xfId="0" applyFont="1" applyFill="1" applyAlignment="1" applyProtection="1">
      <protection locked="0"/>
    </xf>
    <xf numFmtId="0" fontId="3" fillId="0" borderId="1" xfId="0" applyFont="1" applyBorder="1" applyAlignment="1">
      <alignment horizontal="center"/>
    </xf>
    <xf numFmtId="0" fontId="1" fillId="0" borderId="1" xfId="0" applyFont="1" applyBorder="1" applyAlignment="1"/>
    <xf numFmtId="0" fontId="9" fillId="0" borderId="1" xfId="0" applyFont="1" applyBorder="1" applyAlignment="1"/>
    <xf numFmtId="0" fontId="10" fillId="0" borderId="1" xfId="0" applyFont="1" applyBorder="1" applyAlignment="1"/>
    <xf numFmtId="0" fontId="3" fillId="0" borderId="0" xfId="0" applyFont="1" applyAlignment="1" applyProtection="1">
      <protection locked="0"/>
    </xf>
    <xf numFmtId="0" fontId="12" fillId="0" borderId="1" xfId="0" applyFont="1" applyBorder="1" applyAlignment="1"/>
    <xf numFmtId="164" fontId="3" fillId="0" borderId="1" xfId="0" applyNumberFormat="1" applyFont="1" applyBorder="1" applyAlignment="1">
      <alignment horizontal="right"/>
    </xf>
    <xf numFmtId="0" fontId="3" fillId="8" borderId="4" xfId="0" applyFont="1" applyFill="1" applyBorder="1" applyAlignment="1">
      <alignment vertical="top" wrapText="1"/>
    </xf>
    <xf numFmtId="0" fontId="3" fillId="0" borderId="1" xfId="0" applyFont="1" applyBorder="1" applyAlignment="1" applyProtection="1">
      <protection locked="0"/>
    </xf>
    <xf numFmtId="0" fontId="6" fillId="0" borderId="2" xfId="0" applyFont="1" applyBorder="1" applyAlignment="1"/>
    <xf numFmtId="0" fontId="6" fillId="0" borderId="10" xfId="0" applyFont="1" applyBorder="1" applyAlignment="1"/>
    <xf numFmtId="0" fontId="3" fillId="8" borderId="1" xfId="0" applyFont="1" applyFill="1" applyBorder="1" applyAlignment="1" applyProtection="1">
      <alignment horizontal="center" wrapText="1"/>
      <protection locked="0"/>
    </xf>
    <xf numFmtId="0" fontId="3" fillId="0" borderId="1" xfId="0" applyFont="1" applyBorder="1" applyAlignment="1" applyProtection="1">
      <alignment horizontal="center" vertical="center"/>
      <protection locked="0"/>
    </xf>
    <xf numFmtId="0" fontId="3" fillId="0" borderId="1" xfId="0" applyFont="1" applyBorder="1" applyAlignment="1">
      <alignment wrapText="1"/>
    </xf>
    <xf numFmtId="0" fontId="2" fillId="0" borderId="1" xfId="0" applyFont="1" applyBorder="1" applyAlignment="1" applyProtection="1">
      <alignment horizontal="left"/>
      <protection locked="0"/>
    </xf>
    <xf numFmtId="0" fontId="12" fillId="0" borderId="1" xfId="0" applyFont="1" applyBorder="1" applyAlignment="1" applyProtection="1">
      <protection locked="0"/>
    </xf>
    <xf numFmtId="0" fontId="15" fillId="0" borderId="1" xfId="0" applyFont="1" applyBorder="1" applyAlignment="1" applyProtection="1">
      <protection locked="0"/>
    </xf>
    <xf numFmtId="0" fontId="2" fillId="0" borderId="1" xfId="0" applyFont="1" applyBorder="1" applyAlignment="1" applyProtection="1">
      <protection locked="0"/>
    </xf>
    <xf numFmtId="0" fontId="6" fillId="0" borderId="1" xfId="0" applyFont="1" applyBorder="1" applyAlignment="1"/>
    <xf numFmtId="0" fontId="17" fillId="0" borderId="1" xfId="0" applyFont="1" applyBorder="1" applyAlignment="1" applyProtection="1">
      <protection locked="0"/>
    </xf>
    <xf numFmtId="0" fontId="3" fillId="0" borderId="2" xfId="0" applyFont="1" applyBorder="1" applyAlignment="1" applyProtection="1">
      <protection locked="0"/>
    </xf>
    <xf numFmtId="0" fontId="18" fillId="0" borderId="1" xfId="0" applyFont="1" applyBorder="1" applyAlignment="1" applyProtection="1">
      <protection locked="0"/>
    </xf>
    <xf numFmtId="0" fontId="3" fillId="0" borderId="1" xfId="0" applyFont="1" applyBorder="1" applyAlignment="1" applyProtection="1">
      <alignment vertical="top"/>
      <protection locked="0"/>
    </xf>
    <xf numFmtId="164" fontId="3" fillId="0" borderId="1" xfId="0" applyNumberFormat="1" applyFont="1" applyBorder="1" applyAlignment="1"/>
    <xf numFmtId="0" fontId="27" fillId="0" borderId="1" xfId="0" applyFont="1" applyBorder="1" applyAlignment="1"/>
    <xf numFmtId="164" fontId="3" fillId="8" borderId="1" xfId="0" applyNumberFormat="1" applyFont="1" applyFill="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1" fillId="0" borderId="15" xfId="0" applyFont="1" applyBorder="1" applyAlignment="1"/>
    <xf numFmtId="0" fontId="3" fillId="0" borderId="15" xfId="0" applyFont="1" applyBorder="1" applyAlignment="1" applyProtection="1">
      <alignment horizontal="center"/>
      <protection locked="0"/>
    </xf>
    <xf numFmtId="0" fontId="3" fillId="0" borderId="13" xfId="0" applyFont="1" applyBorder="1" applyAlignment="1">
      <alignment horizontal="center"/>
    </xf>
    <xf numFmtId="0" fontId="3" fillId="0" borderId="13" xfId="0" applyFont="1" applyBorder="1" applyAlignment="1"/>
    <xf numFmtId="0" fontId="3" fillId="0" borderId="15" xfId="0" applyFont="1" applyBorder="1" applyAlignment="1"/>
    <xf numFmtId="0" fontId="3" fillId="0" borderId="15" xfId="0" applyFont="1" applyBorder="1" applyAlignment="1" applyProtection="1">
      <protection locked="0"/>
    </xf>
    <xf numFmtId="0" fontId="2" fillId="0" borderId="1" xfId="0" applyFont="1" applyBorder="1" applyAlignment="1">
      <alignment horizontal="center"/>
    </xf>
    <xf numFmtId="0" fontId="3" fillId="0" borderId="2" xfId="0" applyFont="1" applyBorder="1" applyAlignment="1" applyProtection="1">
      <alignment horizontal="center" wrapText="1"/>
      <protection locked="0"/>
    </xf>
    <xf numFmtId="0" fontId="3" fillId="0" borderId="3" xfId="0" applyFont="1" applyBorder="1" applyAlignment="1" applyProtection="1">
      <alignment horizontal="center" wrapText="1"/>
      <protection locked="0"/>
    </xf>
    <xf numFmtId="0" fontId="3" fillId="0" borderId="10" xfId="0" applyFont="1" applyBorder="1" applyAlignment="1" applyProtection="1">
      <alignment horizontal="center" wrapText="1"/>
      <protection locked="0"/>
    </xf>
    <xf numFmtId="0" fontId="3" fillId="0" borderId="1" xfId="0" applyFont="1" applyBorder="1" applyAlignment="1" applyProtection="1">
      <alignment horizontal="center" wrapText="1"/>
      <protection locked="0"/>
    </xf>
    <xf numFmtId="0" fontId="2" fillId="0" borderId="1" xfId="0" applyFont="1" applyBorder="1" applyAlignment="1">
      <alignment horizontal="left"/>
    </xf>
    <xf numFmtId="0" fontId="3" fillId="0" borderId="1" xfId="0" applyFont="1" applyBorder="1" applyAlignment="1" applyProtection="1">
      <alignment horizontal="center"/>
      <protection locked="0"/>
    </xf>
    <xf numFmtId="0" fontId="3" fillId="2" borderId="2"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3" fillId="2" borderId="10" xfId="0" applyFont="1" applyFill="1" applyBorder="1" applyAlignment="1" applyProtection="1">
      <alignment horizontal="center"/>
      <protection locked="0"/>
    </xf>
    <xf numFmtId="0" fontId="3" fillId="0" borderId="1" xfId="0" applyFont="1" applyBorder="1" applyAlignment="1">
      <alignment horizontal="center" wrapText="1"/>
    </xf>
    <xf numFmtId="0" fontId="10" fillId="0" borderId="1" xfId="0" applyFont="1" applyBorder="1" applyAlignment="1" applyProtection="1">
      <protection locked="0"/>
    </xf>
    <xf numFmtId="0" fontId="13" fillId="0" borderId="1" xfId="0" applyFont="1" applyBorder="1" applyAlignment="1">
      <alignment horizontal="left"/>
    </xf>
    <xf numFmtId="14" fontId="7" fillId="0" borderId="1" xfId="0" applyNumberFormat="1" applyFont="1" applyBorder="1" applyAlignment="1" applyProtection="1">
      <alignment horizontal="center" wrapText="1"/>
      <protection locked="0"/>
    </xf>
    <xf numFmtId="0" fontId="7" fillId="0" borderId="1" xfId="0" applyFont="1" applyBorder="1" applyAlignment="1" applyProtection="1">
      <alignment horizontal="center" wrapText="1"/>
      <protection locked="0"/>
    </xf>
    <xf numFmtId="0" fontId="3" fillId="3" borderId="4" xfId="0" applyFont="1" applyFill="1" applyBorder="1" applyAlignment="1">
      <alignment horizontal="center" vertical="top" wrapText="1"/>
    </xf>
    <xf numFmtId="0" fontId="2" fillId="5" borderId="2" xfId="0" applyFont="1" applyFill="1" applyBorder="1" applyAlignment="1">
      <alignment horizontal="center"/>
    </xf>
    <xf numFmtId="0" fontId="2" fillId="5" borderId="3" xfId="0" applyFont="1" applyFill="1" applyBorder="1" applyAlignment="1">
      <alignment horizontal="center"/>
    </xf>
    <xf numFmtId="0" fontId="3" fillId="6" borderId="2" xfId="0" applyFont="1" applyFill="1" applyBorder="1" applyAlignment="1"/>
    <xf numFmtId="0" fontId="3" fillId="6" borderId="3" xfId="0" applyFont="1" applyFill="1" applyBorder="1" applyAlignment="1"/>
    <xf numFmtId="0" fontId="3" fillId="6" borderId="10" xfId="0" applyFont="1" applyFill="1" applyBorder="1" applyAlignment="1"/>
    <xf numFmtId="0" fontId="3" fillId="8" borderId="2" xfId="0" applyFont="1" applyFill="1" applyBorder="1" applyAlignment="1">
      <alignment horizontal="center"/>
    </xf>
    <xf numFmtId="0" fontId="3" fillId="8" borderId="10" xfId="0" applyFont="1" applyFill="1" applyBorder="1" applyAlignment="1">
      <alignment horizontal="center"/>
    </xf>
    <xf numFmtId="1" fontId="3" fillId="8" borderId="2" xfId="0" applyNumberFormat="1" applyFont="1" applyFill="1" applyBorder="1" applyAlignment="1">
      <alignment horizontal="center"/>
    </xf>
    <xf numFmtId="1" fontId="3" fillId="8" borderId="10" xfId="0" applyNumberFormat="1" applyFont="1" applyFill="1" applyBorder="1" applyAlignment="1">
      <alignment horizontal="center"/>
    </xf>
    <xf numFmtId="9" fontId="2" fillId="5" borderId="5" xfId="0" applyNumberFormat="1" applyFont="1" applyFill="1" applyBorder="1" applyAlignment="1">
      <alignment horizontal="center" wrapText="1"/>
    </xf>
    <xf numFmtId="9" fontId="2" fillId="5" borderId="6" xfId="0" applyNumberFormat="1" applyFont="1" applyFill="1" applyBorder="1" applyAlignment="1">
      <alignment horizontal="center" wrapText="1"/>
    </xf>
    <xf numFmtId="9" fontId="2" fillId="5" borderId="7" xfId="0" applyNumberFormat="1" applyFont="1" applyFill="1" applyBorder="1" applyAlignment="1">
      <alignment horizontal="center" wrapText="1"/>
    </xf>
    <xf numFmtId="9" fontId="2" fillId="5" borderId="9" xfId="0" applyNumberFormat="1" applyFont="1" applyFill="1" applyBorder="1" applyAlignment="1">
      <alignment horizontal="center" wrapText="1"/>
    </xf>
    <xf numFmtId="0" fontId="5" fillId="5" borderId="5" xfId="0" applyFont="1" applyFill="1" applyBorder="1" applyAlignment="1">
      <alignment horizontal="center"/>
    </xf>
    <xf numFmtId="0" fontId="5" fillId="5" borderId="4" xfId="0" applyFont="1" applyFill="1" applyBorder="1" applyAlignment="1">
      <alignment horizontal="center"/>
    </xf>
    <xf numFmtId="0" fontId="5" fillId="5" borderId="6" xfId="0" applyFont="1" applyFill="1" applyBorder="1" applyAlignment="1">
      <alignment horizontal="center"/>
    </xf>
    <xf numFmtId="0" fontId="5" fillId="5" borderId="7" xfId="0" applyFont="1" applyFill="1" applyBorder="1" applyAlignment="1">
      <alignment horizontal="center"/>
    </xf>
    <xf numFmtId="0" fontId="5" fillId="5" borderId="8" xfId="0" applyFont="1" applyFill="1" applyBorder="1" applyAlignment="1">
      <alignment horizontal="center"/>
    </xf>
    <xf numFmtId="0" fontId="5" fillId="5" borderId="9"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1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2" fillId="7" borderId="10" xfId="0" applyFont="1" applyFill="1" applyBorder="1" applyAlignment="1">
      <alignment horizontal="center"/>
    </xf>
    <xf numFmtId="164" fontId="2" fillId="8" borderId="2" xfId="0" applyNumberFormat="1" applyFont="1" applyFill="1" applyBorder="1" applyAlignment="1">
      <alignment horizontal="center"/>
    </xf>
    <xf numFmtId="164" fontId="2" fillId="8" borderId="3" xfId="0" applyNumberFormat="1" applyFont="1" applyFill="1" applyBorder="1" applyAlignment="1">
      <alignment horizontal="center"/>
    </xf>
    <xf numFmtId="0" fontId="11" fillId="7" borderId="2" xfId="0" applyFont="1" applyFill="1" applyBorder="1" applyAlignment="1">
      <alignment horizontal="center"/>
    </xf>
    <xf numFmtId="0" fontId="11" fillId="7" borderId="10"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0" xfId="0" applyFont="1" applyBorder="1" applyAlignment="1">
      <alignment horizontal="center"/>
    </xf>
    <xf numFmtId="0" fontId="11" fillId="7" borderId="2" xfId="0" applyFont="1" applyFill="1" applyBorder="1" applyAlignment="1">
      <alignment horizontal="left"/>
    </xf>
    <xf numFmtId="0" fontId="11" fillId="7" borderId="3" xfId="0" applyFont="1" applyFill="1" applyBorder="1" applyAlignment="1">
      <alignment horizontal="left"/>
    </xf>
    <xf numFmtId="0" fontId="11" fillId="7" borderId="10" xfId="0" applyFont="1" applyFill="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10"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3" fillId="0" borderId="10" xfId="0" applyFont="1" applyBorder="1" applyAlignment="1">
      <alignment horizontal="left"/>
    </xf>
    <xf numFmtId="0" fontId="3" fillId="0" borderId="4" xfId="0" applyFont="1" applyBorder="1" applyAlignment="1">
      <alignment horizontal="center"/>
    </xf>
    <xf numFmtId="0" fontId="2" fillId="9" borderId="2" xfId="0" applyFont="1" applyFill="1" applyBorder="1" applyAlignment="1">
      <alignment horizontal="left"/>
    </xf>
    <xf numFmtId="0" fontId="2" fillId="9" borderId="3" xfId="0" applyFont="1" applyFill="1" applyBorder="1" applyAlignment="1">
      <alignment horizontal="left"/>
    </xf>
    <xf numFmtId="0" fontId="2" fillId="9" borderId="10" xfId="0" applyFont="1" applyFill="1" applyBorder="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10" xfId="0" applyFont="1" applyBorder="1" applyAlignment="1">
      <alignment horizontal="center"/>
    </xf>
    <xf numFmtId="0" fontId="3" fillId="0" borderId="2" xfId="0" applyFont="1" applyBorder="1" applyAlignment="1" applyProtection="1">
      <alignment horizontal="left"/>
      <protection locked="0"/>
    </xf>
    <xf numFmtId="0" fontId="3" fillId="0" borderId="3" xfId="0" applyFont="1" applyBorder="1" applyAlignment="1" applyProtection="1">
      <alignment horizontal="left"/>
      <protection locked="0"/>
    </xf>
    <xf numFmtId="0" fontId="3" fillId="0" borderId="10" xfId="0" applyFont="1" applyBorder="1" applyAlignment="1" applyProtection="1">
      <alignment horizontal="left"/>
      <protection locked="0"/>
    </xf>
    <xf numFmtId="0" fontId="3" fillId="0" borderId="0" xfId="0" applyFont="1" applyAlignment="1">
      <alignment horizontal="center"/>
    </xf>
    <xf numFmtId="0" fontId="4" fillId="10" borderId="8" xfId="0" applyFont="1" applyFill="1" applyBorder="1" applyAlignment="1" applyProtection="1">
      <alignment horizontal="left"/>
      <protection locked="0"/>
    </xf>
    <xf numFmtId="0" fontId="3" fillId="11" borderId="2" xfId="0" applyFont="1" applyFill="1" applyBorder="1" applyAlignment="1" applyProtection="1">
      <alignment horizontal="left"/>
      <protection locked="0"/>
    </xf>
    <xf numFmtId="0" fontId="3" fillId="11" borderId="3" xfId="0" applyFont="1" applyFill="1" applyBorder="1" applyAlignment="1" applyProtection="1">
      <alignment horizontal="left"/>
      <protection locked="0"/>
    </xf>
    <xf numFmtId="0" fontId="3" fillId="11" borderId="10" xfId="0" applyFont="1" applyFill="1" applyBorder="1" applyAlignment="1" applyProtection="1">
      <alignment horizontal="left"/>
      <protection locked="0"/>
    </xf>
    <xf numFmtId="0" fontId="3" fillId="0" borderId="5" xfId="0" applyFont="1" applyBorder="1" applyAlignment="1" applyProtection="1">
      <alignment horizontal="left" vertical="top" wrapText="1"/>
      <protection locked="0"/>
    </xf>
    <xf numFmtId="0" fontId="3" fillId="0" borderId="4" xfId="0" applyFont="1" applyBorder="1" applyAlignment="1" applyProtection="1">
      <alignment horizontal="left" vertical="top"/>
      <protection locked="0"/>
    </xf>
    <xf numFmtId="0" fontId="3" fillId="0" borderId="6" xfId="0" applyFont="1" applyBorder="1" applyAlignment="1" applyProtection="1">
      <alignment horizontal="left" vertical="top"/>
      <protection locked="0"/>
    </xf>
    <xf numFmtId="0" fontId="3" fillId="0" borderId="11" xfId="0" applyFont="1" applyBorder="1" applyAlignment="1" applyProtection="1">
      <alignment horizontal="left" vertical="top"/>
      <protection locked="0"/>
    </xf>
    <xf numFmtId="0" fontId="3" fillId="0" borderId="0" xfId="0" applyFont="1" applyAlignment="1" applyProtection="1">
      <alignment horizontal="left" vertical="top"/>
      <protection locked="0"/>
    </xf>
    <xf numFmtId="0" fontId="3" fillId="0" borderId="12" xfId="0" applyFont="1" applyBorder="1" applyAlignment="1" applyProtection="1">
      <alignment horizontal="left" vertical="top"/>
      <protection locked="0"/>
    </xf>
    <xf numFmtId="0" fontId="3" fillId="0" borderId="7" xfId="0" applyFont="1" applyBorder="1" applyAlignment="1" applyProtection="1">
      <alignment horizontal="left" vertical="top"/>
      <protection locked="0"/>
    </xf>
    <xf numFmtId="0" fontId="3" fillId="0" borderId="8" xfId="0" applyFont="1" applyBorder="1" applyAlignment="1" applyProtection="1">
      <alignment horizontal="left" vertical="top"/>
      <protection locked="0"/>
    </xf>
    <xf numFmtId="0" fontId="3" fillId="0" borderId="9" xfId="0" applyFont="1" applyBorder="1" applyAlignment="1" applyProtection="1">
      <alignment horizontal="left" vertical="top"/>
      <protection locked="0"/>
    </xf>
    <xf numFmtId="0" fontId="7" fillId="11" borderId="2" xfId="0" applyFont="1" applyFill="1" applyBorder="1" applyAlignment="1" applyProtection="1">
      <alignment horizontal="left"/>
      <protection locked="0"/>
    </xf>
    <xf numFmtId="0" fontId="7" fillId="11" borderId="3" xfId="0" applyFont="1" applyFill="1" applyBorder="1" applyAlignment="1" applyProtection="1">
      <alignment horizontal="left"/>
      <protection locked="0"/>
    </xf>
    <xf numFmtId="0" fontId="7" fillId="11" borderId="10" xfId="0" applyFont="1" applyFill="1" applyBorder="1" applyAlignment="1" applyProtection="1">
      <alignment horizontal="left"/>
      <protection locked="0"/>
    </xf>
    <xf numFmtId="0" fontId="3" fillId="11" borderId="2" xfId="0" applyFont="1" applyFill="1" applyBorder="1" applyAlignment="1">
      <alignment horizontal="left"/>
    </xf>
    <xf numFmtId="0" fontId="3" fillId="11" borderId="3" xfId="0" applyFont="1" applyFill="1" applyBorder="1" applyAlignment="1">
      <alignment horizontal="left"/>
    </xf>
    <xf numFmtId="0" fontId="3" fillId="11" borderId="10" xfId="0" applyFont="1" applyFill="1" applyBorder="1" applyAlignment="1">
      <alignment horizontal="left"/>
    </xf>
    <xf numFmtId="0" fontId="8" fillId="11" borderId="2" xfId="0" applyFont="1" applyFill="1" applyBorder="1" applyAlignment="1">
      <alignment horizontal="left"/>
    </xf>
    <xf numFmtId="0" fontId="8" fillId="11" borderId="3" xfId="0" applyFont="1" applyFill="1" applyBorder="1" applyAlignment="1">
      <alignment horizontal="left"/>
    </xf>
    <xf numFmtId="0" fontId="8" fillId="11" borderId="10" xfId="0" applyFont="1" applyFill="1" applyBorder="1" applyAlignment="1">
      <alignment horizontal="left"/>
    </xf>
    <xf numFmtId="0" fontId="3" fillId="3" borderId="1" xfId="0" applyFont="1" applyFill="1" applyBorder="1" applyAlignment="1"/>
    <xf numFmtId="0" fontId="9" fillId="0" borderId="1" xfId="0" applyFont="1" applyBorder="1" applyAlignment="1">
      <alignment horizontal="left"/>
    </xf>
    <xf numFmtId="0" fontId="1" fillId="0" borderId="0" xfId="0" applyFont="1" applyAlignment="1" applyProtection="1">
      <alignment horizontal="center" vertical="top" wrapText="1"/>
      <protection locked="0"/>
    </xf>
    <xf numFmtId="0" fontId="2" fillId="7" borderId="1" xfId="0" applyFont="1" applyFill="1" applyBorder="1" applyAlignment="1">
      <alignment horizontal="center"/>
    </xf>
    <xf numFmtId="0" fontId="6" fillId="0" borderId="2" xfId="0" applyFont="1" applyBorder="1" applyAlignment="1">
      <alignment horizontal="left"/>
    </xf>
    <xf numFmtId="0" fontId="6" fillId="0" borderId="3" xfId="0" applyFont="1" applyBorder="1" applyAlignment="1">
      <alignment horizontal="left"/>
    </xf>
    <xf numFmtId="0" fontId="6" fillId="0" borderId="10" xfId="0" applyFont="1" applyBorder="1" applyAlignment="1">
      <alignment horizontal="left"/>
    </xf>
    <xf numFmtId="0" fontId="3" fillId="0" borderId="2"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3" fillId="0" borderId="2" xfId="0" applyFont="1" applyBorder="1" applyAlignment="1" applyProtection="1">
      <alignment horizontal="center" vertical="top" wrapText="1"/>
      <protection locked="0"/>
    </xf>
    <xf numFmtId="0" fontId="3" fillId="0" borderId="3" xfId="0" applyFont="1" applyBorder="1" applyAlignment="1" applyProtection="1">
      <alignment horizontal="center" vertical="top" wrapText="1"/>
      <protection locked="0"/>
    </xf>
    <xf numFmtId="0" fontId="3" fillId="0" borderId="10" xfId="0" applyFont="1" applyBorder="1" applyAlignment="1" applyProtection="1">
      <alignment horizontal="center" vertical="top" wrapText="1"/>
      <protection locked="0"/>
    </xf>
    <xf numFmtId="0" fontId="2" fillId="5" borderId="5"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3" fillId="5" borderId="9" xfId="0" applyFont="1" applyFill="1" applyBorder="1" applyAlignment="1">
      <alignment horizontal="center" wrapText="1"/>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9" xfId="0" applyFont="1" applyFill="1" applyBorder="1" applyAlignment="1">
      <alignment horizontal="center" vertical="center"/>
    </xf>
    <xf numFmtId="0" fontId="14" fillId="7" borderId="2" xfId="0" applyFont="1" applyFill="1" applyBorder="1" applyAlignment="1">
      <alignment horizontal="left"/>
    </xf>
    <xf numFmtId="0" fontId="14" fillId="7" borderId="3" xfId="0" applyFont="1" applyFill="1" applyBorder="1" applyAlignment="1">
      <alignment horizontal="left"/>
    </xf>
    <xf numFmtId="0" fontId="14" fillId="7" borderId="10" xfId="0" applyFont="1" applyFill="1" applyBorder="1" applyAlignment="1">
      <alignment horizontal="left"/>
    </xf>
    <xf numFmtId="0" fontId="28" fillId="0" borderId="1" xfId="0" applyFont="1" applyBorder="1" applyAlignment="1" applyProtection="1">
      <alignment horizontal="center"/>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left"/>
      <protection locked="0"/>
    </xf>
    <xf numFmtId="0" fontId="29" fillId="0" borderId="2" xfId="0" applyFont="1" applyBorder="1" applyAlignment="1" applyProtection="1">
      <alignment horizontal="center" wrapText="1"/>
      <protection locked="0"/>
    </xf>
    <xf numFmtId="0" fontId="29" fillId="0" borderId="1" xfId="0" applyFont="1" applyBorder="1" applyAlignment="1" applyProtection="1">
      <alignment horizontal="center" wrapText="1"/>
      <protection locked="0"/>
    </xf>
    <xf numFmtId="0" fontId="13" fillId="0" borderId="1" xfId="0" applyFont="1" applyBorder="1" applyAlignment="1" applyProtection="1">
      <alignment horizontal="left"/>
      <protection locked="0"/>
    </xf>
    <xf numFmtId="0" fontId="16" fillId="0" borderId="2" xfId="0" applyFont="1" applyBorder="1" applyAlignment="1" applyProtection="1">
      <alignment horizontal="center"/>
      <protection locked="0"/>
    </xf>
    <xf numFmtId="0" fontId="16" fillId="0" borderId="3" xfId="0" applyFont="1" applyBorder="1" applyAlignment="1" applyProtection="1">
      <alignment horizontal="center"/>
      <protection locked="0"/>
    </xf>
    <xf numFmtId="0" fontId="16" fillId="0" borderId="10" xfId="0" applyFont="1" applyBorder="1" applyAlignment="1" applyProtection="1">
      <alignment horizontal="center"/>
      <protection locked="0"/>
    </xf>
    <xf numFmtId="0" fontId="3" fillId="0" borderId="2" xfId="0" applyFont="1" applyBorder="1" applyAlignment="1" applyProtection="1">
      <alignment horizontal="center" vertical="top"/>
      <protection locked="0"/>
    </xf>
    <xf numFmtId="0" fontId="3" fillId="0" borderId="3" xfId="0" applyFont="1" applyBorder="1" applyAlignment="1" applyProtection="1">
      <alignment horizontal="center" vertical="top"/>
      <protection locked="0"/>
    </xf>
    <xf numFmtId="0" fontId="3" fillId="0" borderId="10" xfId="0" applyFont="1" applyBorder="1" applyAlignment="1" applyProtection="1">
      <alignment horizontal="center" vertical="top"/>
      <protection locked="0"/>
    </xf>
    <xf numFmtId="0" fontId="29" fillId="0" borderId="2" xfId="0" applyFont="1" applyBorder="1" applyAlignment="1" applyProtection="1">
      <alignment horizontal="center" vertical="top" wrapText="1"/>
      <protection locked="0"/>
    </xf>
    <xf numFmtId="0" fontId="29" fillId="2" borderId="2" xfId="0" applyFont="1" applyFill="1" applyBorder="1" applyAlignment="1" applyProtection="1">
      <alignment horizontal="center"/>
      <protection locked="0"/>
    </xf>
    <xf numFmtId="0" fontId="31" fillId="0" borderId="1" xfId="0" applyFont="1" applyBorder="1" applyAlignment="1" applyProtection="1">
      <alignment horizontal="left"/>
      <protection locked="0"/>
    </xf>
    <xf numFmtId="0" fontId="14" fillId="7" borderId="2" xfId="0" applyFont="1" applyFill="1" applyBorder="1" applyAlignment="1">
      <alignment horizontal="center"/>
    </xf>
    <xf numFmtId="0" fontId="14" fillId="7" borderId="10" xfId="0" applyFont="1" applyFill="1" applyBorder="1" applyAlignment="1">
      <alignment horizontal="center"/>
    </xf>
    <xf numFmtId="0" fontId="3" fillId="3" borderId="2" xfId="0" applyFont="1" applyFill="1" applyBorder="1" applyAlignment="1"/>
    <xf numFmtId="0" fontId="7" fillId="11" borderId="2" xfId="0" applyFont="1" applyFill="1" applyBorder="1" applyAlignment="1">
      <alignment horizontal="left"/>
    </xf>
    <xf numFmtId="0" fontId="7" fillId="11" borderId="3" xfId="0" applyFont="1" applyFill="1" applyBorder="1" applyAlignment="1">
      <alignment horizontal="left"/>
    </xf>
    <xf numFmtId="0" fontId="2" fillId="0" borderId="2" xfId="0" applyFont="1" applyBorder="1" applyAlignment="1" applyProtection="1">
      <alignment horizontal="center"/>
      <protection locked="0"/>
    </xf>
    <xf numFmtId="0" fontId="2" fillId="0" borderId="10" xfId="0" applyFont="1" applyBorder="1" applyAlignment="1" applyProtection="1">
      <alignment horizontal="center"/>
      <protection locked="0"/>
    </xf>
    <xf numFmtId="0" fontId="19" fillId="0" borderId="1" xfId="0" applyFont="1" applyBorder="1" applyAlignment="1" applyProtection="1">
      <alignment horizontal="left"/>
      <protection locked="0"/>
    </xf>
    <xf numFmtId="14" fontId="3" fillId="0" borderId="1" xfId="0" applyNumberFormat="1" applyFont="1" applyBorder="1" applyAlignment="1" applyProtection="1">
      <alignment horizontal="center" wrapText="1"/>
      <protection locked="0"/>
    </xf>
    <xf numFmtId="0" fontId="3" fillId="0" borderId="5" xfId="0" applyFont="1" applyBorder="1" applyAlignment="1" applyProtection="1">
      <alignment horizontal="left" vertical="top"/>
      <protection locked="0"/>
    </xf>
    <xf numFmtId="0" fontId="7" fillId="11" borderId="10" xfId="0" applyFont="1" applyFill="1" applyBorder="1" applyAlignment="1">
      <alignment horizontal="left"/>
    </xf>
    <xf numFmtId="0" fontId="2" fillId="0" borderId="2" xfId="0" applyFont="1" applyBorder="1" applyAlignment="1" applyProtection="1">
      <alignment horizontal="left"/>
      <protection locked="0"/>
    </xf>
    <xf numFmtId="0" fontId="2" fillId="0" borderId="10" xfId="0" applyFont="1" applyBorder="1" applyAlignment="1" applyProtection="1">
      <alignment horizontal="left"/>
      <protection locked="0"/>
    </xf>
    <xf numFmtId="0" fontId="2" fillId="5" borderId="13" xfId="0" applyFont="1" applyFill="1" applyBorder="1" applyAlignment="1">
      <alignment horizontal="center" wrapText="1"/>
    </xf>
    <xf numFmtId="0" fontId="3" fillId="5" borderId="14" xfId="0" applyFont="1" applyFill="1" applyBorder="1" applyAlignment="1">
      <alignment horizontal="center" wrapText="1"/>
    </xf>
    <xf numFmtId="0" fontId="2" fillId="5" borderId="14" xfId="0" applyFont="1" applyFill="1" applyBorder="1" applyAlignment="1">
      <alignment horizontal="center" wrapText="1"/>
    </xf>
    <xf numFmtId="0" fontId="2" fillId="5" borderId="6" xfId="0" applyFont="1" applyFill="1" applyBorder="1" applyAlignment="1">
      <alignment horizontal="center" wrapText="1"/>
    </xf>
    <xf numFmtId="0" fontId="2" fillId="5" borderId="7" xfId="0" applyFont="1" applyFill="1" applyBorder="1" applyAlignment="1">
      <alignment horizontal="center" wrapText="1"/>
    </xf>
    <xf numFmtId="0" fontId="2" fillId="5" borderId="9" xfId="0" applyFont="1" applyFill="1" applyBorder="1" applyAlignment="1">
      <alignment horizontal="center" wrapText="1"/>
    </xf>
    <xf numFmtId="0" fontId="3" fillId="5" borderId="5" xfId="0" applyFont="1" applyFill="1" applyBorder="1" applyAlignment="1">
      <alignment horizontal="center"/>
    </xf>
    <xf numFmtId="0" fontId="3" fillId="5" borderId="4"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5" borderId="8" xfId="0" applyFont="1" applyFill="1" applyBorder="1" applyAlignment="1">
      <alignment horizontal="center"/>
    </xf>
    <xf numFmtId="0" fontId="3" fillId="5" borderId="9" xfId="0" applyFont="1" applyFill="1" applyBorder="1" applyAlignment="1">
      <alignment horizontal="center"/>
    </xf>
    <xf numFmtId="0" fontId="30" fillId="0" borderId="0" xfId="0" applyFont="1" applyAlignment="1" applyProtection="1">
      <alignment horizontal="center" vertical="top" wrapText="1"/>
      <protection locked="0"/>
    </xf>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8" Type="http://schemas.openxmlformats.org/officeDocument/2006/relationships/image" Target="../media/image8.jpg" /><Relationship Id="rId13" Type="http://schemas.openxmlformats.org/officeDocument/2006/relationships/image" Target="../media/image13.jpg" /><Relationship Id="rId18" Type="http://schemas.openxmlformats.org/officeDocument/2006/relationships/image" Target="../media/image18.jpg" /><Relationship Id="rId3" Type="http://schemas.openxmlformats.org/officeDocument/2006/relationships/image" Target="../media/image3.jpeg" /><Relationship Id="rId21" Type="http://schemas.openxmlformats.org/officeDocument/2006/relationships/image" Target="../media/image21.jpeg" /><Relationship Id="rId7" Type="http://schemas.openxmlformats.org/officeDocument/2006/relationships/image" Target="../media/image7.jpg" /><Relationship Id="rId12" Type="http://schemas.openxmlformats.org/officeDocument/2006/relationships/image" Target="../media/image12.jpg" /><Relationship Id="rId17" Type="http://schemas.openxmlformats.org/officeDocument/2006/relationships/image" Target="../media/image17.jpg" /><Relationship Id="rId2" Type="http://schemas.openxmlformats.org/officeDocument/2006/relationships/image" Target="../media/image2.jpeg" /><Relationship Id="rId16" Type="http://schemas.openxmlformats.org/officeDocument/2006/relationships/image" Target="../media/image16.jpg" /><Relationship Id="rId20" Type="http://schemas.openxmlformats.org/officeDocument/2006/relationships/image" Target="../media/image20.png" /><Relationship Id="rId1" Type="http://schemas.openxmlformats.org/officeDocument/2006/relationships/image" Target="../media/image1.jpeg" /><Relationship Id="rId6" Type="http://schemas.openxmlformats.org/officeDocument/2006/relationships/image" Target="../media/image6.jpeg" /><Relationship Id="rId11" Type="http://schemas.openxmlformats.org/officeDocument/2006/relationships/image" Target="../media/image11.jpg" /><Relationship Id="rId5" Type="http://schemas.openxmlformats.org/officeDocument/2006/relationships/image" Target="../media/image5.jpeg" /><Relationship Id="rId15" Type="http://schemas.openxmlformats.org/officeDocument/2006/relationships/image" Target="../media/image15.jpg" /><Relationship Id="rId10" Type="http://schemas.openxmlformats.org/officeDocument/2006/relationships/image" Target="../media/image10.jpg" /><Relationship Id="rId19" Type="http://schemas.openxmlformats.org/officeDocument/2006/relationships/image" Target="../media/image19.jpg" /><Relationship Id="rId4" Type="http://schemas.openxmlformats.org/officeDocument/2006/relationships/image" Target="../media/image4.jpeg" /><Relationship Id="rId9" Type="http://schemas.openxmlformats.org/officeDocument/2006/relationships/image" Target="../media/image9.jpg" /><Relationship Id="rId14" Type="http://schemas.openxmlformats.org/officeDocument/2006/relationships/image" Target="../media/image14.jpg" /></Relationships>
</file>

<file path=xl/drawings/drawing1.xml><?xml version="1.0" encoding="utf-8"?>
<xdr:wsDr xmlns:xdr="http://schemas.openxmlformats.org/drawingml/2006/spreadsheetDrawing" xmlns:a="http://schemas.openxmlformats.org/drawingml/2006/main">
  <xdr:twoCellAnchor>
    <xdr:from>
      <xdr:col>1</xdr:col>
      <xdr:colOff>272078</xdr:colOff>
      <xdr:row>1</xdr:row>
      <xdr:rowOff>57150</xdr:rowOff>
    </xdr:from>
    <xdr:to>
      <xdr:col>4</xdr:col>
      <xdr:colOff>342900</xdr:colOff>
      <xdr:row>8</xdr:row>
      <xdr:rowOff>1123950</xdr:rowOff>
    </xdr:to>
    <xdr:pic>
      <xdr:nvPicPr>
        <xdr:cNvPr id="2" name="Picture 1" descr=" ">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l="13281" t="17969" r="12500" b="9375"/>
        <a:stretch>
          <a:fillRect/>
        </a:stretch>
      </xdr:blipFill>
      <xdr:spPr>
        <a:xfrm>
          <a:off x="922020" y="247650"/>
          <a:ext cx="2596515" cy="2447925"/>
        </a:xfrm>
        <a:prstGeom prst="rect">
          <a:avLst/>
        </a:prstGeom>
        <a:noFill/>
        <a:ln w="9525" cap="flat" cmpd="sng">
          <a:noFill/>
          <a:prstDash val="solid"/>
          <a:miter/>
        </a:ln>
        <a:effectLst/>
      </xdr:spPr>
    </xdr:pic>
    <xdr:clientData/>
  </xdr:twoCellAnchor>
  <xdr:twoCellAnchor>
    <xdr:from>
      <xdr:col>1</xdr:col>
      <xdr:colOff>126208</xdr:colOff>
      <xdr:row>53</xdr:row>
      <xdr:rowOff>38100</xdr:rowOff>
    </xdr:from>
    <xdr:to>
      <xdr:col>4</xdr:col>
      <xdr:colOff>476249</xdr:colOff>
      <xdr:row>60</xdr:row>
      <xdr:rowOff>1368623</xdr:rowOff>
    </xdr:to>
    <xdr:pic>
      <xdr:nvPicPr>
        <xdr:cNvPr id="4" name="Picture 73" descr=" ">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rcRect l="13281" t="17969" r="12500" b="9375"/>
        <a:stretch>
          <a:fillRect/>
        </a:stretch>
      </xdr:blipFill>
      <xdr:spPr>
        <a:xfrm>
          <a:off x="775970" y="21621750"/>
          <a:ext cx="2875280" cy="2711450"/>
        </a:xfrm>
        <a:prstGeom prst="rect">
          <a:avLst/>
        </a:prstGeom>
        <a:noFill/>
        <a:ln w="9525" cap="flat" cmpd="sng">
          <a:noFill/>
          <a:prstDash val="solid"/>
          <a:miter/>
        </a:ln>
        <a:effectLst/>
      </xdr:spPr>
    </xdr:pic>
    <xdr:clientData/>
  </xdr:twoCellAnchor>
  <xdr:twoCellAnchor>
    <xdr:from>
      <xdr:col>1</xdr:col>
      <xdr:colOff>31046</xdr:colOff>
      <xdr:row>103</xdr:row>
      <xdr:rowOff>0</xdr:rowOff>
    </xdr:from>
    <xdr:to>
      <xdr:col>4</xdr:col>
      <xdr:colOff>381000</xdr:colOff>
      <xdr:row>110</xdr:row>
      <xdr:rowOff>1446609</xdr:rowOff>
    </xdr:to>
    <xdr:pic>
      <xdr:nvPicPr>
        <xdr:cNvPr id="5" name="Picture 74" descr=" ">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rcRect l="13281" t="17969" r="12500" b="9375"/>
        <a:stretch>
          <a:fillRect/>
        </a:stretch>
      </xdr:blipFill>
      <xdr:spPr>
        <a:xfrm>
          <a:off x="680720" y="43370500"/>
          <a:ext cx="2875915" cy="2827655"/>
        </a:xfrm>
        <a:prstGeom prst="rect">
          <a:avLst/>
        </a:prstGeom>
        <a:noFill/>
        <a:ln w="9525" cap="flat" cmpd="sng">
          <a:noFill/>
          <a:prstDash val="solid"/>
          <a:miter/>
        </a:ln>
        <a:effectLst/>
      </xdr:spPr>
    </xdr:pic>
    <xdr:clientData/>
  </xdr:twoCellAnchor>
  <xdr:twoCellAnchor>
    <xdr:from>
      <xdr:col>1</xdr:col>
      <xdr:colOff>11975</xdr:colOff>
      <xdr:row>153</xdr:row>
      <xdr:rowOff>101500</xdr:rowOff>
    </xdr:from>
    <xdr:to>
      <xdr:col>4</xdr:col>
      <xdr:colOff>247650</xdr:colOff>
      <xdr:row>160</xdr:row>
      <xdr:rowOff>1484709</xdr:rowOff>
    </xdr:to>
    <xdr:pic>
      <xdr:nvPicPr>
        <xdr:cNvPr id="6" name="Picture 75" descr=" ">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rcRect l="13281" t="17969" r="12500" b="9375"/>
        <a:stretch>
          <a:fillRect/>
        </a:stretch>
      </xdr:blipFill>
      <xdr:spPr>
        <a:xfrm>
          <a:off x="621575" y="67500400"/>
          <a:ext cx="2616925" cy="2773859"/>
        </a:xfrm>
        <a:prstGeom prst="rect">
          <a:avLst/>
        </a:prstGeom>
        <a:noFill/>
        <a:ln w="9525" cap="flat" cmpd="sng">
          <a:noFill/>
          <a:prstDash val="solid"/>
          <a:miter/>
        </a:ln>
        <a:effectLst/>
      </xdr:spPr>
    </xdr:pic>
    <xdr:clientData/>
  </xdr:twoCellAnchor>
  <xdr:twoCellAnchor>
    <xdr:from>
      <xdr:col>1</xdr:col>
      <xdr:colOff>345177</xdr:colOff>
      <xdr:row>203</xdr:row>
      <xdr:rowOff>142875</xdr:rowOff>
    </xdr:from>
    <xdr:to>
      <xdr:col>4</xdr:col>
      <xdr:colOff>695325</xdr:colOff>
      <xdr:row>210</xdr:row>
      <xdr:rowOff>1462236</xdr:rowOff>
    </xdr:to>
    <xdr:pic>
      <xdr:nvPicPr>
        <xdr:cNvPr id="7" name="Picture 76" descr=" ">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rcRect l="13281" t="17969" r="12500" b="9375"/>
        <a:stretch>
          <a:fillRect/>
        </a:stretch>
      </xdr:blipFill>
      <xdr:spPr>
        <a:xfrm>
          <a:off x="964302" y="88392000"/>
          <a:ext cx="2731398" cy="2700486"/>
        </a:xfrm>
        <a:prstGeom prst="rect">
          <a:avLst/>
        </a:prstGeom>
        <a:noFill/>
        <a:ln w="9525" cap="flat" cmpd="sng">
          <a:noFill/>
          <a:prstDash val="solid"/>
          <a:miter/>
        </a:ln>
        <a:effectLst/>
      </xdr:spPr>
    </xdr:pic>
    <xdr:clientData/>
  </xdr:twoCellAnchor>
  <xdr:twoCellAnchor>
    <xdr:from>
      <xdr:col>1</xdr:col>
      <xdr:colOff>145107</xdr:colOff>
      <xdr:row>352</xdr:row>
      <xdr:rowOff>0</xdr:rowOff>
    </xdr:from>
    <xdr:to>
      <xdr:col>4</xdr:col>
      <xdr:colOff>45033</xdr:colOff>
      <xdr:row>360</xdr:row>
      <xdr:rowOff>1318021</xdr:rowOff>
    </xdr:to>
    <xdr:pic>
      <xdr:nvPicPr>
        <xdr:cNvPr id="10" name="Picture 79" descr=" ">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rcRect l="13281" t="17969" r="12500" b="9375"/>
        <a:stretch>
          <a:fillRect/>
        </a:stretch>
      </xdr:blipFill>
      <xdr:spPr>
        <a:xfrm>
          <a:off x="795020" y="151993600"/>
          <a:ext cx="2425065" cy="2889250"/>
        </a:xfrm>
        <a:prstGeom prst="rect">
          <a:avLst/>
        </a:prstGeom>
        <a:noFill/>
        <a:ln w="9525" cap="flat" cmpd="sng">
          <a:noFill/>
          <a:prstDash val="solid"/>
          <a:miter/>
        </a:ln>
        <a:effectLst/>
      </xdr:spPr>
    </xdr:pic>
    <xdr:clientData/>
  </xdr:twoCellAnchor>
  <xdr:twoCellAnchor>
    <xdr:from>
      <xdr:col>1</xdr:col>
      <xdr:colOff>31046</xdr:colOff>
      <xdr:row>452</xdr:row>
      <xdr:rowOff>0</xdr:rowOff>
    </xdr:from>
    <xdr:to>
      <xdr:col>4</xdr:col>
      <xdr:colOff>158260</xdr:colOff>
      <xdr:row>460</xdr:row>
      <xdr:rowOff>1333500</xdr:rowOff>
    </xdr:to>
    <xdr:pic>
      <xdr:nvPicPr>
        <xdr:cNvPr id="11" name="Picture 81" descr=" ">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
        <a:srcRect l="13281" t="17969" r="12500" b="9375"/>
        <a:stretch>
          <a:fillRect/>
        </a:stretch>
      </xdr:blipFill>
      <xdr:spPr>
        <a:xfrm>
          <a:off x="680720" y="194849750"/>
          <a:ext cx="2653030" cy="2905125"/>
        </a:xfrm>
        <a:prstGeom prst="rect">
          <a:avLst/>
        </a:prstGeom>
        <a:noFill/>
        <a:ln w="9525" cap="flat" cmpd="sng">
          <a:noFill/>
          <a:prstDash val="solid"/>
          <a:miter/>
        </a:ln>
        <a:effectLst/>
      </xdr:spPr>
    </xdr:pic>
    <xdr:clientData/>
  </xdr:twoCellAnchor>
  <xdr:twoCellAnchor>
    <xdr:from>
      <xdr:col>1</xdr:col>
      <xdr:colOff>139033</xdr:colOff>
      <xdr:row>502</xdr:row>
      <xdr:rowOff>0</xdr:rowOff>
    </xdr:from>
    <xdr:to>
      <xdr:col>4</xdr:col>
      <xdr:colOff>51466</xdr:colOff>
      <xdr:row>510</xdr:row>
      <xdr:rowOff>1318319</xdr:rowOff>
    </xdr:to>
    <xdr:pic>
      <xdr:nvPicPr>
        <xdr:cNvPr id="12" name="Picture 82" descr=" ">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
        <a:srcRect l="13281" t="17969" r="12500" b="9375"/>
        <a:stretch>
          <a:fillRect/>
        </a:stretch>
      </xdr:blipFill>
      <xdr:spPr>
        <a:xfrm>
          <a:off x="788670" y="216198450"/>
          <a:ext cx="2438400" cy="2889885"/>
        </a:xfrm>
        <a:prstGeom prst="rect">
          <a:avLst/>
        </a:prstGeom>
        <a:noFill/>
        <a:ln w="9525" cap="flat" cmpd="sng">
          <a:noFill/>
          <a:prstDash val="solid"/>
          <a:miter/>
        </a:ln>
        <a:effectLst/>
      </xdr:spPr>
    </xdr:pic>
    <xdr:clientData/>
  </xdr:twoCellAnchor>
  <xdr:twoCellAnchor>
    <xdr:from>
      <xdr:col>1</xdr:col>
      <xdr:colOff>164680</xdr:colOff>
      <xdr:row>552</xdr:row>
      <xdr:rowOff>0</xdr:rowOff>
    </xdr:from>
    <xdr:to>
      <xdr:col>4</xdr:col>
      <xdr:colOff>25733</xdr:colOff>
      <xdr:row>560</xdr:row>
      <xdr:rowOff>1294804</xdr:rowOff>
    </xdr:to>
    <xdr:pic>
      <xdr:nvPicPr>
        <xdr:cNvPr id="13" name="Picture 83" descr=" ">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
        <a:srcRect l="13281" t="17969" r="12500" b="9375"/>
        <a:stretch>
          <a:fillRect/>
        </a:stretch>
      </xdr:blipFill>
      <xdr:spPr>
        <a:xfrm>
          <a:off x="814705" y="237705900"/>
          <a:ext cx="2386330" cy="2866390"/>
        </a:xfrm>
        <a:prstGeom prst="rect">
          <a:avLst/>
        </a:prstGeom>
        <a:noFill/>
        <a:ln w="9525" cap="flat" cmpd="sng">
          <a:noFill/>
          <a:prstDash val="solid"/>
          <a:miter/>
        </a:ln>
        <a:effectLst/>
      </xdr:spPr>
    </xdr:pic>
    <xdr:clientData/>
  </xdr:twoCellAnchor>
  <xdr:twoCellAnchor>
    <xdr:from>
      <xdr:col>1</xdr:col>
      <xdr:colOff>164680</xdr:colOff>
      <xdr:row>652</xdr:row>
      <xdr:rowOff>0</xdr:rowOff>
    </xdr:from>
    <xdr:to>
      <xdr:col>4</xdr:col>
      <xdr:colOff>25733</xdr:colOff>
      <xdr:row>660</xdr:row>
      <xdr:rowOff>1293614</xdr:rowOff>
    </xdr:to>
    <xdr:pic>
      <xdr:nvPicPr>
        <xdr:cNvPr id="14" name="Picture 26" descr=" ">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
        <a:srcRect l="13281" t="17969" r="12500" b="9375"/>
        <a:stretch>
          <a:fillRect/>
        </a:stretch>
      </xdr:blipFill>
      <xdr:spPr>
        <a:xfrm>
          <a:off x="814705" y="280536650"/>
          <a:ext cx="2386330" cy="2865120"/>
        </a:xfrm>
        <a:prstGeom prst="rect">
          <a:avLst/>
        </a:prstGeom>
        <a:noFill/>
        <a:ln w="9525" cap="flat" cmpd="sng">
          <a:noFill/>
          <a:prstDash val="solid"/>
          <a:miter/>
        </a:ln>
        <a:effectLst/>
      </xdr:spPr>
    </xdr:pic>
    <xdr:clientData/>
  </xdr:twoCellAnchor>
  <xdr:twoCellAnchor>
    <xdr:from>
      <xdr:col>1</xdr:col>
      <xdr:colOff>164680</xdr:colOff>
      <xdr:row>702</xdr:row>
      <xdr:rowOff>0</xdr:rowOff>
    </xdr:from>
    <xdr:to>
      <xdr:col>4</xdr:col>
      <xdr:colOff>25733</xdr:colOff>
      <xdr:row>710</xdr:row>
      <xdr:rowOff>1293316</xdr:rowOff>
    </xdr:to>
    <xdr:pic>
      <xdr:nvPicPr>
        <xdr:cNvPr id="15" name="Picture 28" descr=" ">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
        <a:srcRect l="13281" t="17969" r="12500" b="9375"/>
        <a:stretch>
          <a:fillRect/>
        </a:stretch>
      </xdr:blipFill>
      <xdr:spPr>
        <a:xfrm>
          <a:off x="814705" y="301866300"/>
          <a:ext cx="2386330" cy="2864485"/>
        </a:xfrm>
        <a:prstGeom prst="rect">
          <a:avLst/>
        </a:prstGeom>
        <a:noFill/>
        <a:ln w="9525" cap="flat" cmpd="sng">
          <a:noFill/>
          <a:prstDash val="solid"/>
          <a:miter/>
        </a:ln>
        <a:effectLst/>
      </xdr:spPr>
    </xdr:pic>
    <xdr:clientData/>
  </xdr:twoCellAnchor>
  <xdr:twoCellAnchor>
    <xdr:from>
      <xdr:col>1</xdr:col>
      <xdr:colOff>329228</xdr:colOff>
      <xdr:row>253</xdr:row>
      <xdr:rowOff>38100</xdr:rowOff>
    </xdr:from>
    <xdr:to>
      <xdr:col>4</xdr:col>
      <xdr:colOff>552450</xdr:colOff>
      <xdr:row>260</xdr:row>
      <xdr:rowOff>1099988</xdr:rowOff>
    </xdr:to>
    <xdr:pic>
      <xdr:nvPicPr>
        <xdr:cNvPr id="21" name="Picture 24" descr=" ">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
        <a:srcRect l="13281" t="17969" r="12500" b="9375"/>
        <a:stretch>
          <a:fillRect/>
        </a:stretch>
      </xdr:blipFill>
      <xdr:spPr>
        <a:xfrm>
          <a:off x="979170" y="108502450"/>
          <a:ext cx="2748915" cy="2442845"/>
        </a:xfrm>
        <a:prstGeom prst="rect">
          <a:avLst/>
        </a:prstGeom>
        <a:noFill/>
        <a:ln w="9525" cap="flat" cmpd="sng">
          <a:noFill/>
          <a:prstDash val="solid"/>
          <a:miter/>
        </a:ln>
        <a:effectLst/>
      </xdr:spPr>
    </xdr:pic>
    <xdr:clientData/>
  </xdr:twoCellAnchor>
  <xdr:twoCellAnchor>
    <xdr:from>
      <xdr:col>0</xdr:col>
      <xdr:colOff>595928</xdr:colOff>
      <xdr:row>303</xdr:row>
      <xdr:rowOff>57150</xdr:rowOff>
    </xdr:from>
    <xdr:to>
      <xdr:col>4</xdr:col>
      <xdr:colOff>381000</xdr:colOff>
      <xdr:row>310</xdr:row>
      <xdr:rowOff>1390650</xdr:rowOff>
    </xdr:to>
    <xdr:pic>
      <xdr:nvPicPr>
        <xdr:cNvPr id="22" name="Picture 25" descr=" ">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
        <a:srcRect l="13281" t="17969" r="12500" b="9375"/>
        <a:stretch>
          <a:fillRect/>
        </a:stretch>
      </xdr:blipFill>
      <xdr:spPr>
        <a:xfrm>
          <a:off x="595928" y="134512050"/>
          <a:ext cx="2775922" cy="2724150"/>
        </a:xfrm>
        <a:prstGeom prst="rect">
          <a:avLst/>
        </a:prstGeom>
        <a:noFill/>
        <a:ln w="9525" cap="flat" cmpd="sng">
          <a:noFill/>
          <a:prstDash val="solid"/>
          <a:miter/>
        </a:ln>
        <a:effectLst/>
      </xdr:spPr>
    </xdr:pic>
    <xdr:clientData/>
  </xdr:twoCellAnchor>
  <xdr:twoCellAnchor>
    <xdr:from>
      <xdr:col>1</xdr:col>
      <xdr:colOff>176828</xdr:colOff>
      <xdr:row>352</xdr:row>
      <xdr:rowOff>0</xdr:rowOff>
    </xdr:from>
    <xdr:to>
      <xdr:col>4</xdr:col>
      <xdr:colOff>628650</xdr:colOff>
      <xdr:row>360</xdr:row>
      <xdr:rowOff>1257002</xdr:rowOff>
    </xdr:to>
    <xdr:pic>
      <xdr:nvPicPr>
        <xdr:cNvPr id="23" name="Picture 32" descr=" ">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
        <a:srcRect l="13281" t="17969" r="12500" b="9375"/>
        <a:stretch>
          <a:fillRect/>
        </a:stretch>
      </xdr:blipFill>
      <xdr:spPr>
        <a:xfrm>
          <a:off x="826770" y="151993600"/>
          <a:ext cx="2977515" cy="2828290"/>
        </a:xfrm>
        <a:prstGeom prst="rect">
          <a:avLst/>
        </a:prstGeom>
        <a:noFill/>
        <a:ln w="9525" cap="flat" cmpd="sng">
          <a:noFill/>
          <a:prstDash val="solid"/>
          <a:miter/>
        </a:ln>
        <a:effectLst/>
      </xdr:spPr>
    </xdr:pic>
    <xdr:clientData/>
  </xdr:twoCellAnchor>
  <xdr:twoCellAnchor>
    <xdr:from>
      <xdr:col>1</xdr:col>
      <xdr:colOff>176828</xdr:colOff>
      <xdr:row>403</xdr:row>
      <xdr:rowOff>0</xdr:rowOff>
    </xdr:from>
    <xdr:to>
      <xdr:col>4</xdr:col>
      <xdr:colOff>571500</xdr:colOff>
      <xdr:row>411</xdr:row>
      <xdr:rowOff>0</xdr:rowOff>
    </xdr:to>
    <xdr:pic>
      <xdr:nvPicPr>
        <xdr:cNvPr id="24" name="Picture 33" descr=" ">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
        <a:srcRect l="13281" t="17969" r="12500" b="9375"/>
        <a:stretch>
          <a:fillRect/>
        </a:stretch>
      </xdr:blipFill>
      <xdr:spPr>
        <a:xfrm>
          <a:off x="826770" y="173704250"/>
          <a:ext cx="2920365" cy="2847975"/>
        </a:xfrm>
        <a:prstGeom prst="rect">
          <a:avLst/>
        </a:prstGeom>
        <a:noFill/>
        <a:ln w="9525" cap="flat" cmpd="sng">
          <a:noFill/>
          <a:prstDash val="solid"/>
          <a:miter/>
        </a:ln>
        <a:effectLst/>
      </xdr:spPr>
    </xdr:pic>
    <xdr:clientData/>
  </xdr:twoCellAnchor>
  <xdr:twoCellAnchor>
    <xdr:from>
      <xdr:col>1</xdr:col>
      <xdr:colOff>176828</xdr:colOff>
      <xdr:row>452</xdr:row>
      <xdr:rowOff>0</xdr:rowOff>
    </xdr:from>
    <xdr:to>
      <xdr:col>4</xdr:col>
      <xdr:colOff>647700</xdr:colOff>
      <xdr:row>460</xdr:row>
      <xdr:rowOff>1333500</xdr:rowOff>
    </xdr:to>
    <xdr:pic>
      <xdr:nvPicPr>
        <xdr:cNvPr id="25" name="Picture 34" descr=" ">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
        <a:srcRect l="13281" t="17969" r="12500" b="9375"/>
        <a:stretch>
          <a:fillRect/>
        </a:stretch>
      </xdr:blipFill>
      <xdr:spPr>
        <a:xfrm>
          <a:off x="826770" y="194849750"/>
          <a:ext cx="2996565" cy="2905125"/>
        </a:xfrm>
        <a:prstGeom prst="rect">
          <a:avLst/>
        </a:prstGeom>
        <a:noFill/>
        <a:ln w="9525" cap="flat" cmpd="sng">
          <a:noFill/>
          <a:prstDash val="solid"/>
          <a:miter/>
        </a:ln>
        <a:effectLst/>
      </xdr:spPr>
    </xdr:pic>
    <xdr:clientData/>
  </xdr:twoCellAnchor>
  <xdr:twoCellAnchor>
    <xdr:from>
      <xdr:col>1</xdr:col>
      <xdr:colOff>176828</xdr:colOff>
      <xdr:row>502</xdr:row>
      <xdr:rowOff>0</xdr:rowOff>
    </xdr:from>
    <xdr:to>
      <xdr:col>4</xdr:col>
      <xdr:colOff>609600</xdr:colOff>
      <xdr:row>510</xdr:row>
      <xdr:rowOff>1254323</xdr:rowOff>
    </xdr:to>
    <xdr:pic>
      <xdr:nvPicPr>
        <xdr:cNvPr id="26" name="Picture 35" descr=" ">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
        <a:srcRect l="13281" t="17969" r="12500" b="9375"/>
        <a:stretch>
          <a:fillRect/>
        </a:stretch>
      </xdr:blipFill>
      <xdr:spPr>
        <a:xfrm>
          <a:off x="826770" y="216198450"/>
          <a:ext cx="2958465" cy="2825750"/>
        </a:xfrm>
        <a:prstGeom prst="rect">
          <a:avLst/>
        </a:prstGeom>
        <a:noFill/>
        <a:ln w="9525" cap="flat" cmpd="sng">
          <a:noFill/>
          <a:prstDash val="solid"/>
          <a:miter/>
        </a:ln>
        <a:effectLst/>
      </xdr:spPr>
    </xdr:pic>
    <xdr:clientData/>
  </xdr:twoCellAnchor>
  <xdr:twoCellAnchor>
    <xdr:from>
      <xdr:col>1</xdr:col>
      <xdr:colOff>139033</xdr:colOff>
      <xdr:row>552</xdr:row>
      <xdr:rowOff>0</xdr:rowOff>
    </xdr:from>
    <xdr:to>
      <xdr:col>4</xdr:col>
      <xdr:colOff>51466</xdr:colOff>
      <xdr:row>560</xdr:row>
      <xdr:rowOff>1320700</xdr:rowOff>
    </xdr:to>
    <xdr:pic>
      <xdr:nvPicPr>
        <xdr:cNvPr id="27" name="Picture 36" descr=" ">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
        <a:srcRect l="13281" t="17969" r="12500" b="9375"/>
        <a:stretch>
          <a:fillRect/>
        </a:stretch>
      </xdr:blipFill>
      <xdr:spPr>
        <a:xfrm>
          <a:off x="788670" y="237705900"/>
          <a:ext cx="2438400" cy="2891790"/>
        </a:xfrm>
        <a:prstGeom prst="rect">
          <a:avLst/>
        </a:prstGeom>
        <a:noFill/>
        <a:ln w="9525" cap="flat" cmpd="sng">
          <a:noFill/>
          <a:prstDash val="solid"/>
          <a:miter/>
        </a:ln>
        <a:effectLst/>
      </xdr:spPr>
    </xdr:pic>
    <xdr:clientData/>
  </xdr:twoCellAnchor>
  <xdr:twoCellAnchor>
    <xdr:from>
      <xdr:col>1</xdr:col>
      <xdr:colOff>176828</xdr:colOff>
      <xdr:row>552</xdr:row>
      <xdr:rowOff>0</xdr:rowOff>
    </xdr:from>
    <xdr:to>
      <xdr:col>4</xdr:col>
      <xdr:colOff>476250</xdr:colOff>
      <xdr:row>560</xdr:row>
      <xdr:rowOff>1255960</xdr:rowOff>
    </xdr:to>
    <xdr:pic>
      <xdr:nvPicPr>
        <xdr:cNvPr id="28" name="Picture 37" descr=" ">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1"/>
        <a:srcRect l="13281" t="17969" r="12500" b="9375"/>
        <a:stretch>
          <a:fillRect/>
        </a:stretch>
      </xdr:blipFill>
      <xdr:spPr>
        <a:xfrm>
          <a:off x="826770" y="237705900"/>
          <a:ext cx="2825115" cy="2827020"/>
        </a:xfrm>
        <a:prstGeom prst="rect">
          <a:avLst/>
        </a:prstGeom>
        <a:noFill/>
        <a:ln w="9525" cap="flat" cmpd="sng">
          <a:noFill/>
          <a:prstDash val="solid"/>
          <a:miter/>
        </a:ln>
        <a:effectLst/>
      </xdr:spPr>
    </xdr:pic>
    <xdr:clientData/>
  </xdr:twoCellAnchor>
  <xdr:twoCellAnchor>
    <xdr:from>
      <xdr:col>1</xdr:col>
      <xdr:colOff>215233</xdr:colOff>
      <xdr:row>602</xdr:row>
      <xdr:rowOff>76200</xdr:rowOff>
    </xdr:from>
    <xdr:to>
      <xdr:col>4</xdr:col>
      <xdr:colOff>666750</xdr:colOff>
      <xdr:row>610</xdr:row>
      <xdr:rowOff>1238250</xdr:rowOff>
    </xdr:to>
    <xdr:pic>
      <xdr:nvPicPr>
        <xdr:cNvPr id="29" name="Picture 38" descr=" ">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1"/>
        <a:srcRect l="13281" t="17969" r="12500" b="9375"/>
        <a:stretch>
          <a:fillRect/>
        </a:stretch>
      </xdr:blipFill>
      <xdr:spPr>
        <a:xfrm>
          <a:off x="864870" y="259207000"/>
          <a:ext cx="2977515" cy="2733675"/>
        </a:xfrm>
        <a:prstGeom prst="rect">
          <a:avLst/>
        </a:prstGeom>
        <a:noFill/>
        <a:ln w="9525" cap="flat" cmpd="sng">
          <a:noFill/>
          <a:prstDash val="solid"/>
          <a:miter/>
        </a:ln>
        <a:effectLst/>
      </xdr:spPr>
    </xdr:pic>
    <xdr:clientData/>
  </xdr:twoCellAnchor>
  <xdr:twoCellAnchor>
    <xdr:from>
      <xdr:col>1</xdr:col>
      <xdr:colOff>139033</xdr:colOff>
      <xdr:row>652</xdr:row>
      <xdr:rowOff>0</xdr:rowOff>
    </xdr:from>
    <xdr:to>
      <xdr:col>4</xdr:col>
      <xdr:colOff>51466</xdr:colOff>
      <xdr:row>660</xdr:row>
      <xdr:rowOff>1318021</xdr:rowOff>
    </xdr:to>
    <xdr:pic>
      <xdr:nvPicPr>
        <xdr:cNvPr id="31" name="Picture 40" descr=" ">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1"/>
        <a:srcRect l="13281" t="17969" r="12500" b="9375"/>
        <a:stretch>
          <a:fillRect/>
        </a:stretch>
      </xdr:blipFill>
      <xdr:spPr>
        <a:xfrm>
          <a:off x="788670" y="280536650"/>
          <a:ext cx="2438400" cy="2889250"/>
        </a:xfrm>
        <a:prstGeom prst="rect">
          <a:avLst/>
        </a:prstGeom>
        <a:noFill/>
        <a:ln w="9525" cap="flat" cmpd="sng">
          <a:noFill/>
          <a:prstDash val="solid"/>
          <a:miter/>
        </a:ln>
        <a:effectLst/>
      </xdr:spPr>
    </xdr:pic>
    <xdr:clientData/>
  </xdr:twoCellAnchor>
  <xdr:twoCellAnchor>
    <xdr:from>
      <xdr:col>1</xdr:col>
      <xdr:colOff>176828</xdr:colOff>
      <xdr:row>652</xdr:row>
      <xdr:rowOff>0</xdr:rowOff>
    </xdr:from>
    <xdr:to>
      <xdr:col>4</xdr:col>
      <xdr:colOff>723900</xdr:colOff>
      <xdr:row>660</xdr:row>
      <xdr:rowOff>1257002</xdr:rowOff>
    </xdr:to>
    <xdr:pic>
      <xdr:nvPicPr>
        <xdr:cNvPr id="32" name="Picture 41" descr=" ">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1"/>
        <a:srcRect l="13281" t="17969" r="12500" b="9375"/>
        <a:stretch>
          <a:fillRect/>
        </a:stretch>
      </xdr:blipFill>
      <xdr:spPr>
        <a:xfrm>
          <a:off x="826770" y="280536650"/>
          <a:ext cx="3072765" cy="2828290"/>
        </a:xfrm>
        <a:prstGeom prst="rect">
          <a:avLst/>
        </a:prstGeom>
        <a:noFill/>
        <a:ln w="9525" cap="flat" cmpd="sng">
          <a:noFill/>
          <a:prstDash val="solid"/>
          <a:miter/>
        </a:ln>
        <a:effectLst/>
      </xdr:spPr>
    </xdr:pic>
    <xdr:clientData/>
  </xdr:twoCellAnchor>
  <xdr:twoCellAnchor>
    <xdr:from>
      <xdr:col>1</xdr:col>
      <xdr:colOff>139033</xdr:colOff>
      <xdr:row>702</xdr:row>
      <xdr:rowOff>171450</xdr:rowOff>
    </xdr:from>
    <xdr:to>
      <xdr:col>4</xdr:col>
      <xdr:colOff>514350</xdr:colOff>
      <xdr:row>710</xdr:row>
      <xdr:rowOff>1316831</xdr:rowOff>
    </xdr:to>
    <xdr:pic>
      <xdr:nvPicPr>
        <xdr:cNvPr id="33" name="Picture 43" descr=" ">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1"/>
        <a:srcRect l="13281" t="17969" r="12500" b="9375"/>
        <a:stretch>
          <a:fillRect/>
        </a:stretch>
      </xdr:blipFill>
      <xdr:spPr>
        <a:xfrm>
          <a:off x="788670" y="302037750"/>
          <a:ext cx="2901315" cy="2716530"/>
        </a:xfrm>
        <a:prstGeom prst="rect">
          <a:avLst/>
        </a:prstGeom>
        <a:noFill/>
        <a:ln w="9525" cap="flat" cmpd="sng">
          <a:noFill/>
          <a:prstDash val="solid"/>
          <a:miter/>
        </a:ln>
        <a:effectLst/>
      </xdr:spPr>
    </xdr:pic>
    <xdr:clientData/>
  </xdr:twoCellAnchor>
  <xdr:twoCellAnchor>
    <xdr:from>
      <xdr:col>1</xdr:col>
      <xdr:colOff>139033</xdr:colOff>
      <xdr:row>752</xdr:row>
      <xdr:rowOff>0</xdr:rowOff>
    </xdr:from>
    <xdr:to>
      <xdr:col>4</xdr:col>
      <xdr:colOff>628650</xdr:colOff>
      <xdr:row>760</xdr:row>
      <xdr:rowOff>1143000</xdr:rowOff>
    </xdr:to>
    <xdr:pic>
      <xdr:nvPicPr>
        <xdr:cNvPr id="35" name="Picture 45" descr=" ">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1"/>
        <a:srcRect l="13281" t="17969" r="12500" b="9375"/>
        <a:stretch>
          <a:fillRect/>
        </a:stretch>
      </xdr:blipFill>
      <xdr:spPr>
        <a:xfrm>
          <a:off x="788670" y="323107050"/>
          <a:ext cx="3015615" cy="2714625"/>
        </a:xfrm>
        <a:prstGeom prst="rect">
          <a:avLst/>
        </a:prstGeom>
        <a:noFill/>
        <a:ln w="9525" cap="flat" cmpd="sng">
          <a:noFill/>
          <a:prstDash val="solid"/>
          <a:miter/>
        </a:ln>
        <a:effectLst/>
      </xdr:spPr>
    </xdr:pic>
    <xdr:clientData/>
  </xdr:twoCellAnchor>
  <xdr:twoCellAnchor>
    <xdr:from>
      <xdr:col>1</xdr:col>
      <xdr:colOff>367328</xdr:colOff>
      <xdr:row>852</xdr:row>
      <xdr:rowOff>76200</xdr:rowOff>
    </xdr:from>
    <xdr:to>
      <xdr:col>4</xdr:col>
      <xdr:colOff>800100</xdr:colOff>
      <xdr:row>860</xdr:row>
      <xdr:rowOff>1331937</xdr:rowOff>
    </xdr:to>
    <xdr:pic>
      <xdr:nvPicPr>
        <xdr:cNvPr id="40" name="Picture 50" descr=" ">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1"/>
        <a:srcRect l="13281" t="17969" r="12500" b="9375"/>
        <a:stretch>
          <a:fillRect/>
        </a:stretch>
      </xdr:blipFill>
      <xdr:spPr>
        <a:xfrm>
          <a:off x="1017270" y="365372650"/>
          <a:ext cx="2958465" cy="2827020"/>
        </a:xfrm>
        <a:prstGeom prst="rect">
          <a:avLst/>
        </a:prstGeom>
        <a:noFill/>
        <a:ln w="9525" cap="flat" cmpd="sng">
          <a:noFill/>
          <a:prstDash val="solid"/>
          <a:miter/>
        </a:ln>
        <a:effectLst/>
      </xdr:spPr>
    </xdr:pic>
    <xdr:clientData/>
  </xdr:twoCellAnchor>
  <xdr:twoCellAnchor editAs="oneCell">
    <xdr:from>
      <xdr:col>13</xdr:col>
      <xdr:colOff>454800</xdr:colOff>
      <xdr:row>702</xdr:row>
      <xdr:rowOff>137300</xdr:rowOff>
    </xdr:from>
    <xdr:to>
      <xdr:col>16</xdr:col>
      <xdr:colOff>571500</xdr:colOff>
      <xdr:row>710</xdr:row>
      <xdr:rowOff>1454950</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21920" y="302003460"/>
          <a:ext cx="2297430" cy="2889250"/>
        </a:xfrm>
        <a:prstGeom prst="rect">
          <a:avLst/>
        </a:prstGeom>
      </xdr:spPr>
    </xdr:pic>
    <xdr:clientData/>
  </xdr:twoCellAnchor>
  <xdr:twoCellAnchor editAs="oneCell">
    <xdr:from>
      <xdr:col>4</xdr:col>
      <xdr:colOff>876301</xdr:colOff>
      <xdr:row>688</xdr:row>
      <xdr:rowOff>38101</xdr:rowOff>
    </xdr:from>
    <xdr:to>
      <xdr:col>5</xdr:col>
      <xdr:colOff>381001</xdr:colOff>
      <xdr:row>688</xdr:row>
      <xdr:rowOff>531767</xdr:rowOff>
    </xdr:to>
    <xdr:pic>
      <xdr:nvPicPr>
        <xdr:cNvPr id="64" name="Picture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51935" y="296767250"/>
          <a:ext cx="748030" cy="493395"/>
        </a:xfrm>
        <a:prstGeom prst="rect">
          <a:avLst/>
        </a:prstGeom>
      </xdr:spPr>
    </xdr:pic>
    <xdr:clientData/>
  </xdr:twoCellAnchor>
  <xdr:twoCellAnchor editAs="oneCell">
    <xdr:from>
      <xdr:col>4</xdr:col>
      <xdr:colOff>857251</xdr:colOff>
      <xdr:row>738</xdr:row>
      <xdr:rowOff>95250</xdr:rowOff>
    </xdr:from>
    <xdr:to>
      <xdr:col>5</xdr:col>
      <xdr:colOff>457201</xdr:colOff>
      <xdr:row>738</xdr:row>
      <xdr:rowOff>659439</xdr:rowOff>
    </xdr:to>
    <xdr:pic>
      <xdr:nvPicPr>
        <xdr:cNvPr id="65" name="Picture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32885" y="317760350"/>
          <a:ext cx="843280" cy="563880"/>
        </a:xfrm>
        <a:prstGeom prst="rect">
          <a:avLst/>
        </a:prstGeom>
      </xdr:spPr>
    </xdr:pic>
    <xdr:clientData/>
  </xdr:twoCellAnchor>
  <xdr:twoCellAnchor editAs="oneCell">
    <xdr:from>
      <xdr:col>4</xdr:col>
      <xdr:colOff>1066801</xdr:colOff>
      <xdr:row>788</xdr:row>
      <xdr:rowOff>19050</xdr:rowOff>
    </xdr:from>
    <xdr:to>
      <xdr:col>5</xdr:col>
      <xdr:colOff>647701</xdr:colOff>
      <xdr:row>788</xdr:row>
      <xdr:rowOff>569135</xdr:rowOff>
    </xdr:to>
    <xdr:pic>
      <xdr:nvPicPr>
        <xdr:cNvPr id="66" name="Picture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42435" y="338823300"/>
          <a:ext cx="824230" cy="549910"/>
        </a:xfrm>
        <a:prstGeom prst="rect">
          <a:avLst/>
        </a:prstGeom>
      </xdr:spPr>
    </xdr:pic>
    <xdr:clientData/>
  </xdr:twoCellAnchor>
  <xdr:twoCellAnchor editAs="oneCell">
    <xdr:from>
      <xdr:col>3</xdr:col>
      <xdr:colOff>0</xdr:colOff>
      <xdr:row>838</xdr:row>
      <xdr:rowOff>0</xdr:rowOff>
    </xdr:from>
    <xdr:to>
      <xdr:col>4</xdr:col>
      <xdr:colOff>304799</xdr:colOff>
      <xdr:row>839</xdr:row>
      <xdr:rowOff>115417</xdr:rowOff>
    </xdr:to>
    <xdr:pic>
      <xdr:nvPicPr>
        <xdr:cNvPr id="67" name="Picture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73020" y="360025950"/>
          <a:ext cx="906780" cy="648335"/>
        </a:xfrm>
        <a:prstGeom prst="rect">
          <a:avLst/>
        </a:prstGeom>
      </xdr:spPr>
    </xdr:pic>
    <xdr:clientData/>
  </xdr:twoCellAnchor>
  <xdr:twoCellAnchor editAs="oneCell">
    <xdr:from>
      <xdr:col>13</xdr:col>
      <xdr:colOff>85724</xdr:colOff>
      <xdr:row>453</xdr:row>
      <xdr:rowOff>0</xdr:rowOff>
    </xdr:from>
    <xdr:to>
      <xdr:col>16</xdr:col>
      <xdr:colOff>114299</xdr:colOff>
      <xdr:row>460</xdr:row>
      <xdr:rowOff>1390650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20524" y="201453750"/>
          <a:ext cx="2085975" cy="2781300"/>
        </a:xfrm>
        <a:prstGeom prst="rect">
          <a:avLst/>
        </a:prstGeom>
      </xdr:spPr>
    </xdr:pic>
    <xdr:clientData/>
  </xdr:twoCellAnchor>
  <xdr:twoCellAnchor editAs="oneCell">
    <xdr:from>
      <xdr:col>13</xdr:col>
      <xdr:colOff>245251</xdr:colOff>
      <xdr:row>1</xdr:row>
      <xdr:rowOff>85698</xdr:rowOff>
    </xdr:from>
    <xdr:to>
      <xdr:col>16</xdr:col>
      <xdr:colOff>152401</xdr:colOff>
      <xdr:row>8</xdr:row>
      <xdr:rowOff>1314447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980051" y="276198"/>
          <a:ext cx="1964550" cy="2619399"/>
        </a:xfrm>
        <a:prstGeom prst="rect">
          <a:avLst/>
        </a:prstGeom>
      </xdr:spPr>
    </xdr:pic>
    <xdr:clientData/>
  </xdr:twoCellAnchor>
  <xdr:twoCellAnchor editAs="oneCell">
    <xdr:from>
      <xdr:col>13</xdr:col>
      <xdr:colOff>76200</xdr:colOff>
      <xdr:row>152</xdr:row>
      <xdr:rowOff>166652</xdr:rowOff>
    </xdr:from>
    <xdr:to>
      <xdr:col>16</xdr:col>
      <xdr:colOff>299999</xdr:colOff>
      <xdr:row>160</xdr:row>
      <xdr:rowOff>1627100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811000" y="68060852"/>
          <a:ext cx="2281199" cy="3041598"/>
        </a:xfrm>
        <a:prstGeom prst="rect">
          <a:avLst/>
        </a:prstGeom>
      </xdr:spPr>
    </xdr:pic>
    <xdr:clientData/>
  </xdr:twoCellAnchor>
  <xdr:twoCellAnchor editAs="oneCell">
    <xdr:from>
      <xdr:col>13</xdr:col>
      <xdr:colOff>307124</xdr:colOff>
      <xdr:row>503</xdr:row>
      <xdr:rowOff>11850</xdr:rowOff>
    </xdr:from>
    <xdr:to>
      <xdr:col>16</xdr:col>
      <xdr:colOff>335699</xdr:colOff>
      <xdr:row>510</xdr:row>
      <xdr:rowOff>1402500</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041924" y="223411200"/>
          <a:ext cx="2085975" cy="2781300"/>
        </a:xfrm>
        <a:prstGeom prst="rect">
          <a:avLst/>
        </a:prstGeom>
      </xdr:spPr>
    </xdr:pic>
    <xdr:clientData/>
  </xdr:twoCellAnchor>
  <xdr:twoCellAnchor editAs="oneCell">
    <xdr:from>
      <xdr:col>13</xdr:col>
      <xdr:colOff>342824</xdr:colOff>
      <xdr:row>553</xdr:row>
      <xdr:rowOff>28500</xdr:rowOff>
    </xdr:from>
    <xdr:to>
      <xdr:col>16</xdr:col>
      <xdr:colOff>371399</xdr:colOff>
      <xdr:row>560</xdr:row>
      <xdr:rowOff>1419150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77624" y="245563950"/>
          <a:ext cx="2085975" cy="2781300"/>
        </a:xfrm>
        <a:prstGeom prst="rect">
          <a:avLst/>
        </a:prstGeom>
      </xdr:spPr>
    </xdr:pic>
    <xdr:clientData/>
  </xdr:twoCellAnchor>
  <xdr:twoCellAnchor editAs="oneCell">
    <xdr:from>
      <xdr:col>13</xdr:col>
      <xdr:colOff>168974</xdr:colOff>
      <xdr:row>402</xdr:row>
      <xdr:rowOff>159450</xdr:rowOff>
    </xdr:from>
    <xdr:to>
      <xdr:col>16</xdr:col>
      <xdr:colOff>197549</xdr:colOff>
      <xdr:row>410</xdr:row>
      <xdr:rowOff>1359600</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903774" y="179458050"/>
          <a:ext cx="2085975" cy="2781300"/>
        </a:xfrm>
        <a:prstGeom prst="rect">
          <a:avLst/>
        </a:prstGeom>
      </xdr:spPr>
    </xdr:pic>
    <xdr:clientData/>
  </xdr:twoCellAnchor>
  <xdr:twoCellAnchor editAs="oneCell">
    <xdr:from>
      <xdr:col>13</xdr:col>
      <xdr:colOff>223724</xdr:colOff>
      <xdr:row>302</xdr:row>
      <xdr:rowOff>157050</xdr:rowOff>
    </xdr:from>
    <xdr:to>
      <xdr:col>16</xdr:col>
      <xdr:colOff>252299</xdr:colOff>
      <xdr:row>310</xdr:row>
      <xdr:rowOff>1357200</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958524" y="135278700"/>
          <a:ext cx="2085975" cy="2781300"/>
        </a:xfrm>
        <a:prstGeom prst="rect">
          <a:avLst/>
        </a:prstGeom>
      </xdr:spPr>
    </xdr:pic>
    <xdr:clientData/>
  </xdr:twoCellAnchor>
  <xdr:twoCellAnchor editAs="oneCell">
    <xdr:from>
      <xdr:col>13</xdr:col>
      <xdr:colOff>449924</xdr:colOff>
      <xdr:row>602</xdr:row>
      <xdr:rowOff>116550</xdr:rowOff>
    </xdr:from>
    <xdr:to>
      <xdr:col>16</xdr:col>
      <xdr:colOff>478499</xdr:colOff>
      <xdr:row>610</xdr:row>
      <xdr:rowOff>1316700</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184724" y="268283400"/>
          <a:ext cx="2085975" cy="2781300"/>
        </a:xfrm>
        <a:prstGeom prst="rect">
          <a:avLst/>
        </a:prstGeom>
      </xdr:spPr>
    </xdr:pic>
    <xdr:clientData/>
  </xdr:twoCellAnchor>
  <xdr:twoCellAnchor editAs="oneCell">
    <xdr:from>
      <xdr:col>13</xdr:col>
      <xdr:colOff>18901</xdr:colOff>
      <xdr:row>102</xdr:row>
      <xdr:rowOff>183800</xdr:rowOff>
    </xdr:from>
    <xdr:to>
      <xdr:col>16</xdr:col>
      <xdr:colOff>95251</xdr:colOff>
      <xdr:row>110</xdr:row>
      <xdr:rowOff>1447649</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1753701" y="45389450"/>
          <a:ext cx="2133750" cy="2844999"/>
        </a:xfrm>
        <a:prstGeom prst="rect">
          <a:avLst/>
        </a:prstGeom>
      </xdr:spPr>
    </xdr:pic>
    <xdr:clientData/>
  </xdr:twoCellAnchor>
  <xdr:twoCellAnchor editAs="oneCell">
    <xdr:from>
      <xdr:col>13</xdr:col>
      <xdr:colOff>94433</xdr:colOff>
      <xdr:row>52</xdr:row>
      <xdr:rowOff>108194</xdr:rowOff>
    </xdr:from>
    <xdr:to>
      <xdr:col>16</xdr:col>
      <xdr:colOff>568950</xdr:colOff>
      <xdr:row>60</xdr:row>
      <xdr:rowOff>1590232</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829233" y="22320494"/>
          <a:ext cx="2531917" cy="3063188"/>
        </a:xfrm>
        <a:prstGeom prst="rect">
          <a:avLst/>
        </a:prstGeom>
      </xdr:spPr>
    </xdr:pic>
    <xdr:clientData/>
  </xdr:twoCellAnchor>
  <xdr:twoCellAnchor editAs="oneCell">
    <xdr:from>
      <xdr:col>13</xdr:col>
      <xdr:colOff>271274</xdr:colOff>
      <xdr:row>353</xdr:row>
      <xdr:rowOff>14100</xdr:rowOff>
    </xdr:from>
    <xdr:to>
      <xdr:col>16</xdr:col>
      <xdr:colOff>299849</xdr:colOff>
      <xdr:row>360</xdr:row>
      <xdr:rowOff>1404750</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006074" y="157386150"/>
          <a:ext cx="2085975" cy="2781300"/>
        </a:xfrm>
        <a:prstGeom prst="rect">
          <a:avLst/>
        </a:prstGeom>
      </xdr:spPr>
    </xdr:pic>
    <xdr:clientData/>
  </xdr:twoCellAnchor>
  <xdr:twoCellAnchor editAs="oneCell">
    <xdr:from>
      <xdr:col>13</xdr:col>
      <xdr:colOff>421274</xdr:colOff>
      <xdr:row>202</xdr:row>
      <xdr:rowOff>183150</xdr:rowOff>
    </xdr:from>
    <xdr:to>
      <xdr:col>16</xdr:col>
      <xdr:colOff>449849</xdr:colOff>
      <xdr:row>210</xdr:row>
      <xdr:rowOff>1383300</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156074" y="90042000"/>
          <a:ext cx="2085975" cy="2781300"/>
        </a:xfrm>
        <a:prstGeom prst="rect">
          <a:avLst/>
        </a:prstGeom>
      </xdr:spPr>
    </xdr:pic>
    <xdr:clientData/>
  </xdr:twoCellAnchor>
  <xdr:twoCellAnchor editAs="oneCell">
    <xdr:from>
      <xdr:col>13</xdr:col>
      <xdr:colOff>165163</xdr:colOff>
      <xdr:row>253</xdr:row>
      <xdr:rowOff>19050</xdr:rowOff>
    </xdr:from>
    <xdr:to>
      <xdr:col>16</xdr:col>
      <xdr:colOff>523565</xdr:colOff>
      <xdr:row>260</xdr:row>
      <xdr:rowOff>1364883</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1899963" y="112890300"/>
          <a:ext cx="2415802" cy="2736483"/>
        </a:xfrm>
        <a:prstGeom prst="rect">
          <a:avLst/>
        </a:prstGeom>
      </xdr:spPr>
    </xdr:pic>
    <xdr:clientData/>
  </xdr:twoCellAnchor>
  <xdr:twoCellAnchor editAs="oneCell">
    <xdr:from>
      <xdr:col>11</xdr:col>
      <xdr:colOff>476250</xdr:colOff>
      <xdr:row>35</xdr:row>
      <xdr:rowOff>171451</xdr:rowOff>
    </xdr:from>
    <xdr:to>
      <xdr:col>17</xdr:col>
      <xdr:colOff>349556</xdr:colOff>
      <xdr:row>39</xdr:row>
      <xdr:rowOff>190501</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439400" y="15068551"/>
          <a:ext cx="4559606" cy="3143250"/>
        </a:xfrm>
        <a:prstGeom prst="rect">
          <a:avLst/>
        </a:prstGeom>
      </xdr:spPr>
    </xdr:pic>
    <xdr:clientData/>
  </xdr:twoCellAnchor>
  <xdr:twoCellAnchor editAs="oneCell">
    <xdr:from>
      <xdr:col>5</xdr:col>
      <xdr:colOff>38100</xdr:colOff>
      <xdr:row>36</xdr:row>
      <xdr:rowOff>114300</xdr:rowOff>
    </xdr:from>
    <xdr:to>
      <xdr:col>5</xdr:col>
      <xdr:colOff>819150</xdr:colOff>
      <xdr:row>36</xdr:row>
      <xdr:rowOff>677885</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91000" y="16249650"/>
          <a:ext cx="781050" cy="563585"/>
        </a:xfrm>
        <a:prstGeom prst="rect">
          <a:avLst/>
        </a:prstGeom>
      </xdr:spPr>
    </xdr:pic>
    <xdr:clientData/>
  </xdr:twoCellAnchor>
  <xdr:twoCellAnchor editAs="oneCell">
    <xdr:from>
      <xdr:col>11</xdr:col>
      <xdr:colOff>876300</xdr:colOff>
      <xdr:row>87</xdr:row>
      <xdr:rowOff>438150</xdr:rowOff>
    </xdr:from>
    <xdr:to>
      <xdr:col>18</xdr:col>
      <xdr:colOff>140006</xdr:colOff>
      <xdr:row>92</xdr:row>
      <xdr:rowOff>152400</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839450" y="38633400"/>
          <a:ext cx="4559606" cy="3143250"/>
        </a:xfrm>
        <a:prstGeom prst="rect">
          <a:avLst/>
        </a:prstGeom>
      </xdr:spPr>
    </xdr:pic>
    <xdr:clientData/>
  </xdr:twoCellAnchor>
  <xdr:twoCellAnchor editAs="oneCell">
    <xdr:from>
      <xdr:col>5</xdr:col>
      <xdr:colOff>438150</xdr:colOff>
      <xdr:row>88</xdr:row>
      <xdr:rowOff>76199</xdr:rowOff>
    </xdr:from>
    <xdr:to>
      <xdr:col>6</xdr:col>
      <xdr:colOff>0</xdr:colOff>
      <xdr:row>88</xdr:row>
      <xdr:rowOff>639784</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591050" y="39814499"/>
          <a:ext cx="781050" cy="563585"/>
        </a:xfrm>
        <a:prstGeom prst="rect">
          <a:avLst/>
        </a:prstGeom>
      </xdr:spPr>
    </xdr:pic>
    <xdr:clientData/>
  </xdr:twoCellAnchor>
  <xdr:twoCellAnchor editAs="oneCell">
    <xdr:from>
      <xdr:col>11</xdr:col>
      <xdr:colOff>990600</xdr:colOff>
      <xdr:row>137</xdr:row>
      <xdr:rowOff>114300</xdr:rowOff>
    </xdr:from>
    <xdr:to>
      <xdr:col>18</xdr:col>
      <xdr:colOff>254306</xdr:colOff>
      <xdr:row>142</xdr:row>
      <xdr:rowOff>247650</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953750" y="61207650"/>
          <a:ext cx="4559606" cy="3143250"/>
        </a:xfrm>
        <a:prstGeom prst="rect">
          <a:avLst/>
        </a:prstGeom>
      </xdr:spPr>
    </xdr:pic>
    <xdr:clientData/>
  </xdr:twoCellAnchor>
  <xdr:twoCellAnchor editAs="oneCell">
    <xdr:from>
      <xdr:col>5</xdr:col>
      <xdr:colOff>552450</xdr:colOff>
      <xdr:row>138</xdr:row>
      <xdr:rowOff>57149</xdr:rowOff>
    </xdr:from>
    <xdr:to>
      <xdr:col>6</xdr:col>
      <xdr:colOff>114300</xdr:colOff>
      <xdr:row>138</xdr:row>
      <xdr:rowOff>620734</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705350" y="62388749"/>
          <a:ext cx="781050" cy="563585"/>
        </a:xfrm>
        <a:prstGeom prst="rect">
          <a:avLst/>
        </a:prstGeom>
      </xdr:spPr>
    </xdr:pic>
    <xdr:clientData/>
  </xdr:twoCellAnchor>
  <xdr:twoCellAnchor editAs="oneCell">
    <xdr:from>
      <xdr:col>11</xdr:col>
      <xdr:colOff>781050</xdr:colOff>
      <xdr:row>237</xdr:row>
      <xdr:rowOff>514350</xdr:rowOff>
    </xdr:from>
    <xdr:to>
      <xdr:col>18</xdr:col>
      <xdr:colOff>44756</xdr:colOff>
      <xdr:row>242</xdr:row>
      <xdr:rowOff>133350</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744200" y="106089450"/>
          <a:ext cx="4559606" cy="3143250"/>
        </a:xfrm>
        <a:prstGeom prst="rect">
          <a:avLst/>
        </a:prstGeom>
      </xdr:spPr>
    </xdr:pic>
    <xdr:clientData/>
  </xdr:twoCellAnchor>
  <xdr:twoCellAnchor editAs="oneCell">
    <xdr:from>
      <xdr:col>5</xdr:col>
      <xdr:colOff>342900</xdr:colOff>
      <xdr:row>238</xdr:row>
      <xdr:rowOff>76199</xdr:rowOff>
    </xdr:from>
    <xdr:to>
      <xdr:col>5</xdr:col>
      <xdr:colOff>1123950</xdr:colOff>
      <xdr:row>238</xdr:row>
      <xdr:rowOff>639784</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495800" y="107270549"/>
          <a:ext cx="781050" cy="563585"/>
        </a:xfrm>
        <a:prstGeom prst="rect">
          <a:avLst/>
        </a:prstGeom>
      </xdr:spPr>
    </xdr:pic>
    <xdr:clientData/>
  </xdr:twoCellAnchor>
  <xdr:twoCellAnchor editAs="oneCell">
    <xdr:from>
      <xdr:col>11</xdr:col>
      <xdr:colOff>704850</xdr:colOff>
      <xdr:row>336</xdr:row>
      <xdr:rowOff>152400</xdr:rowOff>
    </xdr:from>
    <xdr:to>
      <xdr:col>17</xdr:col>
      <xdr:colOff>578156</xdr:colOff>
      <xdr:row>342</xdr:row>
      <xdr:rowOff>114300</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668000" y="150475950"/>
          <a:ext cx="4559606" cy="3143250"/>
        </a:xfrm>
        <a:prstGeom prst="rect">
          <a:avLst/>
        </a:prstGeom>
      </xdr:spPr>
    </xdr:pic>
    <xdr:clientData/>
  </xdr:twoCellAnchor>
  <xdr:twoCellAnchor editAs="oneCell">
    <xdr:from>
      <xdr:col>5</xdr:col>
      <xdr:colOff>266700</xdr:colOff>
      <xdr:row>338</xdr:row>
      <xdr:rowOff>38099</xdr:rowOff>
    </xdr:from>
    <xdr:to>
      <xdr:col>5</xdr:col>
      <xdr:colOff>1047750</xdr:colOff>
      <xdr:row>338</xdr:row>
      <xdr:rowOff>601684</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419600" y="151657049"/>
          <a:ext cx="781050" cy="563585"/>
        </a:xfrm>
        <a:prstGeom prst="rect">
          <a:avLst/>
        </a:prstGeom>
      </xdr:spPr>
    </xdr:pic>
    <xdr:clientData/>
  </xdr:twoCellAnchor>
  <xdr:twoCellAnchor editAs="oneCell">
    <xdr:from>
      <xdr:col>11</xdr:col>
      <xdr:colOff>914400</xdr:colOff>
      <xdr:row>387</xdr:row>
      <xdr:rowOff>95250</xdr:rowOff>
    </xdr:from>
    <xdr:to>
      <xdr:col>18</xdr:col>
      <xdr:colOff>178106</xdr:colOff>
      <xdr:row>392</xdr:row>
      <xdr:rowOff>57150</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877550" y="172631100"/>
          <a:ext cx="4559606" cy="3143250"/>
        </a:xfrm>
        <a:prstGeom prst="rect">
          <a:avLst/>
        </a:prstGeom>
      </xdr:spPr>
    </xdr:pic>
    <xdr:clientData/>
  </xdr:twoCellAnchor>
  <xdr:twoCellAnchor editAs="oneCell">
    <xdr:from>
      <xdr:col>5</xdr:col>
      <xdr:colOff>476250</xdr:colOff>
      <xdr:row>388</xdr:row>
      <xdr:rowOff>57149</xdr:rowOff>
    </xdr:from>
    <xdr:to>
      <xdr:col>6</xdr:col>
      <xdr:colOff>38100</xdr:colOff>
      <xdr:row>388</xdr:row>
      <xdr:rowOff>620734</xdr:rowOff>
    </xdr:to>
    <xdr:pic>
      <xdr:nvPicPr>
        <xdr:cNvPr id="60" name="Picture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629150" y="173812199"/>
          <a:ext cx="781050" cy="563585"/>
        </a:xfrm>
        <a:prstGeom prst="rect">
          <a:avLst/>
        </a:prstGeom>
      </xdr:spPr>
    </xdr:pic>
    <xdr:clientData/>
  </xdr:twoCellAnchor>
  <xdr:twoCellAnchor editAs="oneCell">
    <xdr:from>
      <xdr:col>11</xdr:col>
      <xdr:colOff>857250</xdr:colOff>
      <xdr:row>437</xdr:row>
      <xdr:rowOff>19050</xdr:rowOff>
    </xdr:from>
    <xdr:to>
      <xdr:col>18</xdr:col>
      <xdr:colOff>120956</xdr:colOff>
      <xdr:row>442</xdr:row>
      <xdr:rowOff>76200</xdr:rowOff>
    </xdr:to>
    <xdr:pic>
      <xdr:nvPicPr>
        <xdr:cNvPr id="61" name="Picture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820400" y="194614800"/>
          <a:ext cx="4559606" cy="3143250"/>
        </a:xfrm>
        <a:prstGeom prst="rect">
          <a:avLst/>
        </a:prstGeom>
      </xdr:spPr>
    </xdr:pic>
    <xdr:clientData/>
  </xdr:twoCellAnchor>
  <xdr:twoCellAnchor editAs="oneCell">
    <xdr:from>
      <xdr:col>5</xdr:col>
      <xdr:colOff>419100</xdr:colOff>
      <xdr:row>438</xdr:row>
      <xdr:rowOff>95249</xdr:rowOff>
    </xdr:from>
    <xdr:to>
      <xdr:col>5</xdr:col>
      <xdr:colOff>1200150</xdr:colOff>
      <xdr:row>438</xdr:row>
      <xdr:rowOff>658834</xdr:rowOff>
    </xdr:to>
    <xdr:pic>
      <xdr:nvPicPr>
        <xdr:cNvPr id="62" name="Picture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572000" y="195795899"/>
          <a:ext cx="781050" cy="563585"/>
        </a:xfrm>
        <a:prstGeom prst="rect">
          <a:avLst/>
        </a:prstGeom>
      </xdr:spPr>
    </xdr:pic>
    <xdr:clientData/>
  </xdr:twoCellAnchor>
  <xdr:twoCellAnchor editAs="oneCell">
    <xdr:from>
      <xdr:col>11</xdr:col>
      <xdr:colOff>781050</xdr:colOff>
      <xdr:row>487</xdr:row>
      <xdr:rowOff>209550</xdr:rowOff>
    </xdr:from>
    <xdr:to>
      <xdr:col>18</xdr:col>
      <xdr:colOff>44756</xdr:colOff>
      <xdr:row>492</xdr:row>
      <xdr:rowOff>228600</xdr:rowOff>
    </xdr:to>
    <xdr:pic>
      <xdr:nvPicPr>
        <xdr:cNvPr id="63" name="Picture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744200" y="216903300"/>
          <a:ext cx="4559606" cy="3143250"/>
        </a:xfrm>
        <a:prstGeom prst="rect">
          <a:avLst/>
        </a:prstGeom>
      </xdr:spPr>
    </xdr:pic>
    <xdr:clientData/>
  </xdr:twoCellAnchor>
  <xdr:twoCellAnchor editAs="oneCell">
    <xdr:from>
      <xdr:col>5</xdr:col>
      <xdr:colOff>342900</xdr:colOff>
      <xdr:row>488</xdr:row>
      <xdr:rowOff>133349</xdr:rowOff>
    </xdr:from>
    <xdr:to>
      <xdr:col>5</xdr:col>
      <xdr:colOff>1123950</xdr:colOff>
      <xdr:row>488</xdr:row>
      <xdr:rowOff>696934</xdr:rowOff>
    </xdr:to>
    <xdr:pic>
      <xdr:nvPicPr>
        <xdr:cNvPr id="68" name="Picture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495800" y="218084399"/>
          <a:ext cx="781050" cy="563585"/>
        </a:xfrm>
        <a:prstGeom prst="rect">
          <a:avLst/>
        </a:prstGeom>
      </xdr:spPr>
    </xdr:pic>
    <xdr:clientData/>
  </xdr:twoCellAnchor>
  <xdr:twoCellAnchor editAs="oneCell">
    <xdr:from>
      <xdr:col>11</xdr:col>
      <xdr:colOff>895350</xdr:colOff>
      <xdr:row>537</xdr:row>
      <xdr:rowOff>76200</xdr:rowOff>
    </xdr:from>
    <xdr:to>
      <xdr:col>18</xdr:col>
      <xdr:colOff>159056</xdr:colOff>
      <xdr:row>541</xdr:row>
      <xdr:rowOff>304800</xdr:rowOff>
    </xdr:to>
    <xdr:pic>
      <xdr:nvPicPr>
        <xdr:cNvPr id="69" name="Picture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858500" y="239020350"/>
          <a:ext cx="4559606" cy="3143250"/>
        </a:xfrm>
        <a:prstGeom prst="rect">
          <a:avLst/>
        </a:prstGeom>
      </xdr:spPr>
    </xdr:pic>
    <xdr:clientData/>
  </xdr:twoCellAnchor>
  <xdr:twoCellAnchor editAs="oneCell">
    <xdr:from>
      <xdr:col>5</xdr:col>
      <xdr:colOff>457200</xdr:colOff>
      <xdr:row>538</xdr:row>
      <xdr:rowOff>114299</xdr:rowOff>
    </xdr:from>
    <xdr:to>
      <xdr:col>6</xdr:col>
      <xdr:colOff>19050</xdr:colOff>
      <xdr:row>538</xdr:row>
      <xdr:rowOff>677884</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610100" y="240201449"/>
          <a:ext cx="781050" cy="563585"/>
        </a:xfrm>
        <a:prstGeom prst="rect">
          <a:avLst/>
        </a:prstGeom>
      </xdr:spPr>
    </xdr:pic>
    <xdr:clientData/>
  </xdr:twoCellAnchor>
  <xdr:twoCellAnchor editAs="oneCell">
    <xdr:from>
      <xdr:col>11</xdr:col>
      <xdr:colOff>762000</xdr:colOff>
      <xdr:row>587</xdr:row>
      <xdr:rowOff>666750</xdr:rowOff>
    </xdr:from>
    <xdr:to>
      <xdr:col>18</xdr:col>
      <xdr:colOff>25706</xdr:colOff>
      <xdr:row>592</xdr:row>
      <xdr:rowOff>266700</xdr:rowOff>
    </xdr:to>
    <xdr:pic>
      <xdr:nvPicPr>
        <xdr:cNvPr id="71" name="Picture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725150" y="262185150"/>
          <a:ext cx="4559606" cy="3143250"/>
        </a:xfrm>
        <a:prstGeom prst="rect">
          <a:avLst/>
        </a:prstGeom>
      </xdr:spPr>
    </xdr:pic>
    <xdr:clientData/>
  </xdr:twoCellAnchor>
  <xdr:twoCellAnchor editAs="oneCell">
    <xdr:from>
      <xdr:col>5</xdr:col>
      <xdr:colOff>323850</xdr:colOff>
      <xdr:row>588</xdr:row>
      <xdr:rowOff>114299</xdr:rowOff>
    </xdr:from>
    <xdr:to>
      <xdr:col>5</xdr:col>
      <xdr:colOff>1104900</xdr:colOff>
      <xdr:row>588</xdr:row>
      <xdr:rowOff>677884</xdr:rowOff>
    </xdr:to>
    <xdr:pic>
      <xdr:nvPicPr>
        <xdr:cNvPr id="72" name="Picture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476750" y="263366249"/>
          <a:ext cx="781050" cy="563585"/>
        </a:xfrm>
        <a:prstGeom prst="rect">
          <a:avLst/>
        </a:prstGeom>
      </xdr:spPr>
    </xdr:pic>
    <xdr:clientData/>
  </xdr:twoCellAnchor>
  <xdr:twoCellAnchor editAs="oneCell">
    <xdr:from>
      <xdr:col>11</xdr:col>
      <xdr:colOff>838200</xdr:colOff>
      <xdr:row>636</xdr:row>
      <xdr:rowOff>190500</xdr:rowOff>
    </xdr:from>
    <xdr:to>
      <xdr:col>18</xdr:col>
      <xdr:colOff>101906</xdr:colOff>
      <xdr:row>642</xdr:row>
      <xdr:rowOff>152400</xdr:rowOff>
    </xdr:to>
    <xdr:pic>
      <xdr:nvPicPr>
        <xdr:cNvPr id="73" name="Picture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801350" y="284226000"/>
          <a:ext cx="4559606" cy="3143250"/>
        </a:xfrm>
        <a:prstGeom prst="rect">
          <a:avLst/>
        </a:prstGeom>
      </xdr:spPr>
    </xdr:pic>
    <xdr:clientData/>
  </xdr:twoCellAnchor>
  <xdr:twoCellAnchor editAs="oneCell">
    <xdr:from>
      <xdr:col>5</xdr:col>
      <xdr:colOff>400050</xdr:colOff>
      <xdr:row>638</xdr:row>
      <xdr:rowOff>57149</xdr:rowOff>
    </xdr:from>
    <xdr:to>
      <xdr:col>5</xdr:col>
      <xdr:colOff>1181100</xdr:colOff>
      <xdr:row>638</xdr:row>
      <xdr:rowOff>620734</xdr:rowOff>
    </xdr:to>
    <xdr:pic>
      <xdr:nvPicPr>
        <xdr:cNvPr id="74" name="Picture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552950" y="285407099"/>
          <a:ext cx="781050" cy="5635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03"/>
  <sheetViews>
    <sheetView tabSelected="1" view="pageBreakPreview" topLeftCell="A24" zoomScale="50" zoomScaleNormal="50" zoomScaleSheetLayoutView="50" workbookViewId="0">
      <selection activeCell="J636" sqref="J636:P638"/>
    </sheetView>
  </sheetViews>
  <sheetFormatPr defaultColWidth="9.14453125" defaultRowHeight="21" x14ac:dyDescent="0.3"/>
  <cols>
    <col min="1" max="2" width="9.14453125" style="2" customWidth="1"/>
    <col min="3" max="3" width="17.890625" style="2" customWidth="1"/>
    <col min="4" max="4" width="8.47265625" style="2" customWidth="1"/>
    <col min="5" max="5" width="17.484375" style="2" customWidth="1"/>
    <col min="6" max="6" width="18.29296875" style="2" customWidth="1"/>
    <col min="7" max="7" width="17.08203125" style="2" customWidth="1"/>
    <col min="8" max="8" width="9.14453125" style="2" customWidth="1"/>
    <col min="9" max="9" width="17.08203125" style="2" customWidth="1"/>
    <col min="10" max="10" width="16.27734375" style="2" customWidth="1"/>
    <col min="11" max="11" width="9.14453125" style="2" customWidth="1"/>
    <col min="12" max="12" width="17.484375" style="2" customWidth="1"/>
    <col min="13" max="14" width="9.14453125" style="2" customWidth="1"/>
    <col min="15" max="16" width="10.76171875" style="2" customWidth="1"/>
    <col min="17" max="17" width="12.64453125" style="2" customWidth="1"/>
    <col min="18" max="21" width="9.14453125" style="2"/>
    <col min="22" max="22" width="11.8359375" style="2" bestFit="1" customWidth="1"/>
    <col min="23" max="16384" width="9.14453125" style="2"/>
  </cols>
  <sheetData>
    <row r="1" spans="1:17" ht="15" customHeight="1" x14ac:dyDescent="0.3">
      <c r="A1" s="149" t="s">
        <v>0</v>
      </c>
      <c r="B1" s="149"/>
      <c r="C1" s="149"/>
      <c r="D1" s="149"/>
      <c r="E1" s="149"/>
      <c r="F1" s="149"/>
      <c r="G1" s="149"/>
      <c r="H1" s="149"/>
      <c r="I1" s="149"/>
      <c r="J1" s="149"/>
      <c r="K1" s="149"/>
      <c r="L1" s="149"/>
      <c r="M1" s="149"/>
      <c r="N1" s="149"/>
      <c r="O1" s="149"/>
      <c r="P1" s="149"/>
      <c r="Q1" s="149"/>
    </row>
    <row r="2" spans="1:17" ht="15" customHeight="1" x14ac:dyDescent="0.3">
      <c r="A2" s="149"/>
      <c r="B2" s="149"/>
      <c r="C2" s="149"/>
      <c r="D2" s="149"/>
      <c r="E2" s="149"/>
      <c r="F2" s="149"/>
      <c r="G2" s="149"/>
      <c r="H2" s="149"/>
      <c r="I2" s="149"/>
      <c r="J2" s="149"/>
      <c r="K2" s="149"/>
      <c r="L2" s="149"/>
      <c r="M2" s="149"/>
      <c r="N2" s="149"/>
      <c r="O2" s="149"/>
      <c r="P2" s="149"/>
      <c r="Q2" s="149"/>
    </row>
    <row r="3" spans="1:17" ht="15" customHeight="1" x14ac:dyDescent="0.3">
      <c r="A3" s="149"/>
      <c r="B3" s="149"/>
      <c r="C3" s="149"/>
      <c r="D3" s="149"/>
      <c r="E3" s="149"/>
      <c r="F3" s="149"/>
      <c r="G3" s="149"/>
      <c r="H3" s="149"/>
      <c r="I3" s="149"/>
      <c r="J3" s="149"/>
      <c r="K3" s="149"/>
      <c r="L3" s="149"/>
      <c r="M3" s="149"/>
      <c r="N3" s="149"/>
      <c r="O3" s="149"/>
      <c r="P3" s="149"/>
      <c r="Q3" s="149"/>
    </row>
    <row r="4" spans="1:17" ht="15" customHeight="1" x14ac:dyDescent="0.3">
      <c r="A4" s="149"/>
      <c r="B4" s="149"/>
      <c r="C4" s="149"/>
      <c r="D4" s="149"/>
      <c r="E4" s="149"/>
      <c r="F4" s="149"/>
      <c r="G4" s="149"/>
      <c r="H4" s="149"/>
      <c r="I4" s="149"/>
      <c r="J4" s="149"/>
      <c r="K4" s="149"/>
      <c r="L4" s="149"/>
      <c r="M4" s="149"/>
      <c r="N4" s="149"/>
      <c r="O4" s="149"/>
      <c r="P4" s="149"/>
      <c r="Q4" s="149"/>
    </row>
    <row r="5" spans="1:17" ht="15" customHeight="1" x14ac:dyDescent="0.3">
      <c r="A5" s="149"/>
      <c r="B5" s="149"/>
      <c r="C5" s="149"/>
      <c r="D5" s="149"/>
      <c r="E5" s="149"/>
      <c r="F5" s="149"/>
      <c r="G5" s="149"/>
      <c r="H5" s="149"/>
      <c r="I5" s="149"/>
      <c r="J5" s="149"/>
      <c r="K5" s="149"/>
      <c r="L5" s="149"/>
      <c r="M5" s="149"/>
      <c r="N5" s="149"/>
      <c r="O5" s="149"/>
      <c r="P5" s="149"/>
      <c r="Q5" s="149"/>
    </row>
    <row r="6" spans="1:17" ht="15" customHeight="1" x14ac:dyDescent="0.3">
      <c r="A6" s="149"/>
      <c r="B6" s="149"/>
      <c r="C6" s="149"/>
      <c r="D6" s="149"/>
      <c r="E6" s="149"/>
      <c r="F6" s="149"/>
      <c r="G6" s="149"/>
      <c r="H6" s="149"/>
      <c r="I6" s="149"/>
      <c r="J6" s="149"/>
      <c r="K6" s="149"/>
      <c r="L6" s="149"/>
      <c r="M6" s="149"/>
      <c r="N6" s="149"/>
      <c r="O6" s="149"/>
      <c r="P6" s="149"/>
      <c r="Q6" s="149"/>
    </row>
    <row r="7" spans="1:17" ht="15" customHeight="1" x14ac:dyDescent="0.3">
      <c r="A7" s="149"/>
      <c r="B7" s="149"/>
      <c r="C7" s="149"/>
      <c r="D7" s="149"/>
      <c r="E7" s="149"/>
      <c r="F7" s="149"/>
      <c r="G7" s="149"/>
      <c r="H7" s="149"/>
      <c r="I7" s="149"/>
      <c r="J7" s="149"/>
      <c r="K7" s="149"/>
      <c r="L7" s="149"/>
      <c r="M7" s="149"/>
      <c r="N7" s="149"/>
      <c r="O7" s="149"/>
      <c r="P7" s="149"/>
      <c r="Q7" s="149"/>
    </row>
    <row r="8" spans="1:17" ht="18.75" customHeight="1" x14ac:dyDescent="0.3">
      <c r="A8" s="149"/>
      <c r="B8" s="149"/>
      <c r="C8" s="149"/>
      <c r="D8" s="149"/>
      <c r="E8" s="149"/>
      <c r="F8" s="149"/>
      <c r="G8" s="149"/>
      <c r="H8" s="149"/>
      <c r="I8" s="149"/>
      <c r="J8" s="149"/>
      <c r="K8" s="149"/>
      <c r="L8" s="149"/>
      <c r="M8" s="149"/>
      <c r="N8" s="149"/>
      <c r="O8" s="149"/>
      <c r="P8" s="149"/>
      <c r="Q8" s="149"/>
    </row>
    <row r="9" spans="1:17" ht="117" customHeight="1" x14ac:dyDescent="0.3">
      <c r="A9" s="149"/>
      <c r="B9" s="149"/>
      <c r="C9" s="149"/>
      <c r="D9" s="149"/>
      <c r="E9" s="149"/>
      <c r="F9" s="149"/>
      <c r="G9" s="149"/>
      <c r="H9" s="149"/>
      <c r="I9" s="149"/>
      <c r="J9" s="149"/>
      <c r="K9" s="149"/>
      <c r="L9" s="149"/>
      <c r="M9" s="149"/>
      <c r="N9" s="149"/>
      <c r="O9" s="149"/>
      <c r="P9" s="149"/>
      <c r="Q9" s="149"/>
    </row>
    <row r="10" spans="1:17" ht="38.25" customHeight="1" x14ac:dyDescent="0.4">
      <c r="A10" s="56" t="s">
        <v>1</v>
      </c>
      <c r="B10" s="56"/>
      <c r="C10" s="56"/>
      <c r="D10" s="57" t="s">
        <v>2</v>
      </c>
      <c r="E10" s="58"/>
      <c r="F10" s="58"/>
      <c r="G10" s="58"/>
      <c r="H10" s="58"/>
      <c r="I10" s="59"/>
      <c r="J10" s="3" t="s">
        <v>3</v>
      </c>
      <c r="K10" s="60" t="s">
        <v>4</v>
      </c>
      <c r="L10" s="60"/>
      <c r="M10" s="60"/>
      <c r="N10" s="61" t="s">
        <v>5</v>
      </c>
      <c r="O10" s="61"/>
      <c r="P10" s="62" t="s">
        <v>6</v>
      </c>
      <c r="Q10" s="62"/>
    </row>
    <row r="11" spans="1:17" ht="37.5" customHeight="1" x14ac:dyDescent="0.4">
      <c r="A11" s="56" t="s">
        <v>7</v>
      </c>
      <c r="B11" s="56"/>
      <c r="C11" s="63" t="s">
        <v>93</v>
      </c>
      <c r="D11" s="64"/>
      <c r="E11" s="64"/>
      <c r="F11" s="64"/>
      <c r="G11" s="64"/>
      <c r="H11" s="64"/>
      <c r="I11" s="65"/>
      <c r="J11" s="13" t="s">
        <v>8</v>
      </c>
      <c r="K11" s="60">
        <v>8</v>
      </c>
      <c r="L11" s="60"/>
      <c r="M11" s="60"/>
      <c r="N11" s="61" t="s">
        <v>9</v>
      </c>
      <c r="O11" s="61"/>
      <c r="P11" s="60" t="s">
        <v>87</v>
      </c>
      <c r="Q11" s="60"/>
    </row>
    <row r="12" spans="1:17" ht="43.5" customHeight="1" x14ac:dyDescent="0.4">
      <c r="A12" s="61" t="s">
        <v>11</v>
      </c>
      <c r="B12" s="61"/>
      <c r="C12" s="66"/>
      <c r="D12" s="66"/>
      <c r="E12" s="67" t="s">
        <v>12</v>
      </c>
      <c r="F12" s="67"/>
      <c r="G12" s="67"/>
      <c r="H12" s="62">
        <v>114</v>
      </c>
      <c r="I12" s="62"/>
      <c r="J12" s="23" t="s">
        <v>13</v>
      </c>
      <c r="K12" s="57">
        <v>4</v>
      </c>
      <c r="L12" s="59"/>
      <c r="M12" s="68" t="s">
        <v>14</v>
      </c>
      <c r="N12" s="68"/>
      <c r="O12" s="68"/>
      <c r="P12" s="69" t="s">
        <v>15</v>
      </c>
      <c r="Q12" s="70"/>
    </row>
    <row r="13" spans="1:17" ht="32.25" customHeight="1" x14ac:dyDescent="0.3">
      <c r="A13" s="71"/>
      <c r="B13" s="71"/>
      <c r="C13" s="71"/>
      <c r="D13" s="71"/>
      <c r="E13" s="71"/>
      <c r="F13" s="71"/>
      <c r="G13" s="71"/>
      <c r="H13" s="71"/>
      <c r="I13" s="71"/>
      <c r="J13" s="71"/>
      <c r="K13" s="71"/>
      <c r="L13" s="71"/>
      <c r="M13" s="71"/>
      <c r="N13" s="71"/>
      <c r="O13" s="71"/>
      <c r="P13" s="71"/>
      <c r="Q13" s="27"/>
    </row>
    <row r="14" spans="1:17" ht="29.25" x14ac:dyDescent="0.4">
      <c r="A14" s="4" t="s">
        <v>16</v>
      </c>
      <c r="B14" s="4"/>
      <c r="C14" s="4"/>
      <c r="D14" s="4"/>
      <c r="E14" s="15"/>
      <c r="F14" s="15"/>
      <c r="G14" s="15"/>
      <c r="H14" s="15"/>
      <c r="I14" s="15"/>
      <c r="J14" s="15"/>
      <c r="K14" s="15"/>
      <c r="L14" s="15"/>
      <c r="M14" s="15"/>
      <c r="N14" s="15"/>
      <c r="O14" s="15"/>
      <c r="P14" s="15"/>
      <c r="Q14" s="15"/>
    </row>
    <row r="15" spans="1:17" ht="48" customHeight="1" x14ac:dyDescent="0.4">
      <c r="A15" s="85" t="s">
        <v>17</v>
      </c>
      <c r="B15" s="86"/>
      <c r="C15" s="86"/>
      <c r="D15" s="87"/>
      <c r="E15" s="72" t="s">
        <v>18</v>
      </c>
      <c r="F15" s="73"/>
      <c r="G15" s="73"/>
      <c r="H15" s="81" t="s">
        <v>19</v>
      </c>
      <c r="I15" s="82"/>
      <c r="J15" s="199" t="s">
        <v>20</v>
      </c>
      <c r="K15" s="160" t="s">
        <v>21</v>
      </c>
      <c r="L15" s="202"/>
      <c r="M15" s="164" t="s">
        <v>22</v>
      </c>
      <c r="N15" s="165"/>
      <c r="O15" s="164" t="s">
        <v>23</v>
      </c>
      <c r="P15" s="165"/>
      <c r="Q15" s="12"/>
    </row>
    <row r="16" spans="1:17" ht="72" customHeight="1" x14ac:dyDescent="0.4">
      <c r="A16" s="88"/>
      <c r="B16" s="89"/>
      <c r="C16" s="89"/>
      <c r="D16" s="90"/>
      <c r="E16" s="16" t="s">
        <v>24</v>
      </c>
      <c r="F16" s="16" t="s">
        <v>25</v>
      </c>
      <c r="G16" s="16" t="s">
        <v>26</v>
      </c>
      <c r="H16" s="83"/>
      <c r="I16" s="84"/>
      <c r="J16" s="201"/>
      <c r="K16" s="203"/>
      <c r="L16" s="204"/>
      <c r="M16" s="166"/>
      <c r="N16" s="167"/>
      <c r="O16" s="166"/>
      <c r="P16" s="167"/>
      <c r="Q16" s="15"/>
    </row>
    <row r="17" spans="1:17" ht="32.25" customHeight="1" x14ac:dyDescent="0.4">
      <c r="A17" s="74" t="s">
        <v>27</v>
      </c>
      <c r="B17" s="75"/>
      <c r="C17" s="75"/>
      <c r="D17" s="76"/>
      <c r="E17" s="17">
        <v>9.5</v>
      </c>
      <c r="F17" s="17">
        <v>13.5</v>
      </c>
      <c r="G17" s="17">
        <v>8.5</v>
      </c>
      <c r="H17" s="77">
        <f>SUM(E17:G17)</f>
        <v>31.5</v>
      </c>
      <c r="I17" s="78"/>
      <c r="J17" s="17">
        <v>38</v>
      </c>
      <c r="K17" s="77">
        <f>SUM(H17:J17)</f>
        <v>69.5</v>
      </c>
      <c r="L17" s="78"/>
      <c r="M17" s="77" t="str">
        <f>IF(K17&lt;19,"F",IF(K17&lt;=29,"E",IF(K17&lt;=49,"D",IF(K17&lt;=59,"C",IF(K17&lt;=79,"B",IF(K17&lt;=100,"A"))))))</f>
        <v>B</v>
      </c>
      <c r="N17" s="78"/>
      <c r="O17" s="79">
        <f>IFERROR(RANK(K17,($K$17,$K$69,$K$119,$K$169,$K$219,$K$269,$K$319,$K$369,$K$419,$K$469,$K$519,$K$569,$K$619,$K$669,$K$719,$K$769,$K$819,$K$869)),"")</f>
        <v>2</v>
      </c>
      <c r="P17" s="80"/>
      <c r="Q17" s="15"/>
    </row>
    <row r="18" spans="1:17" ht="32.25" customHeight="1" x14ac:dyDescent="0.4">
      <c r="A18" s="74" t="s">
        <v>28</v>
      </c>
      <c r="B18" s="75"/>
      <c r="C18" s="75"/>
      <c r="D18" s="76"/>
      <c r="E18" s="17">
        <v>8.25</v>
      </c>
      <c r="F18" s="17">
        <v>11</v>
      </c>
      <c r="G18" s="17">
        <v>11.55</v>
      </c>
      <c r="H18" s="77">
        <f t="shared" ref="H18:H26" si="0">SUM(E18:G18)</f>
        <v>30.8</v>
      </c>
      <c r="I18" s="78"/>
      <c r="J18" s="17">
        <v>38.25</v>
      </c>
      <c r="K18" s="77">
        <f t="shared" ref="K18:K26" si="1">SUM(H18:J18)</f>
        <v>69.05</v>
      </c>
      <c r="L18" s="78"/>
      <c r="M18" s="77" t="str">
        <f t="shared" ref="M18:M26" si="2">IF(K18&lt;19,"F",IF(K18&lt;=29,"E",IF(K18&lt;=49,"D",IF(K18&lt;=59,"C",IF(K18&lt;=79,"B",IF(K18&lt;=100,"A"))))))</f>
        <v>B</v>
      </c>
      <c r="N18" s="78"/>
      <c r="O18" s="79">
        <f>IFERROR(RANK(K18,($K$18,$K$70,$K$120,$K$170,$K$220,$K$270,$K$320,$K$370,$K$420,$K$470,$K$520,$K$570,$K$620,$K$670,$K$720,$K$770,$K$820,$K$870)),"")</f>
        <v>2</v>
      </c>
      <c r="P18" s="80"/>
      <c r="Q18" s="15"/>
    </row>
    <row r="19" spans="1:17" ht="30.75" customHeight="1" x14ac:dyDescent="0.4">
      <c r="A19" s="74" t="s">
        <v>29</v>
      </c>
      <c r="B19" s="75"/>
      <c r="C19" s="75"/>
      <c r="D19" s="76"/>
      <c r="E19" s="17">
        <v>7</v>
      </c>
      <c r="F19" s="17">
        <v>11.5</v>
      </c>
      <c r="G19" s="17">
        <v>11.1</v>
      </c>
      <c r="H19" s="77">
        <f t="shared" si="0"/>
        <v>29.6</v>
      </c>
      <c r="I19" s="78"/>
      <c r="J19" s="17">
        <v>31</v>
      </c>
      <c r="K19" s="77">
        <f t="shared" si="1"/>
        <v>60.6</v>
      </c>
      <c r="L19" s="78"/>
      <c r="M19" s="77" t="str">
        <f t="shared" si="2"/>
        <v>B</v>
      </c>
      <c r="N19" s="78"/>
      <c r="O19" s="79">
        <f>IFERROR(RANK(K19,($K$19,$K$71,$K$121,$K$171,$K$221,$K$271,$K$321,$K$371,$K$421,$K$471,$K$521,$K$571,$K$621,$K$671,$K$721,$K$771,$K$821,$K$871)),"")</f>
        <v>8</v>
      </c>
      <c r="P19" s="80"/>
      <c r="Q19" s="15"/>
    </row>
    <row r="20" spans="1:17" ht="31.5" customHeight="1" x14ac:dyDescent="0.4">
      <c r="A20" s="8" t="s">
        <v>30</v>
      </c>
      <c r="B20" s="5"/>
      <c r="C20" s="6"/>
      <c r="D20" s="7"/>
      <c r="E20" s="17">
        <v>10</v>
      </c>
      <c r="F20" s="17">
        <v>10</v>
      </c>
      <c r="G20" s="17">
        <v>15</v>
      </c>
      <c r="H20" s="77">
        <f t="shared" si="0"/>
        <v>35</v>
      </c>
      <c r="I20" s="78"/>
      <c r="J20" s="17">
        <v>50</v>
      </c>
      <c r="K20" s="77">
        <f t="shared" si="1"/>
        <v>85</v>
      </c>
      <c r="L20" s="78"/>
      <c r="M20" s="77" t="str">
        <f t="shared" si="2"/>
        <v>A</v>
      </c>
      <c r="N20" s="78"/>
      <c r="O20" s="79">
        <f>IFERROR(RANK(K20,($K$20,$K$72,$K$122,$K$172,$K$222,$K$272,$K$322,$K$372,$K$422,$K$472,$K$522,$K$572,$K$622,$K$672,$K$722,$K$772,$K$822,$K$872)),"")</f>
        <v>3</v>
      </c>
      <c r="P20" s="80"/>
      <c r="Q20" s="15"/>
    </row>
    <row r="21" spans="1:17" ht="33.75" customHeight="1" x14ac:dyDescent="0.4">
      <c r="A21" s="74" t="s">
        <v>31</v>
      </c>
      <c r="B21" s="75"/>
      <c r="C21" s="75"/>
      <c r="D21" s="76"/>
      <c r="E21" s="17">
        <v>9</v>
      </c>
      <c r="F21" s="17">
        <v>13.5</v>
      </c>
      <c r="G21" s="17">
        <v>15</v>
      </c>
      <c r="H21" s="77">
        <f t="shared" ref="H21" si="3">SUM(E21:G21)</f>
        <v>37.5</v>
      </c>
      <c r="I21" s="78"/>
      <c r="J21" s="17">
        <v>51.5</v>
      </c>
      <c r="K21" s="77">
        <f t="shared" si="1"/>
        <v>89</v>
      </c>
      <c r="L21" s="78"/>
      <c r="M21" s="77" t="str">
        <f t="shared" si="2"/>
        <v>A</v>
      </c>
      <c r="N21" s="78"/>
      <c r="O21" s="79">
        <f>IFERROR(RANK(K21,($K$21,$K$73,$K$123,$K$173,$K$223,$K$273,$K$323,$K$373,$K$423,$K$473,$K$523,$K$573,$K$623,$K$673,$K$723,$K$773,$K$823,$K$873)),"")</f>
        <v>3</v>
      </c>
      <c r="P21" s="80"/>
      <c r="Q21" s="15"/>
    </row>
    <row r="22" spans="1:17" ht="32.25" customHeight="1" x14ac:dyDescent="0.4">
      <c r="A22" s="74" t="s">
        <v>32</v>
      </c>
      <c r="B22" s="75"/>
      <c r="C22" s="75"/>
      <c r="D22" s="76"/>
      <c r="E22" s="17">
        <v>7</v>
      </c>
      <c r="F22" s="17">
        <v>8.5</v>
      </c>
      <c r="G22" s="17">
        <v>7.5</v>
      </c>
      <c r="H22" s="77">
        <f t="shared" si="0"/>
        <v>23</v>
      </c>
      <c r="I22" s="78"/>
      <c r="J22" s="17">
        <v>29.3</v>
      </c>
      <c r="K22" s="77">
        <f t="shared" si="1"/>
        <v>52.3</v>
      </c>
      <c r="L22" s="78"/>
      <c r="M22" s="77" t="str">
        <f t="shared" si="2"/>
        <v>C</v>
      </c>
      <c r="N22" s="78"/>
      <c r="O22" s="79">
        <f>IFERROR(RANK(K22,($K$22,$K$74,$K$124,$K$174,$K$224,$K$274,$K$324,$K$374,$K$424,$K$474,$K$524,$K$574,$K$624,$K$674,$K$724,$K$774,$K$824,$K$874)),"")</f>
        <v>5</v>
      </c>
      <c r="P22" s="80"/>
      <c r="Q22" s="15"/>
    </row>
    <row r="23" spans="1:17" ht="33.75" customHeight="1" x14ac:dyDescent="0.4">
      <c r="A23" s="74" t="s">
        <v>33</v>
      </c>
      <c r="B23" s="75"/>
      <c r="C23" s="75"/>
      <c r="D23" s="76"/>
      <c r="E23" s="17">
        <v>4.5</v>
      </c>
      <c r="F23" s="17">
        <v>7.8</v>
      </c>
      <c r="G23" s="17">
        <v>11.6</v>
      </c>
      <c r="H23" s="77">
        <f t="shared" si="0"/>
        <v>23.9</v>
      </c>
      <c r="I23" s="78"/>
      <c r="J23" s="17">
        <v>36</v>
      </c>
      <c r="K23" s="77">
        <f t="shared" si="1"/>
        <v>59.9</v>
      </c>
      <c r="L23" s="78"/>
      <c r="M23" s="77" t="str">
        <f t="shared" si="2"/>
        <v>B</v>
      </c>
      <c r="N23" s="78"/>
      <c r="O23" s="79">
        <f>IFERROR(RANK(K23,($K$23,$K$75,$K$125,$K$175,$K$225,$K$275,$K$325,$K$375,$K$425,$K$475,$K$525,$K$575,$K$625,$K$675,$K$725,$K$775,$K$825,$K$875)),"")</f>
        <v>5</v>
      </c>
      <c r="P23" s="80"/>
      <c r="Q23" s="15"/>
    </row>
    <row r="24" spans="1:17" ht="33.75" customHeight="1" x14ac:dyDescent="0.4">
      <c r="A24" s="74" t="s">
        <v>34</v>
      </c>
      <c r="B24" s="75"/>
      <c r="C24" s="75"/>
      <c r="D24" s="76"/>
      <c r="E24" s="17">
        <v>10</v>
      </c>
      <c r="F24" s="17">
        <v>15</v>
      </c>
      <c r="G24" s="17">
        <v>14.5</v>
      </c>
      <c r="H24" s="77">
        <f t="shared" si="0"/>
        <v>39.5</v>
      </c>
      <c r="I24" s="78"/>
      <c r="J24" s="17">
        <v>49.8</v>
      </c>
      <c r="K24" s="77">
        <f t="shared" si="1"/>
        <v>89.3</v>
      </c>
      <c r="L24" s="78"/>
      <c r="M24" s="77" t="str">
        <f t="shared" si="2"/>
        <v>A</v>
      </c>
      <c r="N24" s="78"/>
      <c r="O24" s="79">
        <f>IFERROR(RANK(K24,($K$24,$K$76,$K$126,$K$176,$K$226,$K$276,$K$326,$K$376,$K$426,$K$476,$K$526,$K$576,$K$626,$K$676,$K$726,$K$776,$K$826,$K$876)),"")</f>
        <v>3</v>
      </c>
      <c r="P24" s="80"/>
      <c r="Q24" s="15"/>
    </row>
    <row r="25" spans="1:17" ht="35.25" customHeight="1" x14ac:dyDescent="0.4">
      <c r="A25" s="74" t="s">
        <v>35</v>
      </c>
      <c r="B25" s="75"/>
      <c r="C25" s="75"/>
      <c r="D25" s="76"/>
      <c r="E25" s="17">
        <v>5</v>
      </c>
      <c r="F25" s="17">
        <v>13</v>
      </c>
      <c r="G25" s="17">
        <v>13</v>
      </c>
      <c r="H25" s="77">
        <f t="shared" si="0"/>
        <v>31</v>
      </c>
      <c r="I25" s="78"/>
      <c r="J25" s="17">
        <v>44.5</v>
      </c>
      <c r="K25" s="77">
        <f t="shared" si="1"/>
        <v>75.5</v>
      </c>
      <c r="L25" s="78"/>
      <c r="M25" s="77" t="str">
        <f t="shared" si="2"/>
        <v>B</v>
      </c>
      <c r="N25" s="78"/>
      <c r="O25" s="79">
        <f>IFERROR(RANK(K25,($K$25,$K$77,$K$127,$K$177,$K$227,$K$277,$K$327,$K$377,$K$427,$K$477,$K$527,$K$577,$K$627,$K$677,$K$727,$K$777,$K$827,$K$877)),"")</f>
        <v>4</v>
      </c>
      <c r="P25" s="80"/>
      <c r="Q25" s="15"/>
    </row>
    <row r="26" spans="1:17" ht="32.25" customHeight="1" x14ac:dyDescent="0.4">
      <c r="A26" s="74" t="s">
        <v>36</v>
      </c>
      <c r="B26" s="75"/>
      <c r="C26" s="75"/>
      <c r="D26" s="76"/>
      <c r="E26" s="17">
        <v>7</v>
      </c>
      <c r="F26" s="17">
        <v>9</v>
      </c>
      <c r="G26" s="17">
        <v>12</v>
      </c>
      <c r="H26" s="77">
        <f t="shared" si="0"/>
        <v>28</v>
      </c>
      <c r="I26" s="78"/>
      <c r="J26" s="17">
        <v>40</v>
      </c>
      <c r="K26" s="77">
        <f t="shared" si="1"/>
        <v>68</v>
      </c>
      <c r="L26" s="78"/>
      <c r="M26" s="77" t="str">
        <f t="shared" si="2"/>
        <v>B</v>
      </c>
      <c r="N26" s="78"/>
      <c r="O26" s="79">
        <f>IFERROR(RANK(K26,($K$26,$K$78,$K$128,$K$178,$K$228,$K$278,$K$328,$K$378,$K$428,$K$478,$K$528,$K$578,$K$628,$K$678,$K$728,$K$778,$K$828,$K$878)),"")</f>
        <v>9</v>
      </c>
      <c r="P26" s="80"/>
      <c r="Q26" s="15"/>
    </row>
    <row r="27" spans="1:17" ht="49.5" customHeight="1" x14ac:dyDescent="0.4">
      <c r="A27" s="91"/>
      <c r="B27" s="92"/>
      <c r="C27" s="92"/>
      <c r="D27" s="92"/>
      <c r="E27" s="92"/>
      <c r="F27" s="92"/>
      <c r="G27" s="92"/>
      <c r="H27" s="92"/>
      <c r="I27" s="92"/>
      <c r="J27" s="92"/>
      <c r="K27" s="92"/>
      <c r="L27" s="92"/>
      <c r="M27" s="92"/>
      <c r="N27" s="92"/>
      <c r="O27" s="92"/>
      <c r="P27" s="93"/>
      <c r="Q27" s="12"/>
    </row>
    <row r="28" spans="1:17" ht="36.75" customHeight="1" x14ac:dyDescent="0.4">
      <c r="A28" s="94" t="s">
        <v>37</v>
      </c>
      <c r="B28" s="95"/>
      <c r="C28" s="96"/>
      <c r="D28" s="97">
        <f>AVERAGE(P28,P80,P130,P180,P230,P280,P330,P380,P430,P480,P530,P580,P630)</f>
        <v>63.439538461538454</v>
      </c>
      <c r="E28" s="98"/>
      <c r="F28" s="98"/>
      <c r="G28" s="18"/>
      <c r="H28" s="99" t="s">
        <v>38</v>
      </c>
      <c r="I28" s="100"/>
      <c r="J28" s="101">
        <f>SUM(K17:L26)</f>
        <v>718.15</v>
      </c>
      <c r="K28" s="102"/>
      <c r="L28" s="103"/>
      <c r="M28" s="104" t="s">
        <v>39</v>
      </c>
      <c r="N28" s="105"/>
      <c r="O28" s="106"/>
      <c r="P28" s="26">
        <f>AVERAGE(K17:L26)</f>
        <v>71.814999999999998</v>
      </c>
      <c r="Q28" s="12"/>
    </row>
    <row r="29" spans="1:17" ht="36.75" customHeight="1" x14ac:dyDescent="0.4">
      <c r="A29" s="91"/>
      <c r="B29" s="92"/>
      <c r="C29" s="92"/>
      <c r="D29" s="92"/>
      <c r="E29" s="92"/>
      <c r="F29" s="92"/>
      <c r="G29" s="92"/>
      <c r="H29" s="92"/>
      <c r="I29" s="92"/>
      <c r="J29" s="92"/>
      <c r="K29" s="92"/>
      <c r="L29" s="92"/>
      <c r="M29" s="92"/>
      <c r="N29" s="92"/>
      <c r="O29" s="92"/>
      <c r="P29" s="93"/>
      <c r="Q29" s="12"/>
    </row>
    <row r="30" spans="1:17" ht="23.25" customHeight="1" x14ac:dyDescent="0.4">
      <c r="A30" s="107" t="s">
        <v>40</v>
      </c>
      <c r="B30" s="108"/>
      <c r="C30" s="108"/>
      <c r="D30" s="108"/>
      <c r="E30" s="108"/>
      <c r="F30" s="108"/>
      <c r="G30" s="108"/>
      <c r="H30" s="108"/>
      <c r="I30" s="108"/>
      <c r="J30" s="108"/>
      <c r="K30" s="108"/>
      <c r="L30" s="108"/>
      <c r="M30" s="108"/>
      <c r="N30" s="108"/>
      <c r="O30" s="108"/>
      <c r="P30" s="109"/>
      <c r="Q30" s="12"/>
    </row>
    <row r="31" spans="1:17" ht="25.5" customHeight="1" x14ac:dyDescent="0.4">
      <c r="A31" s="110" t="s">
        <v>41</v>
      </c>
      <c r="B31" s="111"/>
      <c r="C31" s="111"/>
      <c r="D31" s="111"/>
      <c r="E31" s="111"/>
      <c r="F31" s="111"/>
      <c r="G31" s="111"/>
      <c r="H31" s="111"/>
      <c r="I31" s="111"/>
      <c r="J31" s="111"/>
      <c r="K31" s="111"/>
      <c r="L31" s="111"/>
      <c r="M31" s="111"/>
      <c r="N31" s="111"/>
      <c r="O31" s="111"/>
      <c r="P31" s="112"/>
      <c r="Q31" s="12"/>
    </row>
    <row r="32" spans="1:17" ht="29.25" x14ac:dyDescent="0.4">
      <c r="A32" s="113"/>
      <c r="B32" s="113"/>
      <c r="C32" s="113"/>
      <c r="D32" s="113"/>
      <c r="E32" s="113"/>
      <c r="F32" s="113"/>
      <c r="G32" s="113"/>
      <c r="H32" s="113"/>
      <c r="I32" s="113"/>
      <c r="J32" s="113"/>
      <c r="K32" s="113"/>
      <c r="L32" s="113"/>
      <c r="M32" s="113"/>
      <c r="N32" s="113"/>
      <c r="O32" s="113"/>
      <c r="P32" s="113"/>
      <c r="Q32" s="12"/>
    </row>
    <row r="33" spans="1:17" ht="29.25" x14ac:dyDescent="0.4">
      <c r="A33" s="114" t="s">
        <v>42</v>
      </c>
      <c r="B33" s="115"/>
      <c r="C33" s="115"/>
      <c r="D33" s="115"/>
      <c r="E33" s="115"/>
      <c r="F33" s="115"/>
      <c r="G33" s="115"/>
      <c r="H33" s="116"/>
      <c r="I33" s="12"/>
      <c r="J33" s="114" t="s">
        <v>43</v>
      </c>
      <c r="K33" s="115"/>
      <c r="L33" s="115"/>
      <c r="M33" s="115"/>
      <c r="N33" s="115"/>
      <c r="O33" s="115"/>
      <c r="P33" s="116"/>
      <c r="Q33" s="12"/>
    </row>
    <row r="34" spans="1:17" ht="29.25" x14ac:dyDescent="0.4">
      <c r="A34" s="129" t="s">
        <v>101</v>
      </c>
      <c r="B34" s="130"/>
      <c r="C34" s="130"/>
      <c r="D34" s="130"/>
      <c r="E34" s="130"/>
      <c r="F34" s="130"/>
      <c r="G34" s="130"/>
      <c r="H34" s="131"/>
      <c r="I34" s="12"/>
      <c r="J34" s="129" t="s">
        <v>122</v>
      </c>
      <c r="K34" s="130"/>
      <c r="L34" s="130"/>
      <c r="M34" s="130"/>
      <c r="N34" s="130"/>
      <c r="O34" s="130"/>
      <c r="P34" s="131"/>
      <c r="Q34" s="12"/>
    </row>
    <row r="35" spans="1:17" ht="29.25" x14ac:dyDescent="0.4">
      <c r="A35" s="132"/>
      <c r="B35" s="133"/>
      <c r="C35" s="133"/>
      <c r="D35" s="133"/>
      <c r="E35" s="133"/>
      <c r="F35" s="133"/>
      <c r="G35" s="133"/>
      <c r="H35" s="134"/>
      <c r="I35" s="12"/>
      <c r="J35" s="132"/>
      <c r="K35" s="133"/>
      <c r="L35" s="133"/>
      <c r="M35" s="133"/>
      <c r="N35" s="133"/>
      <c r="O35" s="133"/>
      <c r="P35" s="134"/>
      <c r="Q35" s="12"/>
    </row>
    <row r="36" spans="1:17" ht="96.75" customHeight="1" x14ac:dyDescent="0.4">
      <c r="A36" s="135"/>
      <c r="B36" s="136"/>
      <c r="C36" s="136"/>
      <c r="D36" s="136"/>
      <c r="E36" s="136"/>
      <c r="F36" s="136"/>
      <c r="G36" s="136"/>
      <c r="H36" s="137"/>
      <c r="I36" s="12" t="s">
        <v>100</v>
      </c>
      <c r="J36" s="135"/>
      <c r="K36" s="136"/>
      <c r="L36" s="136"/>
      <c r="M36" s="136"/>
      <c r="N36" s="136"/>
      <c r="O36" s="136"/>
      <c r="P36" s="137"/>
      <c r="Q36" s="12"/>
    </row>
    <row r="37" spans="1:17" ht="63" customHeight="1" x14ac:dyDescent="0.4">
      <c r="A37" s="117" t="s">
        <v>44</v>
      </c>
      <c r="B37" s="117"/>
      <c r="C37" s="117"/>
      <c r="D37" s="62"/>
      <c r="E37" s="62"/>
      <c r="F37" s="62"/>
      <c r="G37" s="62"/>
      <c r="H37" s="62"/>
      <c r="I37" s="12"/>
      <c r="J37" s="118" t="s">
        <v>44</v>
      </c>
      <c r="K37" s="119"/>
      <c r="L37" s="120"/>
      <c r="M37" s="121"/>
      <c r="N37" s="122"/>
      <c r="O37" s="122"/>
      <c r="P37" s="123"/>
      <c r="Q37" s="12"/>
    </row>
    <row r="38" spans="1:17" ht="49.5" customHeight="1" x14ac:dyDescent="0.4">
      <c r="A38" s="124"/>
      <c r="B38" s="124"/>
      <c r="C38" s="124"/>
      <c r="D38" s="124"/>
      <c r="E38" s="124"/>
      <c r="F38" s="124"/>
      <c r="G38" s="124"/>
      <c r="H38" s="124"/>
      <c r="I38" s="124"/>
      <c r="J38" s="124"/>
      <c r="K38" s="124"/>
      <c r="L38" s="124"/>
      <c r="M38" s="124"/>
      <c r="N38" s="124"/>
      <c r="O38" s="124"/>
      <c r="P38" s="124"/>
      <c r="Q38" s="12"/>
    </row>
    <row r="39" spans="1:17" ht="36" customHeight="1" x14ac:dyDescent="0.4">
      <c r="A39" s="125" t="s">
        <v>45</v>
      </c>
      <c r="B39" s="125"/>
      <c r="C39" s="125"/>
      <c r="D39" s="125"/>
      <c r="E39" s="125"/>
      <c r="F39" s="19"/>
      <c r="G39" s="19"/>
      <c r="H39" s="19"/>
      <c r="I39" s="19"/>
      <c r="J39" s="125" t="s">
        <v>46</v>
      </c>
      <c r="K39" s="125"/>
      <c r="L39" s="125"/>
      <c r="M39" s="125"/>
      <c r="N39" s="125"/>
      <c r="O39" s="19"/>
      <c r="P39" s="19"/>
      <c r="Q39" s="19"/>
    </row>
    <row r="40" spans="1:17" ht="25.5" customHeight="1" x14ac:dyDescent="0.4">
      <c r="A40" s="126" t="s">
        <v>47</v>
      </c>
      <c r="B40" s="127"/>
      <c r="C40" s="128"/>
      <c r="D40" s="9" t="s">
        <v>48</v>
      </c>
      <c r="E40" s="9" t="s">
        <v>49</v>
      </c>
      <c r="F40" s="20" t="s">
        <v>50</v>
      </c>
      <c r="G40" s="20" t="s">
        <v>51</v>
      </c>
      <c r="H40" s="11" t="s">
        <v>52</v>
      </c>
      <c r="I40" s="12"/>
      <c r="J40" s="121" t="s">
        <v>47</v>
      </c>
      <c r="K40" s="122"/>
      <c r="L40" s="123"/>
      <c r="M40" s="9" t="s">
        <v>48</v>
      </c>
      <c r="N40" s="9" t="s">
        <v>49</v>
      </c>
      <c r="O40" s="20" t="s">
        <v>50</v>
      </c>
      <c r="P40" s="20" t="s">
        <v>51</v>
      </c>
      <c r="Q40" s="20" t="s">
        <v>52</v>
      </c>
    </row>
    <row r="41" spans="1:17" ht="29.25" x14ac:dyDescent="0.4">
      <c r="A41" s="126" t="s">
        <v>53</v>
      </c>
      <c r="B41" s="127"/>
      <c r="C41" s="128"/>
      <c r="D41" s="46" t="s">
        <v>54</v>
      </c>
      <c r="E41" s="9"/>
      <c r="F41" s="9"/>
      <c r="G41" s="9"/>
      <c r="H41" s="21"/>
      <c r="I41" s="24"/>
      <c r="J41" s="126" t="s">
        <v>55</v>
      </c>
      <c r="K41" s="127"/>
      <c r="L41" s="128"/>
      <c r="M41" s="9" t="s">
        <v>54</v>
      </c>
      <c r="N41" s="9"/>
      <c r="O41" s="9"/>
      <c r="P41" s="9"/>
      <c r="Q41" s="9"/>
    </row>
    <row r="42" spans="1:17" ht="29.25" x14ac:dyDescent="0.4">
      <c r="A42" s="126" t="s">
        <v>56</v>
      </c>
      <c r="B42" s="127"/>
      <c r="C42" s="128"/>
      <c r="D42" s="46" t="s">
        <v>54</v>
      </c>
      <c r="E42" s="9"/>
      <c r="F42" s="9"/>
      <c r="G42" s="9"/>
      <c r="H42" s="21"/>
      <c r="I42" s="24"/>
      <c r="J42" s="126" t="s">
        <v>57</v>
      </c>
      <c r="K42" s="127"/>
      <c r="L42" s="128"/>
      <c r="M42" s="9" t="s">
        <v>54</v>
      </c>
      <c r="N42" s="9"/>
      <c r="O42" s="9"/>
      <c r="P42" s="9"/>
      <c r="Q42" s="9"/>
    </row>
    <row r="43" spans="1:17" ht="29.25" x14ac:dyDescent="0.4">
      <c r="A43" s="138" t="s">
        <v>58</v>
      </c>
      <c r="B43" s="139"/>
      <c r="C43" s="140"/>
      <c r="D43" s="46" t="s">
        <v>54</v>
      </c>
      <c r="E43" s="9"/>
      <c r="F43" s="9"/>
      <c r="G43" s="9"/>
      <c r="H43" s="21"/>
      <c r="I43" s="24"/>
      <c r="J43" s="126" t="s">
        <v>59</v>
      </c>
      <c r="K43" s="127"/>
      <c r="L43" s="128"/>
      <c r="M43" s="9" t="s">
        <v>54</v>
      </c>
      <c r="N43" s="9"/>
      <c r="O43" s="9"/>
      <c r="P43" s="9"/>
      <c r="Q43" s="9"/>
    </row>
    <row r="44" spans="1:17" ht="29.25" x14ac:dyDescent="0.4">
      <c r="A44" s="126" t="s">
        <v>60</v>
      </c>
      <c r="B44" s="127"/>
      <c r="C44" s="128"/>
      <c r="D44" s="46" t="s">
        <v>54</v>
      </c>
      <c r="E44" s="9"/>
      <c r="F44" s="9"/>
      <c r="G44" s="9"/>
      <c r="H44" s="21"/>
      <c r="I44" s="24"/>
      <c r="J44" s="126" t="s">
        <v>61</v>
      </c>
      <c r="K44" s="127"/>
      <c r="L44" s="128"/>
      <c r="M44" s="9" t="s">
        <v>54</v>
      </c>
      <c r="N44" s="9"/>
      <c r="O44" s="9"/>
      <c r="P44" s="9"/>
      <c r="Q44" s="9"/>
    </row>
    <row r="45" spans="1:17" ht="29.25" x14ac:dyDescent="0.4">
      <c r="A45" s="138" t="s">
        <v>62</v>
      </c>
      <c r="B45" s="139"/>
      <c r="C45" s="140"/>
      <c r="D45" s="9" t="s">
        <v>54</v>
      </c>
      <c r="E45" s="9"/>
      <c r="F45" s="9"/>
      <c r="G45" s="9"/>
      <c r="H45" s="21"/>
      <c r="I45" s="24"/>
      <c r="J45" s="126" t="s">
        <v>63</v>
      </c>
      <c r="K45" s="127"/>
      <c r="L45" s="128"/>
      <c r="M45" s="9" t="s">
        <v>54</v>
      </c>
      <c r="N45" s="9"/>
      <c r="O45" s="9"/>
      <c r="P45" s="9"/>
      <c r="Q45" s="9"/>
    </row>
    <row r="46" spans="1:17" ht="29.25" x14ac:dyDescent="0.4">
      <c r="A46" s="141" t="s">
        <v>64</v>
      </c>
      <c r="B46" s="142"/>
      <c r="C46" s="143"/>
      <c r="D46" s="9" t="s">
        <v>54</v>
      </c>
      <c r="E46" s="9"/>
      <c r="F46" s="9"/>
      <c r="G46" s="9"/>
      <c r="H46" s="21"/>
      <c r="I46" s="12"/>
      <c r="J46" s="141" t="s">
        <v>65</v>
      </c>
      <c r="K46" s="142"/>
      <c r="L46" s="143"/>
      <c r="M46" s="9" t="s">
        <v>54</v>
      </c>
      <c r="N46" s="9"/>
      <c r="O46" s="9"/>
      <c r="P46" s="9"/>
      <c r="Q46" s="9"/>
    </row>
    <row r="47" spans="1:17" ht="29.25" x14ac:dyDescent="0.4">
      <c r="A47" s="144" t="s">
        <v>66</v>
      </c>
      <c r="B47" s="145"/>
      <c r="C47" s="146"/>
      <c r="D47" s="9" t="s">
        <v>54</v>
      </c>
      <c r="E47" s="9"/>
      <c r="F47" s="9"/>
      <c r="G47" s="9"/>
      <c r="H47" s="21"/>
      <c r="I47" s="12"/>
      <c r="J47" s="141" t="s">
        <v>67</v>
      </c>
      <c r="K47" s="142"/>
      <c r="L47" s="143"/>
      <c r="M47" s="9" t="s">
        <v>54</v>
      </c>
      <c r="N47" s="9"/>
      <c r="O47" s="9"/>
      <c r="P47" s="9"/>
      <c r="Q47" s="9"/>
    </row>
    <row r="48" spans="1:17" ht="29.25" x14ac:dyDescent="0.4">
      <c r="A48" s="147" t="s">
        <v>68</v>
      </c>
      <c r="B48" s="147"/>
      <c r="C48" s="147"/>
      <c r="D48" s="20"/>
      <c r="E48" s="20" t="s">
        <v>54</v>
      </c>
      <c r="F48" s="11"/>
      <c r="G48" s="11"/>
      <c r="H48" s="11"/>
      <c r="I48" s="12"/>
      <c r="J48" s="144" t="s">
        <v>69</v>
      </c>
      <c r="K48" s="145"/>
      <c r="L48" s="146"/>
      <c r="M48" s="46" t="s">
        <v>54</v>
      </c>
      <c r="N48" s="9"/>
      <c r="O48" s="9"/>
      <c r="P48" s="9"/>
      <c r="Q48" s="9"/>
    </row>
    <row r="49" spans="1:17" ht="29.25" x14ac:dyDescent="0.4">
      <c r="A49" s="12"/>
      <c r="B49" s="12"/>
      <c r="C49" s="124" t="s">
        <v>70</v>
      </c>
      <c r="D49" s="124"/>
      <c r="E49" s="124"/>
      <c r="F49" s="12"/>
      <c r="G49" s="12"/>
      <c r="H49" s="12"/>
      <c r="I49" s="12"/>
      <c r="J49" s="141" t="s">
        <v>71</v>
      </c>
      <c r="K49" s="142"/>
      <c r="L49" s="143"/>
      <c r="M49" s="9" t="s">
        <v>54</v>
      </c>
      <c r="N49" s="9"/>
      <c r="O49" s="9"/>
      <c r="P49" s="9"/>
      <c r="Q49" s="9"/>
    </row>
    <row r="50" spans="1:17" ht="29.25" x14ac:dyDescent="0.4">
      <c r="A50" s="12"/>
      <c r="B50" s="12"/>
      <c r="C50" s="12"/>
      <c r="D50" s="12"/>
      <c r="E50" s="12"/>
      <c r="F50" s="12"/>
      <c r="G50" s="12"/>
      <c r="H50" s="12"/>
      <c r="I50" s="12"/>
      <c r="J50" s="141" t="s">
        <v>72</v>
      </c>
      <c r="K50" s="142"/>
      <c r="L50" s="143"/>
      <c r="M50" s="9" t="s">
        <v>54</v>
      </c>
      <c r="N50" s="9"/>
      <c r="O50" s="9"/>
      <c r="P50" s="9"/>
      <c r="Q50" s="9"/>
    </row>
    <row r="51" spans="1:17" ht="20.25" customHeight="1" x14ac:dyDescent="0.4">
      <c r="A51" s="124" t="s">
        <v>73</v>
      </c>
      <c r="B51" s="124"/>
      <c r="C51" s="124"/>
      <c r="D51" s="124"/>
      <c r="E51" s="12"/>
      <c r="F51" s="12"/>
      <c r="G51" s="12"/>
      <c r="H51" s="12"/>
      <c r="I51" s="12"/>
      <c r="J51" s="12"/>
      <c r="K51" s="12"/>
      <c r="L51" s="12"/>
      <c r="M51" s="12"/>
      <c r="N51" s="12"/>
      <c r="O51" s="12"/>
      <c r="P51" s="12"/>
      <c r="Q51" s="10"/>
    </row>
    <row r="52" spans="1:17" ht="0.75" customHeight="1" x14ac:dyDescent="0.3"/>
    <row r="53" spans="1:17" ht="15" customHeight="1" x14ac:dyDescent="0.3">
      <c r="A53" s="149" t="s">
        <v>0</v>
      </c>
      <c r="B53" s="149"/>
      <c r="C53" s="149"/>
      <c r="D53" s="149"/>
      <c r="E53" s="149"/>
      <c r="F53" s="149"/>
      <c r="G53" s="149"/>
      <c r="H53" s="149"/>
      <c r="I53" s="149"/>
      <c r="J53" s="149"/>
      <c r="K53" s="149"/>
      <c r="L53" s="149"/>
      <c r="M53" s="149"/>
      <c r="N53" s="149"/>
      <c r="O53" s="149"/>
      <c r="P53" s="149"/>
      <c r="Q53" s="149"/>
    </row>
    <row r="54" spans="1:17" ht="15" customHeight="1" x14ac:dyDescent="0.3">
      <c r="A54" s="149"/>
      <c r="B54" s="149"/>
      <c r="C54" s="149"/>
      <c r="D54" s="149"/>
      <c r="E54" s="149"/>
      <c r="F54" s="149"/>
      <c r="G54" s="149"/>
      <c r="H54" s="149"/>
      <c r="I54" s="149"/>
      <c r="J54" s="149"/>
      <c r="K54" s="149"/>
      <c r="L54" s="149"/>
      <c r="M54" s="149"/>
      <c r="N54" s="149"/>
      <c r="O54" s="149"/>
      <c r="P54" s="149"/>
      <c r="Q54" s="149"/>
    </row>
    <row r="55" spans="1:17" ht="15" customHeight="1" x14ac:dyDescent="0.3">
      <c r="A55" s="149"/>
      <c r="B55" s="149"/>
      <c r="C55" s="149"/>
      <c r="D55" s="149"/>
      <c r="E55" s="149"/>
      <c r="F55" s="149"/>
      <c r="G55" s="149"/>
      <c r="H55" s="149"/>
      <c r="I55" s="149"/>
      <c r="J55" s="149"/>
      <c r="K55" s="149"/>
      <c r="L55" s="149"/>
      <c r="M55" s="149"/>
      <c r="N55" s="149"/>
      <c r="O55" s="149"/>
      <c r="P55" s="149"/>
      <c r="Q55" s="149"/>
    </row>
    <row r="56" spans="1:17" ht="15" customHeight="1" x14ac:dyDescent="0.3">
      <c r="A56" s="149"/>
      <c r="B56" s="149"/>
      <c r="C56" s="149"/>
      <c r="D56" s="149"/>
      <c r="E56" s="149"/>
      <c r="F56" s="149"/>
      <c r="G56" s="149"/>
      <c r="H56" s="149"/>
      <c r="I56" s="149"/>
      <c r="J56" s="149"/>
      <c r="K56" s="149"/>
      <c r="L56" s="149"/>
      <c r="M56" s="149"/>
      <c r="N56" s="149"/>
      <c r="O56" s="149"/>
      <c r="P56" s="149"/>
      <c r="Q56" s="149"/>
    </row>
    <row r="57" spans="1:17" ht="15" customHeight="1" x14ac:dyDescent="0.3">
      <c r="A57" s="149"/>
      <c r="B57" s="149"/>
      <c r="C57" s="149"/>
      <c r="D57" s="149"/>
      <c r="E57" s="149"/>
      <c r="F57" s="149"/>
      <c r="G57" s="149"/>
      <c r="H57" s="149"/>
      <c r="I57" s="149"/>
      <c r="J57" s="149"/>
      <c r="K57" s="149"/>
      <c r="L57" s="149"/>
      <c r="M57" s="149"/>
      <c r="N57" s="149"/>
      <c r="O57" s="149"/>
      <c r="P57" s="149"/>
      <c r="Q57" s="149"/>
    </row>
    <row r="58" spans="1:17" ht="15" customHeight="1" x14ac:dyDescent="0.3">
      <c r="A58" s="149"/>
      <c r="B58" s="149"/>
      <c r="C58" s="149"/>
      <c r="D58" s="149"/>
      <c r="E58" s="149"/>
      <c r="F58" s="149"/>
      <c r="G58" s="149"/>
      <c r="H58" s="149"/>
      <c r="I58" s="149"/>
      <c r="J58" s="149"/>
      <c r="K58" s="149"/>
      <c r="L58" s="149"/>
      <c r="M58" s="149"/>
      <c r="N58" s="149"/>
      <c r="O58" s="149"/>
      <c r="P58" s="149"/>
      <c r="Q58" s="149"/>
    </row>
    <row r="59" spans="1:17" ht="15" customHeight="1" x14ac:dyDescent="0.3">
      <c r="A59" s="149"/>
      <c r="B59" s="149"/>
      <c r="C59" s="149"/>
      <c r="D59" s="149"/>
      <c r="E59" s="149"/>
      <c r="F59" s="149"/>
      <c r="G59" s="149"/>
      <c r="H59" s="149"/>
      <c r="I59" s="149"/>
      <c r="J59" s="149"/>
      <c r="K59" s="149"/>
      <c r="L59" s="149"/>
      <c r="M59" s="149"/>
      <c r="N59" s="149"/>
      <c r="O59" s="149"/>
      <c r="P59" s="149"/>
      <c r="Q59" s="149"/>
    </row>
    <row r="60" spans="1:17" ht="18.75" customHeight="1" x14ac:dyDescent="0.3">
      <c r="A60" s="149"/>
      <c r="B60" s="149"/>
      <c r="C60" s="149"/>
      <c r="D60" s="149"/>
      <c r="E60" s="149"/>
      <c r="F60" s="149"/>
      <c r="G60" s="149"/>
      <c r="H60" s="149"/>
      <c r="I60" s="149"/>
      <c r="J60" s="149"/>
      <c r="K60" s="149"/>
      <c r="L60" s="149"/>
      <c r="M60" s="149"/>
      <c r="N60" s="149"/>
      <c r="O60" s="149"/>
      <c r="P60" s="149"/>
      <c r="Q60" s="149"/>
    </row>
    <row r="61" spans="1:17" ht="132" customHeight="1" x14ac:dyDescent="0.3">
      <c r="A61" s="149"/>
      <c r="B61" s="149"/>
      <c r="C61" s="149"/>
      <c r="D61" s="149"/>
      <c r="E61" s="149"/>
      <c r="F61" s="149"/>
      <c r="G61" s="149"/>
      <c r="H61" s="149"/>
      <c r="I61" s="149"/>
      <c r="J61" s="149"/>
      <c r="K61" s="149"/>
      <c r="L61" s="149"/>
      <c r="M61" s="149"/>
      <c r="N61" s="149"/>
      <c r="O61" s="149"/>
      <c r="P61" s="149"/>
      <c r="Q61" s="149"/>
    </row>
    <row r="62" spans="1:17" ht="33.75" customHeight="1" x14ac:dyDescent="0.4">
      <c r="A62" s="56" t="s">
        <v>1</v>
      </c>
      <c r="B62" s="56"/>
      <c r="C62" s="56"/>
      <c r="D62" s="57" t="s">
        <v>2</v>
      </c>
      <c r="E62" s="58"/>
      <c r="F62" s="58"/>
      <c r="G62" s="58"/>
      <c r="H62" s="58"/>
      <c r="I62" s="59"/>
      <c r="J62" s="3" t="s">
        <v>3</v>
      </c>
      <c r="K62" s="60" t="s">
        <v>4</v>
      </c>
      <c r="L62" s="60"/>
      <c r="M62" s="60"/>
      <c r="N62" s="61" t="s">
        <v>5</v>
      </c>
      <c r="O62" s="61"/>
      <c r="P62" s="62" t="s">
        <v>6</v>
      </c>
      <c r="Q62" s="62"/>
    </row>
    <row r="63" spans="1:17" ht="42" customHeight="1" x14ac:dyDescent="0.4">
      <c r="A63" s="13" t="s">
        <v>7</v>
      </c>
      <c r="B63" s="14"/>
      <c r="C63" s="57" t="s">
        <v>110</v>
      </c>
      <c r="D63" s="58"/>
      <c r="E63" s="58"/>
      <c r="F63" s="58"/>
      <c r="G63" s="58"/>
      <c r="H63" s="58"/>
      <c r="I63" s="59"/>
      <c r="J63" s="13" t="s">
        <v>8</v>
      </c>
      <c r="K63" s="60">
        <v>8</v>
      </c>
      <c r="L63" s="60"/>
      <c r="M63" s="60"/>
      <c r="N63" s="61" t="s">
        <v>9</v>
      </c>
      <c r="O63" s="61"/>
      <c r="P63" s="60" t="s">
        <v>87</v>
      </c>
      <c r="Q63" s="60"/>
    </row>
    <row r="64" spans="1:17" ht="39" customHeight="1" x14ac:dyDescent="0.4">
      <c r="A64" s="148" t="s">
        <v>11</v>
      </c>
      <c r="B64" s="148"/>
      <c r="C64" s="60"/>
      <c r="D64" s="60"/>
      <c r="E64" s="22" t="s">
        <v>12</v>
      </c>
      <c r="F64" s="22"/>
      <c r="G64" s="22"/>
      <c r="H64" s="62">
        <v>114</v>
      </c>
      <c r="I64" s="62"/>
      <c r="J64" s="25" t="s">
        <v>13</v>
      </c>
      <c r="K64" s="57" t="s">
        <v>74</v>
      </c>
      <c r="L64" s="59"/>
      <c r="M64" s="68" t="s">
        <v>14</v>
      </c>
      <c r="N64" s="68"/>
      <c r="O64" s="68"/>
      <c r="P64" s="69" t="s">
        <v>15</v>
      </c>
      <c r="Q64" s="70"/>
    </row>
    <row r="65" spans="1:17" ht="32.25" customHeight="1" x14ac:dyDescent="0.3">
      <c r="A65" s="71"/>
      <c r="B65" s="71"/>
      <c r="C65" s="71"/>
      <c r="D65" s="71"/>
      <c r="E65" s="71"/>
      <c r="F65" s="71"/>
      <c r="G65" s="71"/>
      <c r="H65" s="71"/>
      <c r="I65" s="71"/>
      <c r="J65" s="71"/>
      <c r="K65" s="71"/>
      <c r="L65" s="71"/>
      <c r="M65" s="71"/>
      <c r="N65" s="71"/>
      <c r="O65" s="71"/>
      <c r="P65" s="71"/>
      <c r="Q65" s="27"/>
    </row>
    <row r="66" spans="1:17" ht="42" customHeight="1" x14ac:dyDescent="0.4">
      <c r="A66" s="4" t="s">
        <v>16</v>
      </c>
      <c r="B66" s="4"/>
      <c r="C66" s="4"/>
      <c r="D66" s="4"/>
      <c r="E66" s="15"/>
      <c r="F66" s="15"/>
      <c r="G66" s="15"/>
      <c r="H66" s="15"/>
      <c r="I66" s="15"/>
      <c r="J66" s="15"/>
      <c r="K66" s="15"/>
      <c r="L66" s="15"/>
      <c r="M66" s="15"/>
      <c r="N66" s="15"/>
      <c r="O66" s="15"/>
      <c r="P66" s="15"/>
      <c r="Q66" s="15"/>
    </row>
    <row r="67" spans="1:17" ht="55.5" customHeight="1" x14ac:dyDescent="0.4">
      <c r="A67" s="85" t="s">
        <v>17</v>
      </c>
      <c r="B67" s="86"/>
      <c r="C67" s="86"/>
      <c r="D67" s="87"/>
      <c r="E67" s="72" t="s">
        <v>18</v>
      </c>
      <c r="F67" s="73"/>
      <c r="G67" s="73"/>
      <c r="H67" s="81" t="s">
        <v>19</v>
      </c>
      <c r="I67" s="82"/>
      <c r="J67" s="199" t="s">
        <v>20</v>
      </c>
      <c r="K67" s="160" t="s">
        <v>21</v>
      </c>
      <c r="L67" s="161"/>
      <c r="M67" s="164" t="s">
        <v>22</v>
      </c>
      <c r="N67" s="165"/>
      <c r="O67" s="164" t="s">
        <v>23</v>
      </c>
      <c r="P67" s="165"/>
      <c r="Q67" s="12"/>
    </row>
    <row r="68" spans="1:17" ht="76.5" customHeight="1" x14ac:dyDescent="0.4">
      <c r="A68" s="88"/>
      <c r="B68" s="89"/>
      <c r="C68" s="89"/>
      <c r="D68" s="90"/>
      <c r="E68" s="16" t="s">
        <v>24</v>
      </c>
      <c r="F68" s="16" t="s">
        <v>25</v>
      </c>
      <c r="G68" s="16" t="s">
        <v>26</v>
      </c>
      <c r="H68" s="83"/>
      <c r="I68" s="84"/>
      <c r="J68" s="200"/>
      <c r="K68" s="162"/>
      <c r="L68" s="163"/>
      <c r="M68" s="166"/>
      <c r="N68" s="167"/>
      <c r="O68" s="166"/>
      <c r="P68" s="167"/>
      <c r="Q68" s="15"/>
    </row>
    <row r="69" spans="1:17" ht="32.25" customHeight="1" x14ac:dyDescent="0.4">
      <c r="A69" s="74" t="s">
        <v>27</v>
      </c>
      <c r="B69" s="75"/>
      <c r="C69" s="75"/>
      <c r="D69" s="76"/>
      <c r="E69" s="17">
        <v>3</v>
      </c>
      <c r="F69" s="17">
        <v>8</v>
      </c>
      <c r="G69" s="17">
        <v>5.5</v>
      </c>
      <c r="H69" s="77">
        <f t="shared" ref="H69:H78" si="4">SUM(E69:G69)</f>
        <v>16.5</v>
      </c>
      <c r="I69" s="78"/>
      <c r="J69" s="17">
        <v>16.5</v>
      </c>
      <c r="K69" s="77">
        <f t="shared" ref="K69" si="5">SUM(H69:J69)</f>
        <v>33</v>
      </c>
      <c r="L69" s="78"/>
      <c r="M69" s="77" t="str">
        <f t="shared" ref="M69" si="6">IF(K69&lt;19,"F",IF(K69&lt;=29,"E",IF(K69&lt;=49,"D",IF(K69&lt;=59,"C",IF(K69&lt;=79,"B",IF(K69&lt;=100,"A"))))))</f>
        <v>D</v>
      </c>
      <c r="N69" s="78"/>
      <c r="O69" s="79">
        <f>IFERROR(RANK(K69,($K$17,$K$69,$K$119,$K$169,$K$219,$K$269,$K$319,$K$369,$K$419,$K$469,$K$519,$K$569,$K$619,$K$669,$K$719,$K$769,$K$819,$K$869)),"")</f>
        <v>12</v>
      </c>
      <c r="P69" s="80"/>
      <c r="Q69" s="15"/>
    </row>
    <row r="70" spans="1:17" ht="33.75" customHeight="1" x14ac:dyDescent="0.4">
      <c r="A70" s="74" t="s">
        <v>28</v>
      </c>
      <c r="B70" s="75"/>
      <c r="C70" s="75"/>
      <c r="D70" s="76"/>
      <c r="E70" s="17">
        <v>1.5</v>
      </c>
      <c r="F70" s="17">
        <v>3</v>
      </c>
      <c r="G70" s="17">
        <v>3</v>
      </c>
      <c r="H70" s="77">
        <f t="shared" si="4"/>
        <v>7.5</v>
      </c>
      <c r="I70" s="78"/>
      <c r="J70" s="17">
        <v>21.5</v>
      </c>
      <c r="K70" s="77">
        <f t="shared" ref="K70:K78" si="7">SUM(H70:J70)</f>
        <v>29</v>
      </c>
      <c r="L70" s="78"/>
      <c r="M70" s="77" t="str">
        <f t="shared" ref="M70:M78" si="8">IF(K70&lt;19,"F",IF(K70&lt;=29,"E",IF(K70&lt;=49,"D",IF(K70&lt;=59,"C",IF(K70&lt;=79,"B",IF(K70&lt;=100,"A"))))))</f>
        <v>E</v>
      </c>
      <c r="N70" s="78"/>
      <c r="O70" s="79">
        <f>IFERROR(RANK(K70,($K$18,$K$70,$K$120,$K$170,$K$220,$K$270,$K$320,$K$370,$K$420,$K$470,$K$520,$K$570,$K$620,$K$670,$K$720,$K$770,$K$820,$K$870)),"")</f>
        <v>13</v>
      </c>
      <c r="P70" s="80"/>
      <c r="Q70" s="15"/>
    </row>
    <row r="71" spans="1:17" ht="32.25" customHeight="1" x14ac:dyDescent="0.4">
      <c r="A71" s="74" t="s">
        <v>29</v>
      </c>
      <c r="B71" s="75"/>
      <c r="C71" s="75"/>
      <c r="D71" s="76"/>
      <c r="E71" s="17">
        <v>6</v>
      </c>
      <c r="F71" s="17">
        <v>6.5</v>
      </c>
      <c r="G71" s="17">
        <v>7</v>
      </c>
      <c r="H71" s="77">
        <f t="shared" ref="H71" si="9">SUM(E71:G71)</f>
        <v>19.5</v>
      </c>
      <c r="I71" s="78"/>
      <c r="J71" s="17">
        <v>20</v>
      </c>
      <c r="K71" s="77">
        <f t="shared" si="7"/>
        <v>39.5</v>
      </c>
      <c r="L71" s="78"/>
      <c r="M71" s="77" t="str">
        <f t="shared" si="8"/>
        <v>D</v>
      </c>
      <c r="N71" s="78"/>
      <c r="O71" s="79">
        <f>IFERROR(RANK(K71,($K$19,$K$71,$K$121,$K$171,$K$221,$K$271,$K$321,$K$371,$K$421,$K$471,$K$521,$K$571,$K$621,$K$671,$K$721,$K$771,$K$821,$K$871)),"")</f>
        <v>13</v>
      </c>
      <c r="P71" s="80"/>
      <c r="Q71" s="15"/>
    </row>
    <row r="72" spans="1:17" ht="34.5" customHeight="1" x14ac:dyDescent="0.4">
      <c r="A72" s="8" t="s">
        <v>30</v>
      </c>
      <c r="B72" s="5"/>
      <c r="C72" s="6"/>
      <c r="D72" s="7"/>
      <c r="E72" s="17">
        <v>8</v>
      </c>
      <c r="F72" s="17">
        <v>7</v>
      </c>
      <c r="G72" s="17">
        <v>6</v>
      </c>
      <c r="H72" s="77">
        <f t="shared" si="4"/>
        <v>21</v>
      </c>
      <c r="I72" s="78"/>
      <c r="J72" s="17">
        <v>25</v>
      </c>
      <c r="K72" s="77">
        <f t="shared" si="7"/>
        <v>46</v>
      </c>
      <c r="L72" s="78"/>
      <c r="M72" s="77" t="str">
        <f t="shared" si="8"/>
        <v>D</v>
      </c>
      <c r="N72" s="78"/>
      <c r="O72" s="79">
        <f>IFERROR(RANK(K72,($K$20,$K$72,$K$122,$K$172,$K$222,$K$272,$K$322,$K$372,$K$422,$K$472,$K$522,$K$572,$K$622,$K$672,$K$722,$K$772,$K$822,$K$872)),"")</f>
        <v>13</v>
      </c>
      <c r="P72" s="80"/>
      <c r="Q72" s="15"/>
    </row>
    <row r="73" spans="1:17" ht="33.75" customHeight="1" x14ac:dyDescent="0.4">
      <c r="A73" s="74" t="s">
        <v>31</v>
      </c>
      <c r="B73" s="75"/>
      <c r="C73" s="75"/>
      <c r="D73" s="76"/>
      <c r="E73" s="17">
        <v>3</v>
      </c>
      <c r="F73" s="17">
        <v>8.5</v>
      </c>
      <c r="G73" s="17">
        <v>5</v>
      </c>
      <c r="H73" s="77">
        <f t="shared" si="4"/>
        <v>16.5</v>
      </c>
      <c r="I73" s="78"/>
      <c r="J73" s="17">
        <v>34.75</v>
      </c>
      <c r="K73" s="77">
        <f t="shared" si="7"/>
        <v>51.25</v>
      </c>
      <c r="L73" s="78"/>
      <c r="M73" s="77" t="str">
        <f t="shared" si="8"/>
        <v>C</v>
      </c>
      <c r="N73" s="78"/>
      <c r="O73" s="79">
        <f>IFERROR(RANK(K73,($K$21,$K$73,$K$123,$K$173,$K$223,$K$273,$K$323,$K$373,$K$423,$K$473,$K$523,$K$573,$K$623,$K$673,$K$723,$K$773,$K$823,$K$873)),"")</f>
        <v>13</v>
      </c>
      <c r="P73" s="80"/>
      <c r="Q73" s="15"/>
    </row>
    <row r="74" spans="1:17" ht="32.25" customHeight="1" x14ac:dyDescent="0.4">
      <c r="A74" s="74" t="s">
        <v>32</v>
      </c>
      <c r="B74" s="75"/>
      <c r="C74" s="75"/>
      <c r="D74" s="76"/>
      <c r="E74" s="17">
        <v>2</v>
      </c>
      <c r="F74" s="17">
        <v>2</v>
      </c>
      <c r="G74" s="17">
        <v>8.5</v>
      </c>
      <c r="H74" s="77">
        <f t="shared" si="4"/>
        <v>12.5</v>
      </c>
      <c r="I74" s="78"/>
      <c r="J74" s="17">
        <v>18.95</v>
      </c>
      <c r="K74" s="77">
        <f t="shared" si="7"/>
        <v>31.45</v>
      </c>
      <c r="L74" s="78"/>
      <c r="M74" s="77" t="str">
        <f t="shared" si="8"/>
        <v>D</v>
      </c>
      <c r="N74" s="78"/>
      <c r="O74" s="79">
        <f>IFERROR(RANK(K74,($K$22,$K$74,$K$124,$K$174,$K$224,$K$274,$K$324,$K$374,$K$424,$K$474,$K$524,$K$574,$K$624,$K$674,$K$724,$K$774,$K$824,$K$874)),"")</f>
        <v>13</v>
      </c>
      <c r="P74" s="80"/>
      <c r="Q74" s="15"/>
    </row>
    <row r="75" spans="1:17" ht="33.75" customHeight="1" x14ac:dyDescent="0.4">
      <c r="A75" s="74" t="s">
        <v>33</v>
      </c>
      <c r="B75" s="75"/>
      <c r="C75" s="75"/>
      <c r="D75" s="76"/>
      <c r="E75" s="17">
        <v>2.5</v>
      </c>
      <c r="F75" s="17">
        <v>8.1999999999999993</v>
      </c>
      <c r="G75" s="17">
        <v>4</v>
      </c>
      <c r="H75" s="77">
        <f t="shared" si="4"/>
        <v>14.7</v>
      </c>
      <c r="I75" s="78"/>
      <c r="J75" s="17">
        <v>18.8</v>
      </c>
      <c r="K75" s="77">
        <f t="shared" si="7"/>
        <v>33.5</v>
      </c>
      <c r="L75" s="78"/>
      <c r="M75" s="77" t="str">
        <f t="shared" si="8"/>
        <v>D</v>
      </c>
      <c r="N75" s="78"/>
      <c r="O75" s="79">
        <f>IFERROR(RANK(K75,($K$23,$K$75,$K$125,$K$175,$K$225,$K$275,$K$325,$K$375,$K$425,$K$475,$K$525,$K$575,$K$625,$K$675,$K$725,$K$775,$K$825,$K$875)),"")</f>
        <v>13</v>
      </c>
      <c r="P75" s="80"/>
      <c r="Q75" s="15"/>
    </row>
    <row r="76" spans="1:17" ht="33.75" customHeight="1" x14ac:dyDescent="0.4">
      <c r="A76" s="74" t="s">
        <v>34</v>
      </c>
      <c r="B76" s="75"/>
      <c r="C76" s="75"/>
      <c r="D76" s="76"/>
      <c r="E76" s="17">
        <v>2.5</v>
      </c>
      <c r="F76" s="17">
        <v>5.5</v>
      </c>
      <c r="G76" s="17">
        <v>4</v>
      </c>
      <c r="H76" s="77">
        <f t="shared" si="4"/>
        <v>12</v>
      </c>
      <c r="I76" s="78"/>
      <c r="J76" s="17">
        <v>29.5</v>
      </c>
      <c r="K76" s="77">
        <f t="shared" si="7"/>
        <v>41.5</v>
      </c>
      <c r="L76" s="78"/>
      <c r="M76" s="77" t="str">
        <f t="shared" si="8"/>
        <v>D</v>
      </c>
      <c r="N76" s="78"/>
      <c r="O76" s="79">
        <f>IFERROR(RANK(K76,($K$24,$K$76,$K$126,$K$176,$K$226,$K$276,$K$326,$K$376,$K$426,$K$476,$K$526,$K$576,$K$626,$K$676,$K$726,$K$776,$K$826,$K$876)),"")</f>
        <v>13</v>
      </c>
      <c r="P76" s="80"/>
      <c r="Q76" s="15"/>
    </row>
    <row r="77" spans="1:17" ht="33.75" customHeight="1" x14ac:dyDescent="0.4">
      <c r="A77" s="74" t="s">
        <v>35</v>
      </c>
      <c r="B77" s="75"/>
      <c r="C77" s="75"/>
      <c r="D77" s="76"/>
      <c r="E77" s="17">
        <v>2</v>
      </c>
      <c r="F77" s="17">
        <v>8</v>
      </c>
      <c r="G77" s="17">
        <v>3</v>
      </c>
      <c r="H77" s="77">
        <f t="shared" si="4"/>
        <v>13</v>
      </c>
      <c r="I77" s="78"/>
      <c r="J77" s="17">
        <v>20</v>
      </c>
      <c r="K77" s="77">
        <f t="shared" si="7"/>
        <v>33</v>
      </c>
      <c r="L77" s="78"/>
      <c r="M77" s="77" t="str">
        <f t="shared" si="8"/>
        <v>D</v>
      </c>
      <c r="N77" s="78"/>
      <c r="O77" s="79">
        <f>IFERROR(RANK(K77,($K$25,$K$77,$K$127,$K$177,$K$227,$K$277,$K$327,$K$377,$K$427,$K$477,$K$527,$K$577,$K$627,$K$677,$K$727,$K$777,$K$827,$K$877)),"")</f>
        <v>13</v>
      </c>
      <c r="P77" s="80"/>
      <c r="Q77" s="15"/>
    </row>
    <row r="78" spans="1:17" ht="33.75" customHeight="1" x14ac:dyDescent="0.4">
      <c r="A78" s="74" t="s">
        <v>36</v>
      </c>
      <c r="B78" s="75"/>
      <c r="C78" s="75"/>
      <c r="D78" s="76"/>
      <c r="E78" s="17">
        <v>6</v>
      </c>
      <c r="F78" s="17">
        <v>10</v>
      </c>
      <c r="G78" s="17">
        <v>10</v>
      </c>
      <c r="H78" s="77">
        <f t="shared" si="4"/>
        <v>26</v>
      </c>
      <c r="I78" s="78"/>
      <c r="J78" s="17">
        <v>40</v>
      </c>
      <c r="K78" s="77">
        <f t="shared" si="7"/>
        <v>66</v>
      </c>
      <c r="L78" s="78"/>
      <c r="M78" s="77" t="str">
        <f t="shared" si="8"/>
        <v>B</v>
      </c>
      <c r="N78" s="78"/>
      <c r="O78" s="79">
        <f>IFERROR(RANK(K78,($K$26,$K$78,$K$128,$K$178,$K$228,$K$278,$K$328,$K$378,$K$428,$K$478,$K$528,$K$578,$K$628,$K$678,$K$728,$K$778,$K$828,$K$878)),"")</f>
        <v>10</v>
      </c>
      <c r="P78" s="80"/>
      <c r="Q78" s="15"/>
    </row>
    <row r="79" spans="1:17" ht="49.5" customHeight="1" x14ac:dyDescent="0.4">
      <c r="A79" s="91"/>
      <c r="B79" s="92"/>
      <c r="C79" s="92"/>
      <c r="D79" s="92"/>
      <c r="E79" s="92"/>
      <c r="F79" s="92"/>
      <c r="G79" s="92"/>
      <c r="H79" s="92"/>
      <c r="I79" s="92"/>
      <c r="J79" s="92"/>
      <c r="K79" s="92"/>
      <c r="L79" s="92"/>
      <c r="M79" s="92"/>
      <c r="N79" s="92"/>
      <c r="O79" s="92"/>
      <c r="P79" s="93"/>
      <c r="Q79" s="12"/>
    </row>
    <row r="80" spans="1:17" ht="33.75" customHeight="1" x14ac:dyDescent="0.4">
      <c r="A80" s="94" t="s">
        <v>37</v>
      </c>
      <c r="B80" s="95"/>
      <c r="C80" s="96"/>
      <c r="D80" s="97">
        <f>AVERAGE(P28,P80,P130,P180,P230,P280,P330,P380,P430,P480,P530,P580,P630)</f>
        <v>63.439538461538454</v>
      </c>
      <c r="E80" s="98"/>
      <c r="F80" s="98"/>
      <c r="G80" s="18"/>
      <c r="H80" s="150"/>
      <c r="I80" s="150"/>
      <c r="J80" s="101">
        <f>SUM(K69:L78)</f>
        <v>404.2</v>
      </c>
      <c r="K80" s="102"/>
      <c r="L80" s="103"/>
      <c r="M80" s="104" t="s">
        <v>39</v>
      </c>
      <c r="N80" s="105"/>
      <c r="O80" s="106"/>
      <c r="P80" s="26">
        <f>AVERAGE(K69:L78)</f>
        <v>40.42</v>
      </c>
      <c r="Q80" s="12"/>
    </row>
    <row r="81" spans="1:17" ht="39.75" customHeight="1" x14ac:dyDescent="0.4">
      <c r="A81" s="91"/>
      <c r="B81" s="92"/>
      <c r="C81" s="92"/>
      <c r="D81" s="92"/>
      <c r="E81" s="92"/>
      <c r="F81" s="92"/>
      <c r="G81" s="92"/>
      <c r="H81" s="92"/>
      <c r="I81" s="92"/>
      <c r="J81" s="92"/>
      <c r="K81" s="92"/>
      <c r="L81" s="92"/>
      <c r="M81" s="92"/>
      <c r="N81" s="92"/>
      <c r="O81" s="92"/>
      <c r="P81" s="93"/>
      <c r="Q81" s="12"/>
    </row>
    <row r="82" spans="1:17" ht="33.75" customHeight="1" x14ac:dyDescent="0.4">
      <c r="A82" s="107" t="s">
        <v>75</v>
      </c>
      <c r="B82" s="108"/>
      <c r="C82" s="108"/>
      <c r="D82" s="108"/>
      <c r="E82" s="108"/>
      <c r="F82" s="108"/>
      <c r="G82" s="108"/>
      <c r="H82" s="108"/>
      <c r="I82" s="108"/>
      <c r="J82" s="108"/>
      <c r="K82" s="108"/>
      <c r="L82" s="108"/>
      <c r="M82" s="108"/>
      <c r="N82" s="108"/>
      <c r="O82" s="108"/>
      <c r="P82" s="109"/>
      <c r="Q82" s="12"/>
    </row>
    <row r="83" spans="1:17" ht="31.5" customHeight="1" x14ac:dyDescent="0.4">
      <c r="A83" s="110" t="s">
        <v>76</v>
      </c>
      <c r="B83" s="111"/>
      <c r="C83" s="111"/>
      <c r="D83" s="111"/>
      <c r="E83" s="111"/>
      <c r="F83" s="111"/>
      <c r="G83" s="111"/>
      <c r="H83" s="111"/>
      <c r="I83" s="111"/>
      <c r="J83" s="111"/>
      <c r="K83" s="111"/>
      <c r="L83" s="111"/>
      <c r="M83" s="111"/>
      <c r="N83" s="111"/>
      <c r="O83" s="111"/>
      <c r="P83" s="112"/>
      <c r="Q83" s="12"/>
    </row>
    <row r="84" spans="1:17" ht="40.5" customHeight="1" x14ac:dyDescent="0.4">
      <c r="A84" s="113"/>
      <c r="B84" s="113"/>
      <c r="C84" s="113"/>
      <c r="D84" s="113"/>
      <c r="E84" s="113"/>
      <c r="F84" s="113"/>
      <c r="G84" s="113"/>
      <c r="H84" s="113"/>
      <c r="I84" s="113"/>
      <c r="J84" s="113"/>
      <c r="K84" s="113"/>
      <c r="L84" s="113"/>
      <c r="M84" s="113"/>
      <c r="N84" s="113"/>
      <c r="O84" s="113"/>
      <c r="P84" s="113"/>
      <c r="Q84" s="12"/>
    </row>
    <row r="85" spans="1:17" ht="29.25" x14ac:dyDescent="0.4">
      <c r="A85" s="114" t="s">
        <v>42</v>
      </c>
      <c r="B85" s="115"/>
      <c r="C85" s="115"/>
      <c r="D85" s="115"/>
      <c r="E85" s="115"/>
      <c r="F85" s="115"/>
      <c r="G85" s="115"/>
      <c r="H85" s="116"/>
      <c r="I85" s="12"/>
      <c r="J85" s="114" t="s">
        <v>43</v>
      </c>
      <c r="K85" s="115"/>
      <c r="L85" s="115"/>
      <c r="M85" s="115"/>
      <c r="N85" s="115"/>
      <c r="O85" s="115"/>
      <c r="P85" s="116"/>
      <c r="Q85" s="12"/>
    </row>
    <row r="86" spans="1:17" ht="29.25" x14ac:dyDescent="0.4">
      <c r="A86" s="129" t="s">
        <v>102</v>
      </c>
      <c r="B86" s="130"/>
      <c r="C86" s="130"/>
      <c r="D86" s="130"/>
      <c r="E86" s="130"/>
      <c r="F86" s="130"/>
      <c r="G86" s="130"/>
      <c r="H86" s="131"/>
      <c r="I86" s="12"/>
      <c r="J86" s="129" t="s">
        <v>123</v>
      </c>
      <c r="K86" s="130"/>
      <c r="L86" s="130"/>
      <c r="M86" s="130"/>
      <c r="N86" s="130"/>
      <c r="O86" s="130"/>
      <c r="P86" s="131"/>
      <c r="Q86" s="12"/>
    </row>
    <row r="87" spans="1:17" ht="29.25" x14ac:dyDescent="0.4">
      <c r="A87" s="132"/>
      <c r="B87" s="133"/>
      <c r="C87" s="133"/>
      <c r="D87" s="133"/>
      <c r="E87" s="133"/>
      <c r="F87" s="133"/>
      <c r="G87" s="133"/>
      <c r="H87" s="134"/>
      <c r="I87" s="12"/>
      <c r="J87" s="132"/>
      <c r="K87" s="133"/>
      <c r="L87" s="133"/>
      <c r="M87" s="133"/>
      <c r="N87" s="133"/>
      <c r="O87" s="133"/>
      <c r="P87" s="134"/>
      <c r="Q87" s="12"/>
    </row>
    <row r="88" spans="1:17" ht="120.75" customHeight="1" x14ac:dyDescent="0.4">
      <c r="A88" s="135"/>
      <c r="B88" s="136"/>
      <c r="C88" s="136"/>
      <c r="D88" s="136"/>
      <c r="E88" s="136"/>
      <c r="F88" s="136"/>
      <c r="G88" s="136"/>
      <c r="H88" s="137"/>
      <c r="I88" s="12"/>
      <c r="J88" s="135"/>
      <c r="K88" s="136"/>
      <c r="L88" s="136"/>
      <c r="M88" s="136"/>
      <c r="N88" s="136"/>
      <c r="O88" s="136"/>
      <c r="P88" s="137"/>
      <c r="Q88" s="12"/>
    </row>
    <row r="89" spans="1:17" ht="55.5" customHeight="1" x14ac:dyDescent="0.4">
      <c r="A89" s="117" t="s">
        <v>44</v>
      </c>
      <c r="B89" s="117"/>
      <c r="C89" s="117"/>
      <c r="D89" s="62"/>
      <c r="E89" s="62"/>
      <c r="F89" s="62"/>
      <c r="G89" s="62"/>
      <c r="H89" s="62"/>
      <c r="I89" s="12"/>
      <c r="J89" s="151" t="s">
        <v>44</v>
      </c>
      <c r="K89" s="152"/>
      <c r="L89" s="153"/>
      <c r="M89" s="154"/>
      <c r="N89" s="155"/>
      <c r="O89" s="155"/>
      <c r="P89" s="156"/>
      <c r="Q89" s="12"/>
    </row>
    <row r="90" spans="1:17" ht="30" customHeight="1" x14ac:dyDescent="0.4">
      <c r="A90" s="124"/>
      <c r="B90" s="124"/>
      <c r="C90" s="124"/>
      <c r="D90" s="124"/>
      <c r="E90" s="124"/>
      <c r="F90" s="124"/>
      <c r="G90" s="124"/>
      <c r="H90" s="124"/>
      <c r="I90" s="124"/>
      <c r="J90" s="124"/>
      <c r="K90" s="124"/>
      <c r="L90" s="124"/>
      <c r="M90" s="124"/>
      <c r="N90" s="124"/>
      <c r="O90" s="124"/>
      <c r="P90" s="124"/>
      <c r="Q90" s="12"/>
    </row>
    <row r="91" spans="1:17" ht="33" customHeight="1" x14ac:dyDescent="0.4">
      <c r="A91" s="125" t="s">
        <v>45</v>
      </c>
      <c r="B91" s="125"/>
      <c r="C91" s="125"/>
      <c r="D91" s="125"/>
      <c r="E91" s="125"/>
      <c r="F91" s="19"/>
      <c r="G91" s="19"/>
      <c r="H91" s="19"/>
      <c r="I91" s="19"/>
      <c r="J91" s="125" t="s">
        <v>46</v>
      </c>
      <c r="K91" s="125"/>
      <c r="L91" s="125"/>
      <c r="M91" s="125"/>
      <c r="N91" s="125"/>
      <c r="O91" s="19"/>
      <c r="P91" s="19"/>
      <c r="Q91" s="19"/>
    </row>
    <row r="92" spans="1:17" ht="29.25" x14ac:dyDescent="0.4">
      <c r="A92" s="126" t="s">
        <v>47</v>
      </c>
      <c r="B92" s="127"/>
      <c r="C92" s="128"/>
      <c r="D92" s="9" t="s">
        <v>48</v>
      </c>
      <c r="E92" s="9" t="s">
        <v>49</v>
      </c>
      <c r="F92" s="20" t="s">
        <v>50</v>
      </c>
      <c r="G92" s="20" t="s">
        <v>51</v>
      </c>
      <c r="H92" s="11" t="s">
        <v>52</v>
      </c>
      <c r="I92" s="12"/>
      <c r="J92" s="121" t="s">
        <v>47</v>
      </c>
      <c r="K92" s="122"/>
      <c r="L92" s="123"/>
      <c r="M92" s="9" t="s">
        <v>48</v>
      </c>
      <c r="N92" s="9" t="s">
        <v>49</v>
      </c>
      <c r="O92" s="20" t="s">
        <v>50</v>
      </c>
      <c r="P92" s="20" t="s">
        <v>51</v>
      </c>
      <c r="Q92" s="20" t="s">
        <v>52</v>
      </c>
    </row>
    <row r="93" spans="1:17" ht="29.25" x14ac:dyDescent="0.4">
      <c r="A93" s="126" t="s">
        <v>53</v>
      </c>
      <c r="B93" s="127"/>
      <c r="C93" s="128"/>
      <c r="D93" s="9"/>
      <c r="E93" s="9"/>
      <c r="F93" s="46" t="s">
        <v>54</v>
      </c>
      <c r="G93" s="9"/>
      <c r="H93" s="21"/>
      <c r="I93" s="24"/>
      <c r="J93" s="126" t="s">
        <v>55</v>
      </c>
      <c r="K93" s="127"/>
      <c r="L93" s="128"/>
      <c r="M93" s="9"/>
      <c r="N93" s="46"/>
      <c r="O93" s="46" t="s">
        <v>54</v>
      </c>
      <c r="P93" s="28"/>
      <c r="Q93" s="28"/>
    </row>
    <row r="94" spans="1:17" ht="29.25" x14ac:dyDescent="0.4">
      <c r="A94" s="126" t="s">
        <v>56</v>
      </c>
      <c r="B94" s="127"/>
      <c r="C94" s="128"/>
      <c r="D94" s="9"/>
      <c r="E94" s="9"/>
      <c r="F94" s="46" t="s">
        <v>54</v>
      </c>
      <c r="G94" s="9"/>
      <c r="H94" s="21"/>
      <c r="I94" s="24"/>
      <c r="J94" s="126" t="s">
        <v>57</v>
      </c>
      <c r="K94" s="127"/>
      <c r="L94" s="128"/>
      <c r="M94" s="9"/>
      <c r="N94" s="46"/>
      <c r="O94" s="46" t="s">
        <v>54</v>
      </c>
      <c r="P94" s="28"/>
      <c r="Q94" s="28"/>
    </row>
    <row r="95" spans="1:17" ht="29.25" x14ac:dyDescent="0.4">
      <c r="A95" s="138" t="s">
        <v>58</v>
      </c>
      <c r="B95" s="139"/>
      <c r="C95" s="140"/>
      <c r="D95" s="9"/>
      <c r="E95" s="9"/>
      <c r="F95" s="46" t="s">
        <v>54</v>
      </c>
      <c r="G95" s="9"/>
      <c r="H95" s="21"/>
      <c r="I95" s="24"/>
      <c r="J95" s="126" t="s">
        <v>59</v>
      </c>
      <c r="K95" s="127"/>
      <c r="L95" s="128"/>
      <c r="M95" s="9" t="s">
        <v>54</v>
      </c>
      <c r="N95" s="9"/>
      <c r="O95" s="28"/>
      <c r="P95" s="28"/>
      <c r="Q95" s="28"/>
    </row>
    <row r="96" spans="1:17" ht="29.25" x14ac:dyDescent="0.4">
      <c r="A96" s="126" t="s">
        <v>60</v>
      </c>
      <c r="B96" s="127"/>
      <c r="C96" s="128"/>
      <c r="D96" s="9"/>
      <c r="E96" s="9"/>
      <c r="F96" s="46" t="s">
        <v>54</v>
      </c>
      <c r="G96" s="9"/>
      <c r="H96" s="21"/>
      <c r="I96" s="24"/>
      <c r="J96" s="126" t="s">
        <v>61</v>
      </c>
      <c r="K96" s="127"/>
      <c r="L96" s="128"/>
      <c r="M96" s="9"/>
      <c r="N96" s="28" t="s">
        <v>54</v>
      </c>
      <c r="O96" s="28"/>
      <c r="P96" s="28"/>
      <c r="Q96" s="28"/>
    </row>
    <row r="97" spans="1:17" ht="29.25" x14ac:dyDescent="0.4">
      <c r="A97" s="138" t="s">
        <v>62</v>
      </c>
      <c r="B97" s="139"/>
      <c r="C97" s="140"/>
      <c r="D97" s="9"/>
      <c r="E97" s="46" t="s">
        <v>54</v>
      </c>
      <c r="F97" s="9"/>
      <c r="G97" s="9"/>
      <c r="H97" s="21"/>
      <c r="I97" s="24"/>
      <c r="J97" s="126" t="s">
        <v>63</v>
      </c>
      <c r="K97" s="127"/>
      <c r="L97" s="128"/>
      <c r="M97" s="9"/>
      <c r="N97" s="46" t="s">
        <v>54</v>
      </c>
      <c r="P97" s="28"/>
      <c r="Q97" s="28"/>
    </row>
    <row r="98" spans="1:17" ht="29.25" x14ac:dyDescent="0.4">
      <c r="A98" s="141" t="s">
        <v>64</v>
      </c>
      <c r="B98" s="142"/>
      <c r="C98" s="143"/>
      <c r="D98" s="9"/>
      <c r="E98" s="46" t="s">
        <v>54</v>
      </c>
      <c r="F98" s="9"/>
      <c r="G98" s="9"/>
      <c r="H98" s="21"/>
      <c r="I98" s="12"/>
      <c r="J98" s="141" t="s">
        <v>65</v>
      </c>
      <c r="K98" s="142"/>
      <c r="L98" s="143"/>
      <c r="M98" s="9"/>
      <c r="N98" s="46"/>
      <c r="O98" s="46" t="s">
        <v>54</v>
      </c>
      <c r="P98" s="28"/>
      <c r="Q98" s="28"/>
    </row>
    <row r="99" spans="1:17" ht="29.25" x14ac:dyDescent="0.4">
      <c r="A99" s="144" t="s">
        <v>66</v>
      </c>
      <c r="B99" s="145"/>
      <c r="C99" s="146"/>
      <c r="D99" s="9"/>
      <c r="E99" s="46" t="s">
        <v>54</v>
      </c>
      <c r="F99" s="9"/>
      <c r="G99" s="9"/>
      <c r="H99" s="21"/>
      <c r="I99" s="12"/>
      <c r="J99" s="141" t="s">
        <v>67</v>
      </c>
      <c r="K99" s="142"/>
      <c r="L99" s="143"/>
      <c r="M99" s="9"/>
      <c r="N99" s="46" t="s">
        <v>54</v>
      </c>
      <c r="O99" s="46"/>
      <c r="P99" s="28"/>
      <c r="Q99" s="28"/>
    </row>
    <row r="100" spans="1:17" ht="29.25" x14ac:dyDescent="0.4">
      <c r="A100" s="147" t="s">
        <v>68</v>
      </c>
      <c r="B100" s="147"/>
      <c r="C100" s="147"/>
      <c r="D100" s="9"/>
      <c r="E100" s="9"/>
      <c r="F100" s="46" t="s">
        <v>54</v>
      </c>
      <c r="G100" s="11"/>
      <c r="H100" s="11"/>
      <c r="I100" s="12"/>
      <c r="J100" s="144" t="s">
        <v>69</v>
      </c>
      <c r="K100" s="145"/>
      <c r="L100" s="146"/>
      <c r="M100" s="9"/>
      <c r="N100" s="9"/>
      <c r="O100" s="46" t="s">
        <v>54</v>
      </c>
      <c r="P100" s="28"/>
      <c r="Q100" s="28"/>
    </row>
    <row r="101" spans="1:17" ht="29.25" x14ac:dyDescent="0.4">
      <c r="A101" s="12"/>
      <c r="B101" s="12"/>
      <c r="C101" s="124" t="s">
        <v>70</v>
      </c>
      <c r="D101" s="124"/>
      <c r="E101" s="124"/>
      <c r="F101" s="12"/>
      <c r="G101" s="12"/>
      <c r="H101" s="12"/>
      <c r="I101" s="12"/>
      <c r="J101" s="141" t="s">
        <v>71</v>
      </c>
      <c r="K101" s="142"/>
      <c r="L101" s="143"/>
      <c r="M101" s="9"/>
      <c r="N101" s="46" t="s">
        <v>54</v>
      </c>
      <c r="O101" s="28"/>
      <c r="P101" s="28"/>
      <c r="Q101" s="28"/>
    </row>
    <row r="102" spans="1:17" ht="29.25" x14ac:dyDescent="0.4">
      <c r="A102" s="124" t="s">
        <v>73</v>
      </c>
      <c r="B102" s="124"/>
      <c r="C102" s="124"/>
      <c r="D102" s="124"/>
      <c r="E102" s="12"/>
      <c r="F102" s="12"/>
      <c r="G102" s="12"/>
      <c r="H102" s="12"/>
      <c r="I102" s="12"/>
      <c r="J102" s="141" t="s">
        <v>72</v>
      </c>
      <c r="K102" s="142"/>
      <c r="L102" s="143"/>
      <c r="M102" s="9"/>
      <c r="N102" s="46" t="s">
        <v>54</v>
      </c>
      <c r="O102" s="9"/>
      <c r="P102" s="28"/>
      <c r="Q102" s="28"/>
    </row>
    <row r="103" spans="1:17" ht="15" customHeight="1" x14ac:dyDescent="0.3">
      <c r="A103" s="149" t="s">
        <v>0</v>
      </c>
      <c r="B103" s="149"/>
      <c r="C103" s="149"/>
      <c r="D103" s="149"/>
      <c r="E103" s="149"/>
      <c r="F103" s="149"/>
      <c r="G103" s="149"/>
      <c r="H103" s="149"/>
      <c r="I103" s="149"/>
      <c r="J103" s="149"/>
      <c r="K103" s="149"/>
      <c r="L103" s="149"/>
      <c r="M103" s="149"/>
      <c r="N103" s="149"/>
      <c r="O103" s="149"/>
      <c r="P103" s="149"/>
      <c r="Q103" s="149"/>
    </row>
    <row r="104" spans="1:17" ht="15" customHeight="1" x14ac:dyDescent="0.3">
      <c r="A104" s="149"/>
      <c r="B104" s="149"/>
      <c r="C104" s="149"/>
      <c r="D104" s="149"/>
      <c r="E104" s="149"/>
      <c r="F104" s="149"/>
      <c r="G104" s="149"/>
      <c r="H104" s="149"/>
      <c r="I104" s="149"/>
      <c r="J104" s="149"/>
      <c r="K104" s="149"/>
      <c r="L104" s="149"/>
      <c r="M104" s="149"/>
      <c r="N104" s="149"/>
      <c r="O104" s="149"/>
      <c r="P104" s="149"/>
      <c r="Q104" s="149"/>
    </row>
    <row r="105" spans="1:17" ht="15" customHeight="1" x14ac:dyDescent="0.3">
      <c r="A105" s="149"/>
      <c r="B105" s="149"/>
      <c r="C105" s="149"/>
      <c r="D105" s="149"/>
      <c r="E105" s="149"/>
      <c r="F105" s="149"/>
      <c r="G105" s="149"/>
      <c r="H105" s="149"/>
      <c r="I105" s="149"/>
      <c r="J105" s="149"/>
      <c r="K105" s="149"/>
      <c r="L105" s="149"/>
      <c r="M105" s="149"/>
      <c r="N105" s="149"/>
      <c r="O105" s="149"/>
      <c r="P105" s="149"/>
      <c r="Q105" s="149"/>
    </row>
    <row r="106" spans="1:17" ht="15" customHeight="1" x14ac:dyDescent="0.3">
      <c r="A106" s="149"/>
      <c r="B106" s="149"/>
      <c r="C106" s="149"/>
      <c r="D106" s="149"/>
      <c r="E106" s="149"/>
      <c r="F106" s="149"/>
      <c r="G106" s="149"/>
      <c r="H106" s="149"/>
      <c r="I106" s="149"/>
      <c r="J106" s="149"/>
      <c r="K106" s="149"/>
      <c r="L106" s="149"/>
      <c r="M106" s="149"/>
      <c r="N106" s="149"/>
      <c r="O106" s="149"/>
      <c r="P106" s="149"/>
      <c r="Q106" s="149"/>
    </row>
    <row r="107" spans="1:17" ht="15" customHeight="1" x14ac:dyDescent="0.3">
      <c r="A107" s="149"/>
      <c r="B107" s="149"/>
      <c r="C107" s="149"/>
      <c r="D107" s="149"/>
      <c r="E107" s="149"/>
      <c r="F107" s="149"/>
      <c r="G107" s="149"/>
      <c r="H107" s="149"/>
      <c r="I107" s="149"/>
      <c r="J107" s="149"/>
      <c r="K107" s="149"/>
      <c r="L107" s="149"/>
      <c r="M107" s="149"/>
      <c r="N107" s="149"/>
      <c r="O107" s="149"/>
      <c r="P107" s="149"/>
      <c r="Q107" s="149"/>
    </row>
    <row r="108" spans="1:17" ht="15" customHeight="1" x14ac:dyDescent="0.3">
      <c r="A108" s="149"/>
      <c r="B108" s="149"/>
      <c r="C108" s="149"/>
      <c r="D108" s="149"/>
      <c r="E108" s="149"/>
      <c r="F108" s="149"/>
      <c r="G108" s="149"/>
      <c r="H108" s="149"/>
      <c r="I108" s="149"/>
      <c r="J108" s="149"/>
      <c r="K108" s="149"/>
      <c r="L108" s="149"/>
      <c r="M108" s="149"/>
      <c r="N108" s="149"/>
      <c r="O108" s="149"/>
      <c r="P108" s="149"/>
      <c r="Q108" s="149"/>
    </row>
    <row r="109" spans="1:17" ht="15" customHeight="1" x14ac:dyDescent="0.3">
      <c r="A109" s="149"/>
      <c r="B109" s="149"/>
      <c r="C109" s="149"/>
      <c r="D109" s="149"/>
      <c r="E109" s="149"/>
      <c r="F109" s="149"/>
      <c r="G109" s="149"/>
      <c r="H109" s="149"/>
      <c r="I109" s="149"/>
      <c r="J109" s="149"/>
      <c r="K109" s="149"/>
      <c r="L109" s="149"/>
      <c r="M109" s="149"/>
      <c r="N109" s="149"/>
      <c r="O109" s="149"/>
      <c r="P109" s="149"/>
      <c r="Q109" s="149"/>
    </row>
    <row r="110" spans="1:17" ht="18.75" customHeight="1" x14ac:dyDescent="0.3">
      <c r="A110" s="149"/>
      <c r="B110" s="149"/>
      <c r="C110" s="149"/>
      <c r="D110" s="149"/>
      <c r="E110" s="149"/>
      <c r="F110" s="149"/>
      <c r="G110" s="149"/>
      <c r="H110" s="149"/>
      <c r="I110" s="149"/>
      <c r="J110" s="149"/>
      <c r="K110" s="149"/>
      <c r="L110" s="149"/>
      <c r="M110" s="149"/>
      <c r="N110" s="149"/>
      <c r="O110" s="149"/>
      <c r="P110" s="149"/>
      <c r="Q110" s="149"/>
    </row>
    <row r="111" spans="1:17" ht="135" customHeight="1" x14ac:dyDescent="0.3">
      <c r="A111" s="149"/>
      <c r="B111" s="149"/>
      <c r="C111" s="149"/>
      <c r="D111" s="149"/>
      <c r="E111" s="149"/>
      <c r="F111" s="149"/>
      <c r="G111" s="149"/>
      <c r="H111" s="149"/>
      <c r="I111" s="149"/>
      <c r="J111" s="149"/>
      <c r="K111" s="149"/>
      <c r="L111" s="149"/>
      <c r="M111" s="149"/>
      <c r="N111" s="149"/>
      <c r="O111" s="149"/>
      <c r="P111" s="149"/>
      <c r="Q111" s="149"/>
    </row>
    <row r="112" spans="1:17" ht="42.75" customHeight="1" x14ac:dyDescent="0.4">
      <c r="A112" s="56" t="s">
        <v>1</v>
      </c>
      <c r="B112" s="56"/>
      <c r="C112" s="56"/>
      <c r="D112" s="57" t="s">
        <v>2</v>
      </c>
      <c r="E112" s="58"/>
      <c r="F112" s="58"/>
      <c r="G112" s="58"/>
      <c r="H112" s="58"/>
      <c r="I112" s="59"/>
      <c r="J112" s="3" t="s">
        <v>3</v>
      </c>
      <c r="K112" s="60" t="s">
        <v>4</v>
      </c>
      <c r="L112" s="60"/>
      <c r="M112" s="60"/>
      <c r="N112" s="61" t="s">
        <v>5</v>
      </c>
      <c r="O112" s="61"/>
      <c r="P112" s="62" t="s">
        <v>6</v>
      </c>
      <c r="Q112" s="62"/>
    </row>
    <row r="113" spans="1:17" ht="45" customHeight="1" x14ac:dyDescent="0.4">
      <c r="A113" s="13" t="s">
        <v>7</v>
      </c>
      <c r="B113" s="14"/>
      <c r="C113" s="60" t="s">
        <v>111</v>
      </c>
      <c r="D113" s="60"/>
      <c r="E113" s="60"/>
      <c r="F113" s="60"/>
      <c r="G113" s="60"/>
      <c r="H113" s="60"/>
      <c r="I113" s="60"/>
      <c r="J113" s="13" t="s">
        <v>8</v>
      </c>
      <c r="K113" s="60">
        <v>8</v>
      </c>
      <c r="L113" s="60"/>
      <c r="M113" s="60"/>
      <c r="N113" s="61" t="s">
        <v>9</v>
      </c>
      <c r="O113" s="61"/>
      <c r="P113" s="60" t="s">
        <v>87</v>
      </c>
      <c r="Q113" s="60"/>
    </row>
    <row r="114" spans="1:17" ht="45" customHeight="1" x14ac:dyDescent="0.4">
      <c r="A114" s="61" t="s">
        <v>11</v>
      </c>
      <c r="B114" s="61"/>
      <c r="C114" s="60"/>
      <c r="D114" s="60"/>
      <c r="E114" s="22" t="s">
        <v>12</v>
      </c>
      <c r="F114" s="13"/>
      <c r="G114" s="22"/>
      <c r="H114" s="62">
        <v>114</v>
      </c>
      <c r="I114" s="62"/>
      <c r="J114" s="25" t="s">
        <v>13</v>
      </c>
      <c r="K114" s="57" t="s">
        <v>74</v>
      </c>
      <c r="L114" s="59"/>
      <c r="M114" s="68" t="s">
        <v>14</v>
      </c>
      <c r="N114" s="68"/>
      <c r="O114" s="68"/>
      <c r="P114" s="69" t="s">
        <v>15</v>
      </c>
      <c r="Q114" s="70"/>
    </row>
    <row r="115" spans="1:17" ht="32.25" customHeight="1" x14ac:dyDescent="0.3">
      <c r="A115" s="71"/>
      <c r="B115" s="71"/>
      <c r="C115" s="71"/>
      <c r="D115" s="71"/>
      <c r="E115" s="71"/>
      <c r="F115" s="71"/>
      <c r="G115" s="71"/>
      <c r="H115" s="71"/>
      <c r="I115" s="71"/>
      <c r="J115" s="71"/>
      <c r="K115" s="71"/>
      <c r="L115" s="71"/>
      <c r="M115" s="71"/>
      <c r="N115" s="71"/>
      <c r="O115" s="71"/>
      <c r="P115" s="71"/>
      <c r="Q115" s="27"/>
    </row>
    <row r="116" spans="1:17" ht="43.5" customHeight="1" x14ac:dyDescent="0.4">
      <c r="A116" s="4" t="s">
        <v>16</v>
      </c>
      <c r="B116" s="4"/>
      <c r="C116" s="4"/>
      <c r="D116" s="4"/>
      <c r="E116" s="15"/>
      <c r="F116" s="15"/>
      <c r="G116" s="15"/>
      <c r="H116" s="15"/>
      <c r="I116" s="15"/>
      <c r="J116" s="15"/>
      <c r="K116" s="15"/>
      <c r="L116" s="15"/>
      <c r="M116" s="15"/>
      <c r="N116" s="15"/>
      <c r="O116" s="15"/>
      <c r="P116" s="15"/>
      <c r="Q116" s="15"/>
    </row>
    <row r="117" spans="1:17" ht="54" customHeight="1" x14ac:dyDescent="0.4">
      <c r="A117" s="205" t="s">
        <v>17</v>
      </c>
      <c r="B117" s="206"/>
      <c r="C117" s="206"/>
      <c r="D117" s="207"/>
      <c r="E117" s="72" t="s">
        <v>18</v>
      </c>
      <c r="F117" s="73"/>
      <c r="G117" s="73"/>
      <c r="H117" s="81" t="s">
        <v>19</v>
      </c>
      <c r="I117" s="82"/>
      <c r="J117" s="199" t="s">
        <v>20</v>
      </c>
      <c r="K117" s="160" t="s">
        <v>21</v>
      </c>
      <c r="L117" s="161"/>
      <c r="M117" s="164" t="s">
        <v>22</v>
      </c>
      <c r="N117" s="165"/>
      <c r="O117" s="164" t="s">
        <v>23</v>
      </c>
      <c r="P117" s="165"/>
      <c r="Q117" s="12"/>
    </row>
    <row r="118" spans="1:17" ht="76.5" customHeight="1" x14ac:dyDescent="0.4">
      <c r="A118" s="208"/>
      <c r="B118" s="209"/>
      <c r="C118" s="209"/>
      <c r="D118" s="210"/>
      <c r="E118" s="16" t="s">
        <v>24</v>
      </c>
      <c r="F118" s="16" t="s">
        <v>25</v>
      </c>
      <c r="G118" s="16" t="s">
        <v>26</v>
      </c>
      <c r="H118" s="83"/>
      <c r="I118" s="84"/>
      <c r="J118" s="200"/>
      <c r="K118" s="162"/>
      <c r="L118" s="163"/>
      <c r="M118" s="166"/>
      <c r="N118" s="167"/>
      <c r="O118" s="166"/>
      <c r="P118" s="167"/>
      <c r="Q118" s="15"/>
    </row>
    <row r="119" spans="1:17" ht="30.75" customHeight="1" x14ac:dyDescent="0.4">
      <c r="A119" s="74" t="s">
        <v>27</v>
      </c>
      <c r="B119" s="75"/>
      <c r="C119" s="75"/>
      <c r="D119" s="76"/>
      <c r="E119" s="17">
        <v>9</v>
      </c>
      <c r="F119" s="17">
        <v>10</v>
      </c>
      <c r="G119" s="17">
        <v>5</v>
      </c>
      <c r="H119" s="77">
        <f t="shared" ref="H119:H128" si="10">SUM(E119:G119)</f>
        <v>24</v>
      </c>
      <c r="I119" s="78"/>
      <c r="J119" s="17">
        <v>21</v>
      </c>
      <c r="K119" s="77">
        <f t="shared" ref="K119" si="11">SUM(H119:J119)</f>
        <v>45</v>
      </c>
      <c r="L119" s="78"/>
      <c r="M119" s="77" t="str">
        <f t="shared" ref="M119" si="12">IF(K119&lt;19,"F",IF(K119&lt;=29,"E",IF(K119&lt;=49,"D",IF(K119&lt;=59,"C",IF(K119&lt;=79,"B",IF(K119&lt;=100,"A"))))))</f>
        <v>D</v>
      </c>
      <c r="N119" s="78"/>
      <c r="O119" s="79">
        <f>IFERROR(RANK(K119,($K$17,$K$69,$K$119,$K$169,$K$219,$K$269,$K$319,$K$369,$K$419,$K$469,$K$519,$K$569,$K$619,$K$669,$K$719,$K$769,$K$819,$K$869)),"")</f>
        <v>9</v>
      </c>
      <c r="P119" s="80"/>
      <c r="Q119" s="15"/>
    </row>
    <row r="120" spans="1:17" ht="35.25" customHeight="1" x14ac:dyDescent="0.4">
      <c r="A120" s="74" t="s">
        <v>28</v>
      </c>
      <c r="B120" s="75"/>
      <c r="C120" s="75"/>
      <c r="D120" s="76"/>
      <c r="E120" s="17">
        <v>6.5</v>
      </c>
      <c r="F120" s="17">
        <v>11</v>
      </c>
      <c r="G120" s="17">
        <v>6</v>
      </c>
      <c r="H120" s="77">
        <f t="shared" si="10"/>
        <v>23.5</v>
      </c>
      <c r="I120" s="78"/>
      <c r="J120" s="17">
        <v>33</v>
      </c>
      <c r="K120" s="77">
        <f t="shared" ref="K120:K128" si="13">SUM(H120:J120)</f>
        <v>56.5</v>
      </c>
      <c r="L120" s="78"/>
      <c r="M120" s="77" t="str">
        <f t="shared" ref="M120:M128" si="14">IF(K120&lt;19,"F",IF(K120&lt;=29,"E",IF(K120&lt;=49,"D",IF(K120&lt;=59,"C",IF(K120&lt;=79,"B",IF(K120&lt;=100,"A"))))))</f>
        <v>C</v>
      </c>
      <c r="N120" s="78"/>
      <c r="O120" s="79">
        <f>IFERROR(RANK(K120,($K$18,$K$70,$K$120,$K$170,$K$220,$K$270,$K$320,$K$370,$K$420,$K$470,$K$520,$K$570,$K$620,$K$670,$K$720,$K$770,$K$820,$K$870)),"")</f>
        <v>6</v>
      </c>
      <c r="P120" s="80"/>
      <c r="Q120" s="15"/>
    </row>
    <row r="121" spans="1:17" ht="33.75" customHeight="1" x14ac:dyDescent="0.4">
      <c r="A121" s="74" t="s">
        <v>29</v>
      </c>
      <c r="B121" s="75"/>
      <c r="C121" s="75"/>
      <c r="D121" s="76"/>
      <c r="E121" s="17">
        <v>7</v>
      </c>
      <c r="F121" s="17">
        <v>8.5</v>
      </c>
      <c r="G121" s="17">
        <v>7.5</v>
      </c>
      <c r="H121" s="77">
        <f t="shared" si="10"/>
        <v>23</v>
      </c>
      <c r="I121" s="78"/>
      <c r="J121" s="17">
        <v>39</v>
      </c>
      <c r="K121" s="77">
        <f t="shared" si="13"/>
        <v>62</v>
      </c>
      <c r="L121" s="78"/>
      <c r="M121" s="77" t="str">
        <f t="shared" si="14"/>
        <v>B</v>
      </c>
      <c r="N121" s="78"/>
      <c r="O121" s="79">
        <f>IFERROR(RANK(K121,($K$19,$K$71,$K$121,$K$171,$K$221,$K$271,$K$321,$K$371,$K$421,$K$471,$K$521,$K$571,$K$621,$K$671,$K$721,$K$771,$K$821,$K$871)),"")</f>
        <v>7</v>
      </c>
      <c r="P121" s="80"/>
      <c r="Q121" s="15"/>
    </row>
    <row r="122" spans="1:17" ht="33" customHeight="1" x14ac:dyDescent="0.4">
      <c r="A122" s="8" t="s">
        <v>30</v>
      </c>
      <c r="B122" s="5"/>
      <c r="C122" s="6"/>
      <c r="D122" s="7"/>
      <c r="E122" s="17">
        <v>8</v>
      </c>
      <c r="F122" s="17">
        <v>6</v>
      </c>
      <c r="G122" s="17">
        <v>13</v>
      </c>
      <c r="H122" s="77">
        <f t="shared" si="10"/>
        <v>27</v>
      </c>
      <c r="I122" s="78"/>
      <c r="J122" s="17">
        <v>46</v>
      </c>
      <c r="K122" s="77">
        <f t="shared" si="13"/>
        <v>73</v>
      </c>
      <c r="L122" s="78"/>
      <c r="M122" s="77" t="str">
        <f t="shared" si="14"/>
        <v>B</v>
      </c>
      <c r="N122" s="78"/>
      <c r="O122" s="79">
        <f>IFERROR(RANK(K122,($K$20,$K$72,$K$122,$K$172,$K$222,$K$272,$K$322,$K$372,$K$422,$K$472,$K$522,$K$572,$K$622,$K$672,$K$722,$K$772,$K$822,$K$872)),"")</f>
        <v>8</v>
      </c>
      <c r="P122" s="80"/>
      <c r="Q122" s="15"/>
    </row>
    <row r="123" spans="1:17" ht="33.75" customHeight="1" x14ac:dyDescent="0.4">
      <c r="A123" s="74" t="s">
        <v>31</v>
      </c>
      <c r="B123" s="75"/>
      <c r="C123" s="75"/>
      <c r="D123" s="76"/>
      <c r="E123" s="17">
        <v>8</v>
      </c>
      <c r="F123" s="17">
        <v>5.5</v>
      </c>
      <c r="G123" s="17">
        <v>8.5</v>
      </c>
      <c r="H123" s="77">
        <f t="shared" si="10"/>
        <v>22</v>
      </c>
      <c r="I123" s="78"/>
      <c r="J123" s="17">
        <v>40.75</v>
      </c>
      <c r="K123" s="77">
        <f t="shared" si="13"/>
        <v>62.75</v>
      </c>
      <c r="L123" s="78"/>
      <c r="M123" s="77" t="str">
        <f t="shared" si="14"/>
        <v>B</v>
      </c>
      <c r="N123" s="78"/>
      <c r="O123" s="79">
        <f>IFERROR(RANK(K123,($K$21,$K$73,$K$123,$K$173,$K$223,$K$273,$K$323,$K$373,$K$423,$K$473,$K$523,$K$573,$K$623,$K$673,$K$723,$K$773,$K$823,$K$873)),"")</f>
        <v>11</v>
      </c>
      <c r="P123" s="80"/>
      <c r="Q123" s="15"/>
    </row>
    <row r="124" spans="1:17" ht="35.25" customHeight="1" x14ac:dyDescent="0.4">
      <c r="A124" s="74" t="s">
        <v>32</v>
      </c>
      <c r="B124" s="75"/>
      <c r="C124" s="75"/>
      <c r="D124" s="76"/>
      <c r="E124" s="17">
        <v>5.5</v>
      </c>
      <c r="F124" s="17">
        <v>7.5</v>
      </c>
      <c r="G124" s="17">
        <v>8</v>
      </c>
      <c r="H124" s="77">
        <f t="shared" si="10"/>
        <v>21</v>
      </c>
      <c r="I124" s="78"/>
      <c r="J124" s="17">
        <v>26.5</v>
      </c>
      <c r="K124" s="77">
        <f t="shared" si="13"/>
        <v>47.5</v>
      </c>
      <c r="L124" s="78"/>
      <c r="M124" s="77" t="str">
        <f t="shared" si="14"/>
        <v>D</v>
      </c>
      <c r="N124" s="78"/>
      <c r="O124" s="79">
        <f>IFERROR(RANK(K124,($K$22,$K$74,$K$124,$K$174,$K$224,$K$274,$K$324,$K$374,$K$424,$K$474,$K$524,$K$574,$K$624,$K$674,$K$724,$K$774,$K$824,$K$874)),"")</f>
        <v>9</v>
      </c>
      <c r="P124" s="80"/>
      <c r="Q124" s="15"/>
    </row>
    <row r="125" spans="1:17" ht="32.25" customHeight="1" x14ac:dyDescent="0.4">
      <c r="A125" s="74" t="s">
        <v>33</v>
      </c>
      <c r="B125" s="75"/>
      <c r="C125" s="75"/>
      <c r="D125" s="76"/>
      <c r="E125" s="17">
        <v>6</v>
      </c>
      <c r="F125" s="17">
        <v>5.9</v>
      </c>
      <c r="G125" s="17">
        <v>2</v>
      </c>
      <c r="H125" s="77">
        <f t="shared" si="10"/>
        <v>13.9</v>
      </c>
      <c r="I125" s="78"/>
      <c r="J125" s="17">
        <v>25</v>
      </c>
      <c r="K125" s="77">
        <f t="shared" si="13"/>
        <v>38.9</v>
      </c>
      <c r="L125" s="78"/>
      <c r="M125" s="77" t="str">
        <f t="shared" si="14"/>
        <v>D</v>
      </c>
      <c r="N125" s="78"/>
      <c r="O125" s="79">
        <f>IFERROR(RANK(K125,($K$23,$K$75,$K$125,$K$175,$K$225,$K$275,$K$325,$K$375,$K$425,$K$475,$K$525,$K$575,$K$625,$K$675,$K$725,$K$775,$K$825,$K$875)),"")</f>
        <v>12</v>
      </c>
      <c r="P125" s="80"/>
      <c r="Q125" s="15"/>
    </row>
    <row r="126" spans="1:17" ht="30.75" customHeight="1" x14ac:dyDescent="0.4">
      <c r="A126" s="74" t="s">
        <v>34</v>
      </c>
      <c r="B126" s="75"/>
      <c r="C126" s="75"/>
      <c r="D126" s="76"/>
      <c r="E126" s="17">
        <v>6.5</v>
      </c>
      <c r="F126" s="17">
        <v>8</v>
      </c>
      <c r="G126" s="17">
        <v>10</v>
      </c>
      <c r="H126" s="77">
        <f t="shared" si="10"/>
        <v>24.5</v>
      </c>
      <c r="I126" s="78"/>
      <c r="J126" s="17">
        <v>36</v>
      </c>
      <c r="K126" s="77">
        <f t="shared" si="13"/>
        <v>60.5</v>
      </c>
      <c r="L126" s="78"/>
      <c r="M126" s="77" t="str">
        <f t="shared" si="14"/>
        <v>B</v>
      </c>
      <c r="N126" s="78"/>
      <c r="O126" s="79">
        <f>IFERROR(RANK(K126,($K$24,$K$76,$K$126,$K$176,$K$226,$K$276,$K$326,$K$376,$K$426,$K$476,$K$526,$K$576,$K$626,$K$676,$K$726,$K$776,$K$826,$K$876)),"")</f>
        <v>11</v>
      </c>
      <c r="P126" s="80"/>
      <c r="Q126" s="15"/>
    </row>
    <row r="127" spans="1:17" ht="33.75" customHeight="1" x14ac:dyDescent="0.4">
      <c r="A127" s="74" t="s">
        <v>35</v>
      </c>
      <c r="B127" s="75"/>
      <c r="C127" s="75"/>
      <c r="D127" s="76"/>
      <c r="E127" s="17">
        <v>2</v>
      </c>
      <c r="F127" s="17">
        <v>10</v>
      </c>
      <c r="G127" s="17">
        <v>6</v>
      </c>
      <c r="H127" s="77">
        <f t="shared" si="10"/>
        <v>18</v>
      </c>
      <c r="I127" s="78"/>
      <c r="J127" s="17">
        <v>32</v>
      </c>
      <c r="K127" s="77">
        <f t="shared" si="13"/>
        <v>50</v>
      </c>
      <c r="L127" s="78"/>
      <c r="M127" s="77" t="str">
        <f t="shared" si="14"/>
        <v>C</v>
      </c>
      <c r="N127" s="78"/>
      <c r="O127" s="79">
        <f>IFERROR(RANK(K127,($K$25,$K$77,$K$127,$K$177,$K$227,$K$277,$K$327,$K$377,$K$427,$K$477,$K$527,$K$577,$K$627,$K$677,$K$727,$K$777,$K$827,$K$877)),"")</f>
        <v>12</v>
      </c>
      <c r="P127" s="80"/>
      <c r="Q127" s="15"/>
    </row>
    <row r="128" spans="1:17" ht="32.25" customHeight="1" x14ac:dyDescent="0.4">
      <c r="A128" s="74" t="s">
        <v>36</v>
      </c>
      <c r="B128" s="75"/>
      <c r="C128" s="75"/>
      <c r="D128" s="76"/>
      <c r="E128" s="17">
        <v>7</v>
      </c>
      <c r="F128" s="17">
        <v>12</v>
      </c>
      <c r="G128" s="17">
        <v>8</v>
      </c>
      <c r="H128" s="77">
        <f t="shared" si="10"/>
        <v>27</v>
      </c>
      <c r="I128" s="78"/>
      <c r="J128" s="17">
        <v>45</v>
      </c>
      <c r="K128" s="77">
        <f t="shared" si="13"/>
        <v>72</v>
      </c>
      <c r="L128" s="78"/>
      <c r="M128" s="77" t="str">
        <f t="shared" si="14"/>
        <v>B</v>
      </c>
      <c r="N128" s="78"/>
      <c r="O128" s="79">
        <f>IFERROR(RANK(K128,($K$26,$K$78,$K$128,$K$178,$K$228,$K$278,$K$328,$K$378,$K$428,$K$478,$K$528,$K$578,$K$628,$K$678,$K$728,$K$778,$K$828,$K$878)),"")</f>
        <v>4</v>
      </c>
      <c r="P128" s="80"/>
      <c r="Q128" s="15"/>
    </row>
    <row r="129" spans="1:17" ht="49.5" customHeight="1" x14ac:dyDescent="0.4">
      <c r="A129" s="91"/>
      <c r="B129" s="92"/>
      <c r="C129" s="92"/>
      <c r="D129" s="92"/>
      <c r="E129" s="92"/>
      <c r="F129" s="92"/>
      <c r="G129" s="92"/>
      <c r="H129" s="92"/>
      <c r="I129" s="92"/>
      <c r="J129" s="92"/>
      <c r="K129" s="92"/>
      <c r="L129" s="92"/>
      <c r="M129" s="92"/>
      <c r="N129" s="92"/>
      <c r="O129" s="92"/>
      <c r="P129" s="93"/>
      <c r="Q129" s="12"/>
    </row>
    <row r="130" spans="1:17" ht="24.75" customHeight="1" x14ac:dyDescent="0.4">
      <c r="A130" s="94" t="s">
        <v>37</v>
      </c>
      <c r="B130" s="95"/>
      <c r="C130" s="96"/>
      <c r="D130" s="97">
        <f>AVERAGE(P28,P80,P130,P180,P230,P280,P330,P380,P430,P480,P530,P580,P630)</f>
        <v>63.439538461538454</v>
      </c>
      <c r="E130" s="98"/>
      <c r="F130" s="98"/>
      <c r="G130" s="18"/>
      <c r="H130" s="99" t="s">
        <v>38</v>
      </c>
      <c r="I130" s="100"/>
      <c r="J130" s="101">
        <f>SUM(K119:L128)</f>
        <v>568.15</v>
      </c>
      <c r="K130" s="102"/>
      <c r="L130" s="103"/>
      <c r="M130" s="104" t="s">
        <v>39</v>
      </c>
      <c r="N130" s="105"/>
      <c r="O130" s="106"/>
      <c r="P130" s="26">
        <f>AVERAGE(K119:L128)</f>
        <v>56.814999999999998</v>
      </c>
      <c r="Q130" s="12"/>
    </row>
    <row r="131" spans="1:17" ht="36.75" customHeight="1" x14ac:dyDescent="0.4">
      <c r="A131" s="91"/>
      <c r="B131" s="92"/>
      <c r="C131" s="92"/>
      <c r="D131" s="92"/>
      <c r="E131" s="92"/>
      <c r="F131" s="92"/>
      <c r="G131" s="92"/>
      <c r="H131" s="92"/>
      <c r="I131" s="92"/>
      <c r="J131" s="92"/>
      <c r="K131" s="92"/>
      <c r="L131" s="92"/>
      <c r="M131" s="92"/>
      <c r="N131" s="92"/>
      <c r="O131" s="92"/>
      <c r="P131" s="93"/>
      <c r="Q131" s="12"/>
    </row>
    <row r="132" spans="1:17" ht="23.25" customHeight="1" x14ac:dyDescent="0.4">
      <c r="A132" s="107" t="s">
        <v>75</v>
      </c>
      <c r="B132" s="108"/>
      <c r="C132" s="108"/>
      <c r="D132" s="108"/>
      <c r="E132" s="108"/>
      <c r="F132" s="108"/>
      <c r="G132" s="108"/>
      <c r="H132" s="108"/>
      <c r="I132" s="108"/>
      <c r="J132" s="108"/>
      <c r="K132" s="108"/>
      <c r="L132" s="108"/>
      <c r="M132" s="108"/>
      <c r="N132" s="108"/>
      <c r="O132" s="108"/>
      <c r="P132" s="109"/>
      <c r="Q132" s="12"/>
    </row>
    <row r="133" spans="1:17" ht="39" customHeight="1" x14ac:dyDescent="0.4">
      <c r="A133" s="110" t="s">
        <v>76</v>
      </c>
      <c r="B133" s="111"/>
      <c r="C133" s="111"/>
      <c r="D133" s="111"/>
      <c r="E133" s="111"/>
      <c r="F133" s="111"/>
      <c r="G133" s="111"/>
      <c r="H133" s="111"/>
      <c r="I133" s="111"/>
      <c r="J133" s="111"/>
      <c r="K133" s="111"/>
      <c r="L133" s="111"/>
      <c r="M133" s="111"/>
      <c r="N133" s="111"/>
      <c r="O133" s="111"/>
      <c r="P133" s="112"/>
      <c r="Q133" s="12"/>
    </row>
    <row r="134" spans="1:17" ht="29.25" x14ac:dyDescent="0.4">
      <c r="A134" s="113"/>
      <c r="B134" s="113"/>
      <c r="C134" s="113"/>
      <c r="D134" s="113"/>
      <c r="E134" s="113"/>
      <c r="F134" s="113"/>
      <c r="G134" s="113"/>
      <c r="H134" s="113"/>
      <c r="I134" s="113"/>
      <c r="J134" s="113"/>
      <c r="K134" s="113"/>
      <c r="L134" s="113"/>
      <c r="M134" s="113"/>
      <c r="N134" s="113"/>
      <c r="O134" s="113"/>
      <c r="P134" s="113"/>
      <c r="Q134" s="12"/>
    </row>
    <row r="135" spans="1:17" ht="29.25" x14ac:dyDescent="0.4">
      <c r="A135" s="114" t="s">
        <v>42</v>
      </c>
      <c r="B135" s="115"/>
      <c r="C135" s="115"/>
      <c r="D135" s="115"/>
      <c r="E135" s="115"/>
      <c r="F135" s="115"/>
      <c r="G135" s="115"/>
      <c r="H135" s="116"/>
      <c r="I135" s="12"/>
      <c r="J135" s="114" t="s">
        <v>43</v>
      </c>
      <c r="K135" s="115"/>
      <c r="L135" s="115"/>
      <c r="M135" s="115"/>
      <c r="N135" s="115"/>
      <c r="O135" s="115"/>
      <c r="P135" s="116"/>
      <c r="Q135" s="12"/>
    </row>
    <row r="136" spans="1:17" ht="29.25" x14ac:dyDescent="0.4">
      <c r="A136" s="129" t="s">
        <v>112</v>
      </c>
      <c r="B136" s="130"/>
      <c r="C136" s="130"/>
      <c r="D136" s="130"/>
      <c r="E136" s="130"/>
      <c r="F136" s="130"/>
      <c r="G136" s="130"/>
      <c r="H136" s="131"/>
      <c r="I136" s="12"/>
      <c r="J136" s="129" t="s">
        <v>124</v>
      </c>
      <c r="K136" s="130"/>
      <c r="L136" s="130"/>
      <c r="M136" s="130"/>
      <c r="N136" s="130"/>
      <c r="O136" s="130"/>
      <c r="P136" s="131"/>
      <c r="Q136" s="12"/>
    </row>
    <row r="137" spans="1:17" ht="29.25" x14ac:dyDescent="0.4">
      <c r="A137" s="132"/>
      <c r="B137" s="133"/>
      <c r="C137" s="133"/>
      <c r="D137" s="133"/>
      <c r="E137" s="133"/>
      <c r="F137" s="133"/>
      <c r="G137" s="133"/>
      <c r="H137" s="134"/>
      <c r="I137" s="12"/>
      <c r="J137" s="132"/>
      <c r="K137" s="133"/>
      <c r="L137" s="133"/>
      <c r="M137" s="133"/>
      <c r="N137" s="133"/>
      <c r="O137" s="133"/>
      <c r="P137" s="134"/>
      <c r="Q137" s="12"/>
    </row>
    <row r="138" spans="1:17" ht="96.75" customHeight="1" x14ac:dyDescent="0.4">
      <c r="A138" s="135"/>
      <c r="B138" s="136"/>
      <c r="C138" s="136"/>
      <c r="D138" s="136"/>
      <c r="E138" s="136"/>
      <c r="F138" s="136"/>
      <c r="G138" s="136"/>
      <c r="H138" s="137"/>
      <c r="I138" s="12"/>
      <c r="J138" s="135"/>
      <c r="K138" s="136"/>
      <c r="L138" s="136"/>
      <c r="M138" s="136"/>
      <c r="N138" s="136"/>
      <c r="O138" s="136"/>
      <c r="P138" s="137"/>
      <c r="Q138" s="12"/>
    </row>
    <row r="139" spans="1:17" ht="52.5" customHeight="1" x14ac:dyDescent="0.4">
      <c r="A139" s="118" t="s">
        <v>44</v>
      </c>
      <c r="B139" s="119"/>
      <c r="C139" s="119"/>
      <c r="D139" s="62"/>
      <c r="E139" s="62"/>
      <c r="F139" s="62"/>
      <c r="G139" s="62"/>
      <c r="H139" s="62"/>
      <c r="I139" s="12"/>
      <c r="J139" s="151" t="s">
        <v>44</v>
      </c>
      <c r="K139" s="152"/>
      <c r="L139" s="153"/>
      <c r="M139" s="154"/>
      <c r="N139" s="155"/>
      <c r="O139" s="155"/>
      <c r="P139" s="156"/>
      <c r="Q139" s="12"/>
    </row>
    <row r="140" spans="1:17" ht="30" customHeight="1" x14ac:dyDescent="0.4">
      <c r="A140" s="124"/>
      <c r="B140" s="124"/>
      <c r="C140" s="124"/>
      <c r="D140" s="124"/>
      <c r="E140" s="124"/>
      <c r="F140" s="124"/>
      <c r="G140" s="124"/>
      <c r="H140" s="124"/>
      <c r="I140" s="124"/>
      <c r="J140" s="124"/>
      <c r="K140" s="124"/>
      <c r="L140" s="124"/>
      <c r="M140" s="124"/>
      <c r="N140" s="124"/>
      <c r="O140" s="124"/>
      <c r="P140" s="124"/>
      <c r="Q140" s="12"/>
    </row>
    <row r="141" spans="1:17" ht="27" customHeight="1" x14ac:dyDescent="0.4">
      <c r="A141" s="125" t="s">
        <v>45</v>
      </c>
      <c r="B141" s="125"/>
      <c r="C141" s="125"/>
      <c r="D141" s="125"/>
      <c r="E141" s="125"/>
      <c r="F141" s="19"/>
      <c r="G141" s="19"/>
      <c r="H141" s="19"/>
      <c r="I141" s="19"/>
      <c r="J141" s="125" t="s">
        <v>46</v>
      </c>
      <c r="K141" s="125"/>
      <c r="L141" s="125"/>
      <c r="M141" s="125"/>
      <c r="N141" s="125"/>
      <c r="O141" s="19"/>
      <c r="P141" s="19"/>
      <c r="Q141" s="19"/>
    </row>
    <row r="142" spans="1:17" ht="30" customHeight="1" x14ac:dyDescent="0.4">
      <c r="A142" s="126" t="s">
        <v>47</v>
      </c>
      <c r="B142" s="127"/>
      <c r="C142" s="128"/>
      <c r="D142" s="9" t="s">
        <v>48</v>
      </c>
      <c r="E142" s="9" t="s">
        <v>49</v>
      </c>
      <c r="F142" s="20" t="s">
        <v>50</v>
      </c>
      <c r="G142" s="20" t="s">
        <v>51</v>
      </c>
      <c r="H142" s="11" t="s">
        <v>52</v>
      </c>
      <c r="I142" s="12"/>
      <c r="J142" s="121" t="s">
        <v>47</v>
      </c>
      <c r="K142" s="122"/>
      <c r="L142" s="123"/>
      <c r="M142" s="9" t="s">
        <v>48</v>
      </c>
      <c r="N142" s="9" t="s">
        <v>49</v>
      </c>
      <c r="O142" s="20" t="s">
        <v>50</v>
      </c>
      <c r="P142" s="20" t="s">
        <v>51</v>
      </c>
      <c r="Q142" s="20" t="s">
        <v>52</v>
      </c>
    </row>
    <row r="143" spans="1:17" ht="37.5" customHeight="1" x14ac:dyDescent="0.4">
      <c r="A143" s="126" t="s">
        <v>53</v>
      </c>
      <c r="B143" s="127"/>
      <c r="C143" s="128"/>
      <c r="D143" s="9"/>
      <c r="E143" s="47" t="s">
        <v>54</v>
      </c>
      <c r="F143" s="47"/>
      <c r="G143" s="9"/>
      <c r="H143" s="21"/>
      <c r="I143" s="24"/>
      <c r="J143" s="126" t="s">
        <v>55</v>
      </c>
      <c r="K143" s="127"/>
      <c r="L143" s="128"/>
      <c r="M143" s="9" t="s">
        <v>54</v>
      </c>
      <c r="N143" s="32"/>
      <c r="O143" s="32"/>
      <c r="P143" s="32"/>
      <c r="Q143" s="32"/>
    </row>
    <row r="144" spans="1:17" ht="33" customHeight="1" x14ac:dyDescent="0.4">
      <c r="A144" s="126" t="s">
        <v>56</v>
      </c>
      <c r="B144" s="127"/>
      <c r="C144" s="128"/>
      <c r="D144" s="9"/>
      <c r="E144" s="47" t="s">
        <v>54</v>
      </c>
      <c r="F144" s="47"/>
      <c r="G144" s="9"/>
      <c r="H144" s="21"/>
      <c r="I144" s="24"/>
      <c r="J144" s="126" t="s">
        <v>57</v>
      </c>
      <c r="K144" s="127"/>
      <c r="L144" s="128"/>
      <c r="M144" s="9" t="s">
        <v>54</v>
      </c>
      <c r="N144" s="32"/>
      <c r="O144" s="32"/>
      <c r="P144" s="32"/>
      <c r="Q144" s="32"/>
    </row>
    <row r="145" spans="1:17" ht="33" customHeight="1" x14ac:dyDescent="0.4">
      <c r="A145" s="138" t="s">
        <v>58</v>
      </c>
      <c r="B145" s="139"/>
      <c r="C145" s="140"/>
      <c r="D145" s="9"/>
      <c r="E145" s="47" t="s">
        <v>54</v>
      </c>
      <c r="F145" s="47"/>
      <c r="G145" s="9"/>
      <c r="H145" s="21"/>
      <c r="I145" s="24"/>
      <c r="J145" s="126" t="s">
        <v>59</v>
      </c>
      <c r="K145" s="127"/>
      <c r="L145" s="128"/>
      <c r="M145" s="9"/>
      <c r="N145" s="47" t="s">
        <v>54</v>
      </c>
      <c r="O145" s="32"/>
      <c r="P145" s="32"/>
      <c r="Q145" s="32"/>
    </row>
    <row r="146" spans="1:17" ht="31.5" customHeight="1" x14ac:dyDescent="0.4">
      <c r="A146" s="126" t="s">
        <v>60</v>
      </c>
      <c r="B146" s="127"/>
      <c r="C146" s="128"/>
      <c r="D146" s="47"/>
      <c r="E146" s="47"/>
      <c r="F146" s="47" t="s">
        <v>54</v>
      </c>
      <c r="G146" s="9"/>
      <c r="H146" s="21"/>
      <c r="I146" s="24"/>
      <c r="J146" s="126" t="s">
        <v>61</v>
      </c>
      <c r="K146" s="127"/>
      <c r="L146" s="128"/>
      <c r="M146" s="9" t="s">
        <v>54</v>
      </c>
      <c r="N146" s="32"/>
      <c r="O146" s="32"/>
      <c r="P146" s="32"/>
      <c r="Q146" s="32"/>
    </row>
    <row r="147" spans="1:17" ht="31.5" customHeight="1" x14ac:dyDescent="0.4">
      <c r="A147" s="138" t="s">
        <v>62</v>
      </c>
      <c r="B147" s="139"/>
      <c r="C147" s="140"/>
      <c r="D147" s="47"/>
      <c r="E147" s="47" t="s">
        <v>54</v>
      </c>
      <c r="F147" s="47"/>
      <c r="G147" s="9"/>
      <c r="H147" s="21"/>
      <c r="I147" s="24"/>
      <c r="J147" s="126" t="s">
        <v>63</v>
      </c>
      <c r="K147" s="127"/>
      <c r="L147" s="128"/>
      <c r="M147" s="9" t="s">
        <v>54</v>
      </c>
      <c r="N147" s="9"/>
      <c r="O147" s="32"/>
      <c r="P147" s="32"/>
      <c r="Q147" s="32"/>
    </row>
    <row r="148" spans="1:17" ht="30" customHeight="1" x14ac:dyDescent="0.4">
      <c r="A148" s="141" t="s">
        <v>64</v>
      </c>
      <c r="B148" s="142"/>
      <c r="C148" s="143"/>
      <c r="D148" s="47"/>
      <c r="E148" s="47" t="s">
        <v>54</v>
      </c>
      <c r="F148" s="47"/>
      <c r="G148" s="9"/>
      <c r="H148" s="21"/>
      <c r="I148" s="12"/>
      <c r="J148" s="141" t="s">
        <v>65</v>
      </c>
      <c r="K148" s="142"/>
      <c r="L148" s="143"/>
      <c r="M148" s="9"/>
      <c r="N148" s="47" t="s">
        <v>54</v>
      </c>
      <c r="O148" s="32"/>
      <c r="P148" s="32"/>
      <c r="Q148" s="32"/>
    </row>
    <row r="149" spans="1:17" ht="30" customHeight="1" x14ac:dyDescent="0.4">
      <c r="A149" s="144" t="s">
        <v>66</v>
      </c>
      <c r="B149" s="145"/>
      <c r="C149" s="146"/>
      <c r="D149" s="47"/>
      <c r="E149" s="47"/>
      <c r="F149" s="47" t="s">
        <v>54</v>
      </c>
      <c r="G149" s="9"/>
      <c r="H149" s="21"/>
      <c r="I149" s="12"/>
      <c r="J149" s="141" t="s">
        <v>67</v>
      </c>
      <c r="K149" s="142"/>
      <c r="L149" s="143"/>
      <c r="M149" s="9"/>
      <c r="N149" s="47" t="s">
        <v>54</v>
      </c>
      <c r="O149" s="32"/>
      <c r="P149" s="32"/>
      <c r="Q149" s="32"/>
    </row>
    <row r="150" spans="1:17" ht="29.25" x14ac:dyDescent="0.4">
      <c r="A150" s="147" t="s">
        <v>68</v>
      </c>
      <c r="B150" s="147"/>
      <c r="C150" s="147"/>
      <c r="D150" s="47"/>
      <c r="E150" s="47"/>
      <c r="F150" s="47" t="s">
        <v>54</v>
      </c>
      <c r="G150" s="11"/>
      <c r="H150" s="11"/>
      <c r="I150" s="12"/>
      <c r="J150" s="144" t="s">
        <v>69</v>
      </c>
      <c r="K150" s="145"/>
      <c r="L150" s="146"/>
      <c r="M150" s="9"/>
      <c r="N150" s="47" t="s">
        <v>54</v>
      </c>
      <c r="O150" s="32"/>
      <c r="P150" s="32"/>
      <c r="Q150" s="32"/>
    </row>
    <row r="151" spans="1:17" ht="29.25" x14ac:dyDescent="0.4">
      <c r="A151" s="12"/>
      <c r="B151" s="12"/>
      <c r="C151" s="124" t="s">
        <v>70</v>
      </c>
      <c r="D151" s="124"/>
      <c r="E151" s="124"/>
      <c r="F151" s="12"/>
      <c r="G151" s="12"/>
      <c r="H151" s="12"/>
      <c r="I151" s="12"/>
      <c r="J151" s="141" t="s">
        <v>71</v>
      </c>
      <c r="K151" s="142"/>
      <c r="L151" s="143"/>
      <c r="M151" s="9"/>
      <c r="N151" s="47" t="s">
        <v>54</v>
      </c>
      <c r="O151" s="32"/>
      <c r="P151" s="32"/>
      <c r="Q151" s="32"/>
    </row>
    <row r="152" spans="1:17" ht="29.25" x14ac:dyDescent="0.4">
      <c r="A152" s="124" t="s">
        <v>73</v>
      </c>
      <c r="B152" s="124"/>
      <c r="C152" s="124"/>
      <c r="D152" s="124"/>
      <c r="E152" s="12"/>
      <c r="F152" s="12"/>
      <c r="G152" s="12"/>
      <c r="H152" s="12"/>
      <c r="I152" s="12"/>
      <c r="J152" s="141" t="s">
        <v>72</v>
      </c>
      <c r="K152" s="142"/>
      <c r="L152" s="143"/>
      <c r="M152" s="9"/>
      <c r="N152" s="9" t="s">
        <v>54</v>
      </c>
      <c r="O152" s="32"/>
      <c r="P152" s="32"/>
      <c r="Q152" s="32"/>
    </row>
    <row r="153" spans="1:17" ht="15" customHeight="1" x14ac:dyDescent="0.3">
      <c r="A153" s="149" t="s">
        <v>0</v>
      </c>
      <c r="B153" s="149"/>
      <c r="C153" s="149"/>
      <c r="D153" s="149"/>
      <c r="E153" s="149"/>
      <c r="F153" s="149"/>
      <c r="G153" s="149"/>
      <c r="H153" s="149"/>
      <c r="I153" s="149"/>
      <c r="J153" s="149"/>
      <c r="K153" s="149"/>
      <c r="L153" s="149"/>
      <c r="M153" s="149"/>
      <c r="N153" s="149"/>
      <c r="O153" s="149"/>
      <c r="P153" s="149"/>
      <c r="Q153" s="149"/>
    </row>
    <row r="154" spans="1:17" ht="15" customHeight="1" x14ac:dyDescent="0.3">
      <c r="A154" s="149"/>
      <c r="B154" s="149"/>
      <c r="C154" s="149"/>
      <c r="D154" s="149"/>
      <c r="E154" s="149"/>
      <c r="F154" s="149"/>
      <c r="G154" s="149"/>
      <c r="H154" s="149"/>
      <c r="I154" s="149"/>
      <c r="J154" s="149"/>
      <c r="K154" s="149"/>
      <c r="L154" s="149"/>
      <c r="M154" s="149"/>
      <c r="N154" s="149"/>
      <c r="O154" s="149"/>
      <c r="P154" s="149"/>
      <c r="Q154" s="149"/>
    </row>
    <row r="155" spans="1:17" ht="15" customHeight="1" x14ac:dyDescent="0.3">
      <c r="A155" s="149"/>
      <c r="B155" s="149"/>
      <c r="C155" s="149"/>
      <c r="D155" s="149"/>
      <c r="E155" s="149"/>
      <c r="F155" s="149"/>
      <c r="G155" s="149"/>
      <c r="H155" s="149"/>
      <c r="I155" s="149"/>
      <c r="J155" s="149"/>
      <c r="K155" s="149"/>
      <c r="L155" s="149"/>
      <c r="M155" s="149"/>
      <c r="N155" s="149"/>
      <c r="O155" s="149"/>
      <c r="P155" s="149"/>
      <c r="Q155" s="149"/>
    </row>
    <row r="156" spans="1:17" ht="15" customHeight="1" x14ac:dyDescent="0.3">
      <c r="A156" s="149"/>
      <c r="B156" s="149"/>
      <c r="C156" s="149"/>
      <c r="D156" s="149"/>
      <c r="E156" s="149"/>
      <c r="F156" s="149"/>
      <c r="G156" s="149"/>
      <c r="H156" s="149"/>
      <c r="I156" s="149"/>
      <c r="J156" s="149"/>
      <c r="K156" s="149"/>
      <c r="L156" s="149"/>
      <c r="M156" s="149"/>
      <c r="N156" s="149"/>
      <c r="O156" s="149"/>
      <c r="P156" s="149"/>
      <c r="Q156" s="149"/>
    </row>
    <row r="157" spans="1:17" ht="15" customHeight="1" x14ac:dyDescent="0.3">
      <c r="A157" s="149"/>
      <c r="B157" s="149"/>
      <c r="C157" s="149"/>
      <c r="D157" s="149"/>
      <c r="E157" s="149"/>
      <c r="F157" s="149"/>
      <c r="G157" s="149"/>
      <c r="H157" s="149"/>
      <c r="I157" s="149"/>
      <c r="J157" s="149"/>
      <c r="K157" s="149"/>
      <c r="L157" s="149"/>
      <c r="M157" s="149"/>
      <c r="N157" s="149"/>
      <c r="O157" s="149"/>
      <c r="P157" s="149"/>
      <c r="Q157" s="149"/>
    </row>
    <row r="158" spans="1:17" ht="15" customHeight="1" x14ac:dyDescent="0.3">
      <c r="A158" s="149"/>
      <c r="B158" s="149"/>
      <c r="C158" s="149"/>
      <c r="D158" s="149"/>
      <c r="E158" s="149"/>
      <c r="F158" s="149"/>
      <c r="G158" s="149"/>
      <c r="H158" s="149"/>
      <c r="I158" s="149"/>
      <c r="J158" s="149"/>
      <c r="K158" s="149"/>
      <c r="L158" s="149"/>
      <c r="M158" s="149"/>
      <c r="N158" s="149"/>
      <c r="O158" s="149"/>
      <c r="P158" s="149"/>
      <c r="Q158" s="149"/>
    </row>
    <row r="159" spans="1:17" ht="15" customHeight="1" x14ac:dyDescent="0.3">
      <c r="A159" s="149"/>
      <c r="B159" s="149"/>
      <c r="C159" s="149"/>
      <c r="D159" s="149"/>
      <c r="E159" s="149"/>
      <c r="F159" s="149"/>
      <c r="G159" s="149"/>
      <c r="H159" s="149"/>
      <c r="I159" s="149"/>
      <c r="J159" s="149"/>
      <c r="K159" s="149"/>
      <c r="L159" s="149"/>
      <c r="M159" s="149"/>
      <c r="N159" s="149"/>
      <c r="O159" s="149"/>
      <c r="P159" s="149"/>
      <c r="Q159" s="149"/>
    </row>
    <row r="160" spans="1:17" ht="18.75" customHeight="1" x14ac:dyDescent="0.3">
      <c r="A160" s="149"/>
      <c r="B160" s="149"/>
      <c r="C160" s="149"/>
      <c r="D160" s="149"/>
      <c r="E160" s="149"/>
      <c r="F160" s="149"/>
      <c r="G160" s="149"/>
      <c r="H160" s="149"/>
      <c r="I160" s="149"/>
      <c r="J160" s="149"/>
      <c r="K160" s="149"/>
      <c r="L160" s="149"/>
      <c r="M160" s="149"/>
      <c r="N160" s="149"/>
      <c r="O160" s="149"/>
      <c r="P160" s="149"/>
      <c r="Q160" s="149"/>
    </row>
    <row r="161" spans="1:17" ht="139.5" customHeight="1" x14ac:dyDescent="0.3">
      <c r="A161" s="149"/>
      <c r="B161" s="149"/>
      <c r="C161" s="149"/>
      <c r="D161" s="149"/>
      <c r="E161" s="149"/>
      <c r="F161" s="149"/>
      <c r="G161" s="149"/>
      <c r="H161" s="149"/>
      <c r="I161" s="149"/>
      <c r="J161" s="149"/>
      <c r="K161" s="149"/>
      <c r="L161" s="149"/>
      <c r="M161" s="149"/>
      <c r="N161" s="149"/>
      <c r="O161" s="149"/>
      <c r="P161" s="149"/>
      <c r="Q161" s="149"/>
    </row>
    <row r="162" spans="1:17" ht="36.75" customHeight="1" x14ac:dyDescent="0.4">
      <c r="A162" s="56" t="s">
        <v>1</v>
      </c>
      <c r="B162" s="56"/>
      <c r="C162" s="56"/>
      <c r="D162" s="57" t="s">
        <v>2</v>
      </c>
      <c r="E162" s="58"/>
      <c r="F162" s="58"/>
      <c r="G162" s="58"/>
      <c r="H162" s="58"/>
      <c r="I162" s="59"/>
      <c r="J162" s="3" t="s">
        <v>3</v>
      </c>
      <c r="K162" s="60" t="s">
        <v>4</v>
      </c>
      <c r="L162" s="60"/>
      <c r="M162" s="60"/>
      <c r="N162" s="61" t="s">
        <v>5</v>
      </c>
      <c r="O162" s="61"/>
      <c r="P162" s="62" t="s">
        <v>6</v>
      </c>
      <c r="Q162" s="62"/>
    </row>
    <row r="163" spans="1:17" ht="33" customHeight="1" x14ac:dyDescent="0.4">
      <c r="A163" s="56" t="s">
        <v>7</v>
      </c>
      <c r="B163" s="56"/>
      <c r="C163" s="157" t="s">
        <v>113</v>
      </c>
      <c r="D163" s="158"/>
      <c r="E163" s="158"/>
      <c r="F163" s="158"/>
      <c r="G163" s="158"/>
      <c r="H163" s="158"/>
      <c r="I163" s="159"/>
      <c r="J163" s="13" t="s">
        <v>8</v>
      </c>
      <c r="K163" s="60">
        <v>10</v>
      </c>
      <c r="L163" s="60"/>
      <c r="M163" s="60"/>
      <c r="N163" s="61" t="s">
        <v>9</v>
      </c>
      <c r="O163" s="61"/>
      <c r="P163" s="60" t="s">
        <v>87</v>
      </c>
      <c r="Q163" s="60"/>
    </row>
    <row r="164" spans="1:17" ht="40.5" customHeight="1" x14ac:dyDescent="0.4">
      <c r="A164" s="61" t="s">
        <v>11</v>
      </c>
      <c r="B164" s="61"/>
      <c r="C164" s="60"/>
      <c r="D164" s="60"/>
      <c r="E164" s="22" t="s">
        <v>12</v>
      </c>
      <c r="F164" s="13"/>
      <c r="G164" s="13"/>
      <c r="H164" s="62">
        <v>114</v>
      </c>
      <c r="I164" s="62"/>
      <c r="J164" s="25" t="s">
        <v>13</v>
      </c>
      <c r="K164" s="57">
        <v>2</v>
      </c>
      <c r="L164" s="59"/>
      <c r="M164" s="68" t="s">
        <v>14</v>
      </c>
      <c r="N164" s="68"/>
      <c r="O164" s="68"/>
      <c r="P164" s="69" t="s">
        <v>15</v>
      </c>
      <c r="Q164" s="70"/>
    </row>
    <row r="165" spans="1:17" ht="26.25" customHeight="1" x14ac:dyDescent="0.3">
      <c r="A165" s="71"/>
      <c r="B165" s="71"/>
      <c r="C165" s="71"/>
      <c r="D165" s="71"/>
      <c r="E165" s="71"/>
      <c r="F165" s="71"/>
      <c r="G165" s="71"/>
      <c r="H165" s="71"/>
      <c r="I165" s="71"/>
      <c r="J165" s="71"/>
      <c r="K165" s="71"/>
      <c r="L165" s="71"/>
      <c r="M165" s="71"/>
      <c r="N165" s="71"/>
      <c r="O165" s="71"/>
      <c r="P165" s="71"/>
      <c r="Q165" s="27"/>
    </row>
    <row r="166" spans="1:17" ht="34.5" customHeight="1" x14ac:dyDescent="0.4">
      <c r="A166" s="4" t="s">
        <v>16</v>
      </c>
      <c r="B166" s="4"/>
      <c r="C166" s="4"/>
      <c r="D166" s="4"/>
      <c r="E166" s="15"/>
      <c r="F166" s="15"/>
      <c r="G166" s="15"/>
      <c r="H166" s="15"/>
      <c r="I166" s="15"/>
      <c r="J166" s="15"/>
      <c r="K166" s="15"/>
      <c r="L166" s="15"/>
      <c r="M166" s="15"/>
      <c r="N166" s="15"/>
      <c r="O166" s="15"/>
      <c r="P166" s="15"/>
      <c r="Q166" s="15"/>
    </row>
    <row r="167" spans="1:17" ht="49.5" customHeight="1" x14ac:dyDescent="0.4">
      <c r="A167" s="85" t="s">
        <v>17</v>
      </c>
      <c r="B167" s="86"/>
      <c r="C167" s="86"/>
      <c r="D167" s="87"/>
      <c r="E167" s="72" t="s">
        <v>18</v>
      </c>
      <c r="F167" s="73"/>
      <c r="G167" s="73"/>
      <c r="H167" s="81" t="s">
        <v>19</v>
      </c>
      <c r="I167" s="82"/>
      <c r="J167" s="199" t="s">
        <v>20</v>
      </c>
      <c r="K167" s="160" t="s">
        <v>21</v>
      </c>
      <c r="L167" s="161"/>
      <c r="M167" s="164" t="s">
        <v>22</v>
      </c>
      <c r="N167" s="165"/>
      <c r="O167" s="164" t="s">
        <v>23</v>
      </c>
      <c r="P167" s="165"/>
      <c r="Q167" s="12"/>
    </row>
    <row r="168" spans="1:17" ht="73.5" customHeight="1" x14ac:dyDescent="0.4">
      <c r="A168" s="88"/>
      <c r="B168" s="89"/>
      <c r="C168" s="89"/>
      <c r="D168" s="90"/>
      <c r="E168" s="16" t="s">
        <v>24</v>
      </c>
      <c r="F168" s="16" t="s">
        <v>25</v>
      </c>
      <c r="G168" s="16" t="s">
        <v>26</v>
      </c>
      <c r="H168" s="83"/>
      <c r="I168" s="84"/>
      <c r="J168" s="200"/>
      <c r="K168" s="162"/>
      <c r="L168" s="163"/>
      <c r="M168" s="166"/>
      <c r="N168" s="167"/>
      <c r="O168" s="166"/>
      <c r="P168" s="167"/>
      <c r="Q168" s="15"/>
    </row>
    <row r="169" spans="1:17" ht="32.25" customHeight="1" x14ac:dyDescent="0.4">
      <c r="A169" s="74" t="s">
        <v>27</v>
      </c>
      <c r="B169" s="75"/>
      <c r="C169" s="75"/>
      <c r="D169" s="76"/>
      <c r="E169" s="17">
        <v>7</v>
      </c>
      <c r="F169" s="17">
        <v>11</v>
      </c>
      <c r="G169" s="17">
        <v>8</v>
      </c>
      <c r="H169" s="77">
        <f t="shared" ref="H169:H178" si="15">SUM(E169:G169)</f>
        <v>26</v>
      </c>
      <c r="I169" s="78"/>
      <c r="J169" s="17">
        <v>32</v>
      </c>
      <c r="K169" s="77">
        <f t="shared" ref="K169:K170" si="16">SUM(H169:J169)</f>
        <v>58</v>
      </c>
      <c r="L169" s="78"/>
      <c r="M169" s="77" t="str">
        <f t="shared" ref="M169:M170" si="17">IF(K169&lt;19,"F",IF(K169&lt;=29,"E",IF(K169&lt;=49,"D",IF(K169&lt;=59,"C",IF(K169&lt;=79,"B",IF(K169&lt;=100,"A"))))))</f>
        <v>C</v>
      </c>
      <c r="N169" s="78"/>
      <c r="O169" s="79">
        <f>IFERROR(RANK(K169,($K$17,$K$69,$K$119,$K$169,$K$219,$K$269,$K$319,$K$369,$K$419,$K$469,$K$519,$K$569,$K$619,$K$669,$K$719,$K$769,$K$819,$K$869)),"")</f>
        <v>5</v>
      </c>
      <c r="P169" s="80"/>
      <c r="Q169" s="15"/>
    </row>
    <row r="170" spans="1:17" ht="32.25" customHeight="1" x14ac:dyDescent="0.4">
      <c r="A170" s="74" t="s">
        <v>28</v>
      </c>
      <c r="B170" s="75"/>
      <c r="C170" s="75"/>
      <c r="D170" s="76"/>
      <c r="E170" s="17">
        <v>4</v>
      </c>
      <c r="F170" s="17">
        <v>9</v>
      </c>
      <c r="G170" s="17">
        <v>8</v>
      </c>
      <c r="H170" s="77">
        <f t="shared" si="15"/>
        <v>21</v>
      </c>
      <c r="I170" s="78"/>
      <c r="J170" s="17">
        <v>26</v>
      </c>
      <c r="K170" s="77">
        <f t="shared" si="16"/>
        <v>47</v>
      </c>
      <c r="L170" s="78"/>
      <c r="M170" s="77" t="str">
        <f t="shared" si="17"/>
        <v>D</v>
      </c>
      <c r="N170" s="78"/>
      <c r="O170" s="79">
        <f>IFERROR(RANK(K170,($K$18,$K$70,$K$120,$K$170,$K$220,$K$270,$K$320,$K$370,$K$420,$K$470,$K$520,$K$570,$K$620,$K$670,$K$720,$K$770,$K$820,$K$870)),"")</f>
        <v>10</v>
      </c>
      <c r="P170" s="80"/>
      <c r="Q170" s="15"/>
    </row>
    <row r="171" spans="1:17" ht="30.75" customHeight="1" x14ac:dyDescent="0.4">
      <c r="A171" s="74" t="s">
        <v>29</v>
      </c>
      <c r="B171" s="75"/>
      <c r="C171" s="75"/>
      <c r="D171" s="76"/>
      <c r="E171" s="17">
        <v>6.5</v>
      </c>
      <c r="F171" s="17">
        <v>9.3000000000000007</v>
      </c>
      <c r="G171" s="17">
        <v>10.5</v>
      </c>
      <c r="H171" s="77">
        <f t="shared" si="15"/>
        <v>26.3</v>
      </c>
      <c r="I171" s="78"/>
      <c r="J171" s="17">
        <v>42</v>
      </c>
      <c r="K171" s="77">
        <f t="shared" ref="K171:K178" si="18">SUM(H171:J171)</f>
        <v>68.3</v>
      </c>
      <c r="L171" s="78"/>
      <c r="M171" s="77" t="str">
        <f t="shared" ref="M171:M178" si="19">IF(K171&lt;19,"F",IF(K171&lt;=29,"E",IF(K171&lt;=49,"D",IF(K171&lt;=59,"C",IF(K171&lt;=79,"B",IF(K171&lt;=100,"A"))))))</f>
        <v>B</v>
      </c>
      <c r="N171" s="78"/>
      <c r="O171" s="79">
        <f>IFERROR(RANK(K171,($K$19,$K$71,$K$121,$K$171,$K$221,$K$271,$K$321,$K$371,$K$421,$K$471,$K$521,$K$571,$K$621,$K$671,$K$721,$K$771,$K$821,$K$871)),"")</f>
        <v>4</v>
      </c>
      <c r="P171" s="80"/>
      <c r="Q171" s="15"/>
    </row>
    <row r="172" spans="1:17" ht="34.5" customHeight="1" x14ac:dyDescent="0.4">
      <c r="A172" s="8" t="s">
        <v>30</v>
      </c>
      <c r="B172" s="5"/>
      <c r="C172" s="6"/>
      <c r="D172" s="7"/>
      <c r="E172" s="17">
        <v>9</v>
      </c>
      <c r="F172" s="17">
        <v>9</v>
      </c>
      <c r="G172" s="17">
        <v>5</v>
      </c>
      <c r="H172" s="77">
        <f t="shared" si="15"/>
        <v>23</v>
      </c>
      <c r="I172" s="78"/>
      <c r="J172" s="17">
        <v>33</v>
      </c>
      <c r="K172" s="77">
        <f t="shared" si="18"/>
        <v>56</v>
      </c>
      <c r="L172" s="78"/>
      <c r="M172" s="77" t="str">
        <f t="shared" si="19"/>
        <v>C</v>
      </c>
      <c r="N172" s="78"/>
      <c r="O172" s="79">
        <f>IFERROR(RANK(K172,($K$20,$K$72,$K$122,$K$172,$K$222,$K$272,$K$322,$K$372,$K$422,$K$472,$K$522,$K$572,$K$622,$K$672,$K$722,$K$772,$K$822,$K$872)),"")</f>
        <v>10</v>
      </c>
      <c r="P172" s="80"/>
      <c r="Q172" s="15"/>
    </row>
    <row r="173" spans="1:17" ht="32.25" customHeight="1" x14ac:dyDescent="0.4">
      <c r="A173" s="74" t="s">
        <v>31</v>
      </c>
      <c r="B173" s="75"/>
      <c r="C173" s="75"/>
      <c r="D173" s="76"/>
      <c r="E173" s="17">
        <v>9</v>
      </c>
      <c r="F173" s="17">
        <v>15</v>
      </c>
      <c r="G173" s="17">
        <v>11.5</v>
      </c>
      <c r="H173" s="77">
        <f t="shared" si="15"/>
        <v>35.5</v>
      </c>
      <c r="I173" s="78"/>
      <c r="J173" s="17">
        <v>51.5</v>
      </c>
      <c r="K173" s="77">
        <f t="shared" si="18"/>
        <v>87</v>
      </c>
      <c r="L173" s="78"/>
      <c r="M173" s="77" t="str">
        <f t="shared" si="19"/>
        <v>A</v>
      </c>
      <c r="N173" s="78"/>
      <c r="O173" s="79">
        <f>IFERROR(RANK(K173,($K$21,$K$73,$K$123,$K$173,$K$223,$K$273,$K$323,$K$373,$K$423,$K$473,$K$523,$K$573,$K$623,$K$673,$K$723,$K$773,$K$823,$K$873)),"")</f>
        <v>5</v>
      </c>
      <c r="P173" s="80"/>
      <c r="Q173" s="15"/>
    </row>
    <row r="174" spans="1:17" ht="32.25" customHeight="1" x14ac:dyDescent="0.4">
      <c r="A174" s="74" t="s">
        <v>32</v>
      </c>
      <c r="B174" s="75"/>
      <c r="C174" s="75"/>
      <c r="D174" s="76"/>
      <c r="E174" s="17">
        <v>4.5</v>
      </c>
      <c r="F174" s="17">
        <v>5.5</v>
      </c>
      <c r="G174" s="17">
        <v>10</v>
      </c>
      <c r="H174" s="77">
        <f t="shared" si="15"/>
        <v>20</v>
      </c>
      <c r="I174" s="78"/>
      <c r="J174" s="17">
        <v>24.5</v>
      </c>
      <c r="K174" s="77">
        <f t="shared" si="18"/>
        <v>44.5</v>
      </c>
      <c r="L174" s="78"/>
      <c r="M174" s="77" t="str">
        <f t="shared" si="19"/>
        <v>D</v>
      </c>
      <c r="N174" s="78"/>
      <c r="O174" s="79">
        <f>IFERROR(RANK(K174,($K$22,$K$74,$K$124,$K$174,$K$224,$K$274,$K$324,$K$374,$K$424,$K$474,$K$524,$K$574,$K$624,$K$674,$K$724,$K$774,$K$824,$K$874)),"")</f>
        <v>11</v>
      </c>
      <c r="P174" s="80"/>
      <c r="Q174" s="15"/>
    </row>
    <row r="175" spans="1:17" ht="33.75" customHeight="1" x14ac:dyDescent="0.4">
      <c r="A175" s="74" t="s">
        <v>33</v>
      </c>
      <c r="B175" s="75"/>
      <c r="C175" s="75"/>
      <c r="D175" s="76"/>
      <c r="E175" s="17">
        <v>4.5</v>
      </c>
      <c r="F175" s="17">
        <v>11.5</v>
      </c>
      <c r="G175" s="17">
        <v>9.8000000000000007</v>
      </c>
      <c r="H175" s="77">
        <f t="shared" si="15"/>
        <v>25.8</v>
      </c>
      <c r="I175" s="78"/>
      <c r="J175" s="17">
        <v>31.68</v>
      </c>
      <c r="K175" s="77">
        <f t="shared" si="18"/>
        <v>57.480000000000004</v>
      </c>
      <c r="L175" s="78"/>
      <c r="M175" s="77" t="str">
        <f t="shared" si="19"/>
        <v>C</v>
      </c>
      <c r="N175" s="78"/>
      <c r="O175" s="79">
        <f>IFERROR(RANK(K175,($K$23,$K$75,$K$125,$K$175,$K$225,$K$275,$K$325,$K$375,$K$425,$K$475,$K$525,$K$575,$K$625,$K$675,$K$725,$K$775,$K$825,$K$875)),"")</f>
        <v>7</v>
      </c>
      <c r="P175" s="80"/>
      <c r="Q175" s="15"/>
    </row>
    <row r="176" spans="1:17" ht="30.75" customHeight="1" x14ac:dyDescent="0.4">
      <c r="A176" s="74" t="s">
        <v>34</v>
      </c>
      <c r="B176" s="75"/>
      <c r="C176" s="75"/>
      <c r="D176" s="76"/>
      <c r="E176" s="17">
        <v>7.5</v>
      </c>
      <c r="F176" s="17">
        <v>14</v>
      </c>
      <c r="G176" s="17">
        <v>11</v>
      </c>
      <c r="H176" s="77">
        <f t="shared" si="15"/>
        <v>32.5</v>
      </c>
      <c r="I176" s="78"/>
      <c r="J176" s="17">
        <v>39.5</v>
      </c>
      <c r="K176" s="77">
        <f t="shared" si="18"/>
        <v>72</v>
      </c>
      <c r="L176" s="78"/>
      <c r="M176" s="77" t="str">
        <f t="shared" si="19"/>
        <v>B</v>
      </c>
      <c r="N176" s="78"/>
      <c r="O176" s="79">
        <f>IFERROR(RANK(K176,($K$24,$K$76,$K$126,$K$176,$K$226,$K$276,$K$326,$K$376,$K$426,$K$476,$K$526,$K$576,$K$626,$K$676,$K$726,$K$776,$K$826,$K$876)),"")</f>
        <v>7</v>
      </c>
      <c r="P176" s="80"/>
      <c r="Q176" s="15"/>
    </row>
    <row r="177" spans="1:17" ht="32.25" customHeight="1" x14ac:dyDescent="0.4">
      <c r="A177" s="74" t="s">
        <v>35</v>
      </c>
      <c r="B177" s="75"/>
      <c r="C177" s="75"/>
      <c r="D177" s="76"/>
      <c r="E177" s="17">
        <v>4</v>
      </c>
      <c r="F177" s="17">
        <v>10</v>
      </c>
      <c r="G177" s="17">
        <v>13</v>
      </c>
      <c r="H177" s="77">
        <f t="shared" si="15"/>
        <v>27</v>
      </c>
      <c r="I177" s="78"/>
      <c r="J177" s="17">
        <v>37.5</v>
      </c>
      <c r="K177" s="77">
        <f t="shared" si="18"/>
        <v>64.5</v>
      </c>
      <c r="L177" s="78"/>
      <c r="M177" s="77" t="str">
        <f t="shared" si="19"/>
        <v>B</v>
      </c>
      <c r="N177" s="78"/>
      <c r="O177" s="79">
        <f>IFERROR(RANK(K177,($K$25,$K$77,$K$127,$K$177,$K$227,$K$277,$K$327,$K$377,$K$427,$K$477,$K$527,$K$577,$K$627,$K$677,$K$727,$K$777,$K$827,$K$877)),"")</f>
        <v>8</v>
      </c>
      <c r="P177" s="80"/>
      <c r="Q177" s="15"/>
    </row>
    <row r="178" spans="1:17" ht="30.75" customHeight="1" x14ac:dyDescent="0.4">
      <c r="A178" s="74" t="s">
        <v>36</v>
      </c>
      <c r="B178" s="75"/>
      <c r="C178" s="75"/>
      <c r="D178" s="76"/>
      <c r="E178" s="17">
        <v>6</v>
      </c>
      <c r="F178" s="17">
        <v>11</v>
      </c>
      <c r="G178" s="17">
        <v>13</v>
      </c>
      <c r="H178" s="77">
        <f t="shared" si="15"/>
        <v>30</v>
      </c>
      <c r="I178" s="78"/>
      <c r="J178" s="31">
        <v>45</v>
      </c>
      <c r="K178" s="77">
        <f t="shared" si="18"/>
        <v>75</v>
      </c>
      <c r="L178" s="78"/>
      <c r="M178" s="77" t="str">
        <f t="shared" si="19"/>
        <v>B</v>
      </c>
      <c r="N178" s="78"/>
      <c r="O178" s="79">
        <f>IFERROR(RANK(K178,($K$26,$K$78,$K$128,$K$178,$K$228,$K$278,$K$328,$K$378,$K$428,$K$478,$K$528,$K$578,$K$628,$K$678,$K$728,$K$778,$K$828,$K$878)),"")</f>
        <v>2</v>
      </c>
      <c r="P178" s="80"/>
      <c r="Q178" s="15"/>
    </row>
    <row r="179" spans="1:17" ht="37.5" customHeight="1" x14ac:dyDescent="0.4">
      <c r="A179" s="91"/>
      <c r="B179" s="92"/>
      <c r="C179" s="92"/>
      <c r="D179" s="92"/>
      <c r="E179" s="92"/>
      <c r="F179" s="92"/>
      <c r="G179" s="92"/>
      <c r="H179" s="92"/>
      <c r="I179" s="92"/>
      <c r="J179" s="92"/>
      <c r="K179" s="92"/>
      <c r="L179" s="92"/>
      <c r="M179" s="92"/>
      <c r="N179" s="92"/>
      <c r="O179" s="92"/>
      <c r="P179" s="93"/>
      <c r="Q179" s="12"/>
    </row>
    <row r="180" spans="1:17" ht="24.75" customHeight="1" x14ac:dyDescent="0.4">
      <c r="A180" s="94" t="s">
        <v>37</v>
      </c>
      <c r="B180" s="95"/>
      <c r="C180" s="96"/>
      <c r="D180" s="97">
        <f>AVERAGE(P28,P80,P130,P180,P230,P280,P330,P380,P430,P480,P530,P580,P630)</f>
        <v>63.439538461538454</v>
      </c>
      <c r="E180" s="98"/>
      <c r="F180" s="98"/>
      <c r="G180" s="18"/>
      <c r="H180" s="150"/>
      <c r="I180" s="150"/>
      <c r="J180" s="101">
        <f>SUM(K169:L178)</f>
        <v>629.78</v>
      </c>
      <c r="K180" s="102"/>
      <c r="L180" s="103"/>
      <c r="M180" s="168" t="s">
        <v>39</v>
      </c>
      <c r="N180" s="169"/>
      <c r="O180" s="170"/>
      <c r="P180" s="26">
        <f>AVERAGE(K169:L178)</f>
        <v>62.977999999999994</v>
      </c>
      <c r="Q180" s="12"/>
    </row>
    <row r="181" spans="1:17" ht="39.75" customHeight="1" x14ac:dyDescent="0.4">
      <c r="A181" s="91"/>
      <c r="B181" s="92"/>
      <c r="C181" s="92"/>
      <c r="D181" s="92"/>
      <c r="E181" s="92"/>
      <c r="F181" s="92"/>
      <c r="G181" s="92"/>
      <c r="H181" s="92"/>
      <c r="I181" s="92"/>
      <c r="J181" s="92"/>
      <c r="K181" s="92"/>
      <c r="L181" s="92"/>
      <c r="M181" s="92"/>
      <c r="N181" s="92"/>
      <c r="O181" s="92"/>
      <c r="P181" s="93"/>
      <c r="Q181" s="12"/>
    </row>
    <row r="182" spans="1:17" ht="35.25" customHeight="1" x14ac:dyDescent="0.4">
      <c r="A182" s="107" t="s">
        <v>75</v>
      </c>
      <c r="B182" s="108"/>
      <c r="C182" s="108"/>
      <c r="D182" s="108"/>
      <c r="E182" s="108"/>
      <c r="F182" s="108"/>
      <c r="G182" s="108"/>
      <c r="H182" s="108"/>
      <c r="I182" s="108"/>
      <c r="J182" s="108"/>
      <c r="K182" s="108"/>
      <c r="L182" s="108"/>
      <c r="M182" s="108"/>
      <c r="N182" s="108"/>
      <c r="O182" s="108"/>
      <c r="P182" s="109"/>
      <c r="Q182" s="12"/>
    </row>
    <row r="183" spans="1:17" ht="37.5" customHeight="1" x14ac:dyDescent="0.4">
      <c r="A183" s="110" t="s">
        <v>76</v>
      </c>
      <c r="B183" s="111"/>
      <c r="C183" s="111"/>
      <c r="D183" s="111"/>
      <c r="E183" s="111"/>
      <c r="F183" s="111"/>
      <c r="G183" s="111"/>
      <c r="H183" s="111"/>
      <c r="I183" s="111"/>
      <c r="J183" s="111"/>
      <c r="K183" s="111"/>
      <c r="L183" s="111"/>
      <c r="M183" s="111"/>
      <c r="N183" s="111"/>
      <c r="O183" s="111"/>
      <c r="P183" s="112"/>
      <c r="Q183" s="12"/>
    </row>
    <row r="184" spans="1:17" ht="29.25" x14ac:dyDescent="0.4">
      <c r="A184" s="113"/>
      <c r="B184" s="113"/>
      <c r="C184" s="113"/>
      <c r="D184" s="113"/>
      <c r="E184" s="113"/>
      <c r="F184" s="113"/>
      <c r="G184" s="113"/>
      <c r="H184" s="113"/>
      <c r="I184" s="113"/>
      <c r="J184" s="113"/>
      <c r="K184" s="113"/>
      <c r="L184" s="113"/>
      <c r="M184" s="113"/>
      <c r="N184" s="113"/>
      <c r="O184" s="113"/>
      <c r="P184" s="113"/>
      <c r="Q184" s="12"/>
    </row>
    <row r="185" spans="1:17" ht="29.25" x14ac:dyDescent="0.4">
      <c r="A185" s="114" t="s">
        <v>42</v>
      </c>
      <c r="B185" s="115"/>
      <c r="C185" s="115"/>
      <c r="D185" s="115"/>
      <c r="E185" s="115"/>
      <c r="F185" s="115"/>
      <c r="G185" s="115"/>
      <c r="H185" s="116"/>
      <c r="I185" s="12"/>
      <c r="J185" s="114" t="s">
        <v>43</v>
      </c>
      <c r="K185" s="115"/>
      <c r="L185" s="115"/>
      <c r="M185" s="115"/>
      <c r="N185" s="115"/>
      <c r="O185" s="115"/>
      <c r="P185" s="116"/>
      <c r="Q185" s="12"/>
    </row>
    <row r="186" spans="1:17" ht="29.25" x14ac:dyDescent="0.4">
      <c r="A186" s="129" t="s">
        <v>103</v>
      </c>
      <c r="B186" s="130"/>
      <c r="C186" s="130"/>
      <c r="D186" s="130"/>
      <c r="E186" s="130"/>
      <c r="F186" s="130"/>
      <c r="G186" s="130"/>
      <c r="H186" s="131"/>
      <c r="I186" s="12"/>
      <c r="J186" s="129" t="s">
        <v>125</v>
      </c>
      <c r="K186" s="130"/>
      <c r="L186" s="130"/>
      <c r="M186" s="130"/>
      <c r="N186" s="130"/>
      <c r="O186" s="130"/>
      <c r="P186" s="131"/>
      <c r="Q186" s="12"/>
    </row>
    <row r="187" spans="1:17" ht="29.25" x14ac:dyDescent="0.4">
      <c r="A187" s="132"/>
      <c r="B187" s="133"/>
      <c r="C187" s="133"/>
      <c r="D187" s="133"/>
      <c r="E187" s="133"/>
      <c r="F187" s="133"/>
      <c r="G187" s="133"/>
      <c r="H187" s="134"/>
      <c r="I187" s="12"/>
      <c r="J187" s="132"/>
      <c r="K187" s="133"/>
      <c r="L187" s="133"/>
      <c r="M187" s="133"/>
      <c r="N187" s="133"/>
      <c r="O187" s="133"/>
      <c r="P187" s="134"/>
      <c r="Q187" s="12"/>
    </row>
    <row r="188" spans="1:17" ht="92.25" customHeight="1" x14ac:dyDescent="0.4">
      <c r="A188" s="135"/>
      <c r="B188" s="136"/>
      <c r="C188" s="136"/>
      <c r="D188" s="136"/>
      <c r="E188" s="136"/>
      <c r="F188" s="136"/>
      <c r="G188" s="136"/>
      <c r="H188" s="137"/>
      <c r="I188" s="12"/>
      <c r="J188" s="135"/>
      <c r="K188" s="136"/>
      <c r="L188" s="136"/>
      <c r="M188" s="136"/>
      <c r="N188" s="136"/>
      <c r="O188" s="136"/>
      <c r="P188" s="137"/>
      <c r="Q188" s="12"/>
    </row>
    <row r="189" spans="1:17" ht="49.5" customHeight="1" x14ac:dyDescent="0.4">
      <c r="A189" s="29" t="s">
        <v>44</v>
      </c>
      <c r="B189" s="30"/>
      <c r="C189" s="28"/>
      <c r="D189" s="62"/>
      <c r="E189" s="62"/>
      <c r="F189" s="62"/>
      <c r="G189" s="62"/>
      <c r="H189" s="62"/>
      <c r="I189" s="12"/>
      <c r="J189" s="151" t="s">
        <v>44</v>
      </c>
      <c r="K189" s="152"/>
      <c r="L189" s="153"/>
      <c r="M189" s="154"/>
      <c r="N189" s="155"/>
      <c r="O189" s="155"/>
      <c r="P189" s="156"/>
      <c r="Q189" s="12"/>
    </row>
    <row r="190" spans="1:17" ht="30" customHeight="1" x14ac:dyDescent="0.4">
      <c r="A190" s="124"/>
      <c r="B190" s="124"/>
      <c r="C190" s="124"/>
      <c r="D190" s="124"/>
      <c r="E190" s="124"/>
      <c r="F190" s="124"/>
      <c r="G190" s="124"/>
      <c r="H190" s="124"/>
      <c r="I190" s="124"/>
      <c r="J190" s="124"/>
      <c r="K190" s="124"/>
      <c r="L190" s="124"/>
      <c r="M190" s="124"/>
      <c r="N190" s="124"/>
      <c r="O190" s="124"/>
      <c r="P190" s="124"/>
      <c r="Q190" s="12"/>
    </row>
    <row r="191" spans="1:17" ht="42" customHeight="1" x14ac:dyDescent="0.4">
      <c r="A191" s="125" t="s">
        <v>45</v>
      </c>
      <c r="B191" s="125"/>
      <c r="C191" s="125"/>
      <c r="D191" s="125"/>
      <c r="E191" s="125"/>
      <c r="F191" s="19"/>
      <c r="G191" s="19"/>
      <c r="H191" s="19"/>
      <c r="I191" s="19"/>
      <c r="J191" s="125" t="s">
        <v>46</v>
      </c>
      <c r="K191" s="125"/>
      <c r="L191" s="125"/>
      <c r="M191" s="125"/>
      <c r="N191" s="125"/>
      <c r="O191" s="19"/>
      <c r="P191" s="19"/>
      <c r="Q191" s="19"/>
    </row>
    <row r="192" spans="1:17" ht="29.25" x14ac:dyDescent="0.4">
      <c r="A192" s="126" t="s">
        <v>47</v>
      </c>
      <c r="B192" s="127"/>
      <c r="C192" s="128"/>
      <c r="D192" s="9" t="s">
        <v>48</v>
      </c>
      <c r="E192" s="9" t="s">
        <v>49</v>
      </c>
      <c r="F192" s="20" t="s">
        <v>50</v>
      </c>
      <c r="G192" s="20" t="s">
        <v>51</v>
      </c>
      <c r="H192" s="11" t="s">
        <v>52</v>
      </c>
      <c r="I192" s="12"/>
      <c r="J192" s="121" t="s">
        <v>47</v>
      </c>
      <c r="K192" s="122"/>
      <c r="L192" s="123"/>
      <c r="M192" s="9" t="s">
        <v>48</v>
      </c>
      <c r="N192" s="9" t="s">
        <v>49</v>
      </c>
      <c r="O192" s="20" t="s">
        <v>50</v>
      </c>
      <c r="P192" s="20" t="s">
        <v>51</v>
      </c>
      <c r="Q192" s="20" t="s">
        <v>52</v>
      </c>
    </row>
    <row r="193" spans="1:17" ht="29.25" x14ac:dyDescent="0.4">
      <c r="A193" s="126" t="s">
        <v>53</v>
      </c>
      <c r="B193" s="127"/>
      <c r="C193" s="128"/>
      <c r="D193" s="9"/>
      <c r="E193" s="47" t="s">
        <v>54</v>
      </c>
      <c r="F193" s="9"/>
      <c r="G193" s="9"/>
      <c r="H193" s="21"/>
      <c r="I193" s="24"/>
      <c r="J193" s="126" t="s">
        <v>55</v>
      </c>
      <c r="K193" s="127"/>
      <c r="L193" s="128"/>
      <c r="M193" s="9"/>
      <c r="N193" s="47" t="s">
        <v>54</v>
      </c>
      <c r="O193" s="9"/>
      <c r="P193" s="28"/>
      <c r="Q193" s="28"/>
    </row>
    <row r="194" spans="1:17" ht="29.25" x14ac:dyDescent="0.4">
      <c r="A194" s="126" t="s">
        <v>56</v>
      </c>
      <c r="B194" s="127"/>
      <c r="C194" s="128"/>
      <c r="D194" s="9"/>
      <c r="E194" s="47" t="s">
        <v>54</v>
      </c>
      <c r="F194" s="9"/>
      <c r="G194" s="9"/>
      <c r="H194" s="21"/>
      <c r="I194" s="24"/>
      <c r="J194" s="126" t="s">
        <v>57</v>
      </c>
      <c r="K194" s="127"/>
      <c r="L194" s="128"/>
      <c r="M194" s="9" t="s">
        <v>54</v>
      </c>
      <c r="N194" s="9"/>
      <c r="O194" s="28"/>
      <c r="P194" s="28"/>
      <c r="Q194" s="28"/>
    </row>
    <row r="195" spans="1:17" ht="29.25" x14ac:dyDescent="0.4">
      <c r="A195" s="138" t="s">
        <v>58</v>
      </c>
      <c r="B195" s="139"/>
      <c r="C195" s="140"/>
      <c r="D195" s="9"/>
      <c r="E195" s="9" t="s">
        <v>54</v>
      </c>
      <c r="F195" s="9"/>
      <c r="G195" s="9"/>
      <c r="H195" s="21"/>
      <c r="I195" s="24"/>
      <c r="J195" s="126" t="s">
        <v>59</v>
      </c>
      <c r="K195" s="127"/>
      <c r="L195" s="128"/>
      <c r="M195" s="9" t="s">
        <v>54</v>
      </c>
      <c r="N195" s="9"/>
      <c r="O195" s="28"/>
      <c r="P195" s="28"/>
      <c r="Q195" s="28"/>
    </row>
    <row r="196" spans="1:17" ht="29.25" x14ac:dyDescent="0.4">
      <c r="A196" s="126" t="s">
        <v>60</v>
      </c>
      <c r="B196" s="127"/>
      <c r="C196" s="128"/>
      <c r="D196" s="9"/>
      <c r="E196" s="9" t="s">
        <v>54</v>
      </c>
      <c r="F196" s="9"/>
      <c r="G196" s="9"/>
      <c r="H196" s="21"/>
      <c r="I196" s="24"/>
      <c r="J196" s="126" t="s">
        <v>61</v>
      </c>
      <c r="K196" s="127"/>
      <c r="L196" s="128"/>
      <c r="M196" s="9"/>
      <c r="N196" s="9" t="s">
        <v>54</v>
      </c>
      <c r="O196" s="28"/>
      <c r="P196" s="28"/>
      <c r="Q196" s="28"/>
    </row>
    <row r="197" spans="1:17" ht="29.25" x14ac:dyDescent="0.4">
      <c r="A197" s="138" t="s">
        <v>62</v>
      </c>
      <c r="B197" s="139"/>
      <c r="C197" s="140"/>
      <c r="D197" s="9" t="s">
        <v>54</v>
      </c>
      <c r="E197" s="9"/>
      <c r="F197" s="9"/>
      <c r="G197" s="9"/>
      <c r="H197" s="21"/>
      <c r="I197" s="24"/>
      <c r="J197" s="126" t="s">
        <v>63</v>
      </c>
      <c r="K197" s="127"/>
      <c r="L197" s="128"/>
      <c r="M197" s="9" t="s">
        <v>54</v>
      </c>
      <c r="N197" s="9"/>
      <c r="O197" s="28"/>
      <c r="P197" s="28"/>
      <c r="Q197" s="28"/>
    </row>
    <row r="198" spans="1:17" ht="29.25" x14ac:dyDescent="0.4">
      <c r="A198" s="141" t="s">
        <v>64</v>
      </c>
      <c r="B198" s="142"/>
      <c r="C198" s="143"/>
      <c r="D198" s="9"/>
      <c r="E198" s="47" t="s">
        <v>54</v>
      </c>
      <c r="F198" s="9"/>
      <c r="G198" s="9"/>
      <c r="H198" s="21"/>
      <c r="I198" s="12"/>
      <c r="J198" s="141" t="s">
        <v>65</v>
      </c>
      <c r="K198" s="142"/>
      <c r="L198" s="143"/>
      <c r="M198" s="9" t="s">
        <v>54</v>
      </c>
      <c r="N198" s="47"/>
      <c r="O198" s="28"/>
      <c r="P198" s="28"/>
      <c r="Q198" s="28"/>
    </row>
    <row r="199" spans="1:17" ht="29.25" x14ac:dyDescent="0.4">
      <c r="A199" s="144" t="s">
        <v>66</v>
      </c>
      <c r="B199" s="145"/>
      <c r="C199" s="146"/>
      <c r="D199" s="9" t="s">
        <v>54</v>
      </c>
      <c r="E199" s="9"/>
      <c r="F199" s="9"/>
      <c r="G199" s="9"/>
      <c r="H199" s="21"/>
      <c r="I199" s="12"/>
      <c r="J199" s="141" t="s">
        <v>67</v>
      </c>
      <c r="K199" s="142"/>
      <c r="L199" s="143"/>
      <c r="M199" s="47"/>
      <c r="N199" s="47" t="s">
        <v>54</v>
      </c>
      <c r="O199" s="28"/>
      <c r="P199" s="28"/>
      <c r="Q199" s="28"/>
    </row>
    <row r="200" spans="1:17" ht="29.25" x14ac:dyDescent="0.4">
      <c r="A200" s="147" t="s">
        <v>68</v>
      </c>
      <c r="B200" s="147"/>
      <c r="C200" s="147"/>
      <c r="D200" s="11"/>
      <c r="E200" s="11" t="s">
        <v>54</v>
      </c>
      <c r="F200" s="11"/>
      <c r="G200" s="11"/>
      <c r="H200" s="11"/>
      <c r="I200" s="12"/>
      <c r="J200" s="144" t="s">
        <v>69</v>
      </c>
      <c r="K200" s="145"/>
      <c r="L200" s="146"/>
      <c r="M200" s="9"/>
      <c r="N200" s="9" t="s">
        <v>54</v>
      </c>
      <c r="O200" s="28"/>
      <c r="P200" s="28"/>
      <c r="Q200" s="28"/>
    </row>
    <row r="201" spans="1:17" ht="29.25" x14ac:dyDescent="0.4">
      <c r="A201" s="12"/>
      <c r="B201" s="12"/>
      <c r="C201" s="124" t="s">
        <v>70</v>
      </c>
      <c r="D201" s="124"/>
      <c r="E201" s="124"/>
      <c r="F201" s="12"/>
      <c r="G201" s="12"/>
      <c r="H201" s="12"/>
      <c r="I201" s="12"/>
      <c r="J201" s="141" t="s">
        <v>71</v>
      </c>
      <c r="K201" s="142"/>
      <c r="L201" s="143"/>
      <c r="M201" s="9" t="s">
        <v>54</v>
      </c>
      <c r="N201" s="9"/>
      <c r="O201" s="28"/>
      <c r="P201" s="28"/>
      <c r="Q201" s="28"/>
    </row>
    <row r="202" spans="1:17" ht="29.25" x14ac:dyDescent="0.4">
      <c r="A202" s="124" t="s">
        <v>73</v>
      </c>
      <c r="B202" s="124"/>
      <c r="C202" s="124"/>
      <c r="D202" s="124"/>
      <c r="E202" s="12"/>
      <c r="F202" s="12"/>
      <c r="G202" s="12"/>
      <c r="H202" s="12"/>
      <c r="I202" s="12"/>
      <c r="J202" s="141" t="s">
        <v>72</v>
      </c>
      <c r="K202" s="142"/>
      <c r="L202" s="143"/>
      <c r="M202" s="9"/>
      <c r="N202" s="47" t="s">
        <v>54</v>
      </c>
      <c r="O202" s="28"/>
      <c r="P202" s="28"/>
      <c r="Q202" s="28"/>
    </row>
    <row r="203" spans="1:17" ht="15" customHeight="1" x14ac:dyDescent="0.3">
      <c r="A203" s="149" t="s">
        <v>0</v>
      </c>
      <c r="B203" s="149"/>
      <c r="C203" s="149"/>
      <c r="D203" s="149"/>
      <c r="E203" s="149"/>
      <c r="F203" s="149"/>
      <c r="G203" s="149"/>
      <c r="H203" s="149"/>
      <c r="I203" s="149"/>
      <c r="J203" s="149"/>
      <c r="K203" s="149"/>
      <c r="L203" s="149"/>
      <c r="M203" s="149"/>
      <c r="N203" s="149"/>
      <c r="O203" s="149"/>
      <c r="P203" s="149"/>
      <c r="Q203" s="149"/>
    </row>
    <row r="204" spans="1:17" ht="15" customHeight="1" x14ac:dyDescent="0.3">
      <c r="A204" s="149"/>
      <c r="B204" s="149"/>
      <c r="C204" s="149"/>
      <c r="D204" s="149"/>
      <c r="E204" s="149"/>
      <c r="F204" s="149"/>
      <c r="G204" s="149"/>
      <c r="H204" s="149"/>
      <c r="I204" s="149"/>
      <c r="J204" s="149"/>
      <c r="K204" s="149"/>
      <c r="L204" s="149"/>
      <c r="M204" s="149"/>
      <c r="N204" s="149"/>
      <c r="O204" s="149"/>
      <c r="P204" s="149"/>
      <c r="Q204" s="149"/>
    </row>
    <row r="205" spans="1:17" ht="15" customHeight="1" x14ac:dyDescent="0.3">
      <c r="A205" s="149"/>
      <c r="B205" s="149"/>
      <c r="C205" s="149"/>
      <c r="D205" s="149"/>
      <c r="E205" s="149"/>
      <c r="F205" s="149"/>
      <c r="G205" s="149"/>
      <c r="H205" s="149"/>
      <c r="I205" s="149"/>
      <c r="J205" s="149"/>
      <c r="K205" s="149"/>
      <c r="L205" s="149"/>
      <c r="M205" s="149"/>
      <c r="N205" s="149"/>
      <c r="O205" s="149"/>
      <c r="P205" s="149"/>
      <c r="Q205" s="149"/>
    </row>
    <row r="206" spans="1:17" ht="15" customHeight="1" x14ac:dyDescent="0.3">
      <c r="A206" s="149"/>
      <c r="B206" s="149"/>
      <c r="C206" s="149"/>
      <c r="D206" s="149"/>
      <c r="E206" s="149"/>
      <c r="F206" s="149"/>
      <c r="G206" s="149"/>
      <c r="H206" s="149"/>
      <c r="I206" s="149"/>
      <c r="J206" s="149"/>
      <c r="K206" s="149"/>
      <c r="L206" s="149"/>
      <c r="M206" s="149"/>
      <c r="N206" s="149"/>
      <c r="O206" s="149"/>
      <c r="P206" s="149"/>
      <c r="Q206" s="149"/>
    </row>
    <row r="207" spans="1:17" ht="15" customHeight="1" x14ac:dyDescent="0.3">
      <c r="A207" s="149"/>
      <c r="B207" s="149"/>
      <c r="C207" s="149"/>
      <c r="D207" s="149"/>
      <c r="E207" s="149"/>
      <c r="F207" s="149"/>
      <c r="G207" s="149"/>
      <c r="H207" s="149"/>
      <c r="I207" s="149"/>
      <c r="J207" s="149"/>
      <c r="K207" s="149"/>
      <c r="L207" s="149"/>
      <c r="M207" s="149"/>
      <c r="N207" s="149"/>
      <c r="O207" s="149"/>
      <c r="P207" s="149"/>
      <c r="Q207" s="149"/>
    </row>
    <row r="208" spans="1:17" ht="15" customHeight="1" x14ac:dyDescent="0.3">
      <c r="A208" s="149"/>
      <c r="B208" s="149"/>
      <c r="C208" s="149"/>
      <c r="D208" s="149"/>
      <c r="E208" s="149"/>
      <c r="F208" s="149"/>
      <c r="G208" s="149"/>
      <c r="H208" s="149"/>
      <c r="I208" s="149"/>
      <c r="J208" s="149"/>
      <c r="K208" s="149"/>
      <c r="L208" s="149"/>
      <c r="M208" s="149"/>
      <c r="N208" s="149"/>
      <c r="O208" s="149"/>
      <c r="P208" s="149"/>
      <c r="Q208" s="149"/>
    </row>
    <row r="209" spans="1:17" ht="15" customHeight="1" x14ac:dyDescent="0.3">
      <c r="A209" s="149"/>
      <c r="B209" s="149"/>
      <c r="C209" s="149"/>
      <c r="D209" s="149"/>
      <c r="E209" s="149"/>
      <c r="F209" s="149"/>
      <c r="G209" s="149"/>
      <c r="H209" s="149"/>
      <c r="I209" s="149"/>
      <c r="J209" s="149"/>
      <c r="K209" s="149"/>
      <c r="L209" s="149"/>
      <c r="M209" s="149"/>
      <c r="N209" s="149"/>
      <c r="O209" s="149"/>
      <c r="P209" s="149"/>
      <c r="Q209" s="149"/>
    </row>
    <row r="210" spans="1:17" ht="18.75" customHeight="1" x14ac:dyDescent="0.3">
      <c r="A210" s="149"/>
      <c r="B210" s="149"/>
      <c r="C210" s="149"/>
      <c r="D210" s="149"/>
      <c r="E210" s="149"/>
      <c r="F210" s="149"/>
      <c r="G210" s="149"/>
      <c r="H210" s="149"/>
      <c r="I210" s="149"/>
      <c r="J210" s="149"/>
      <c r="K210" s="149"/>
      <c r="L210" s="149"/>
      <c r="M210" s="149"/>
      <c r="N210" s="149"/>
      <c r="O210" s="149"/>
      <c r="P210" s="149"/>
      <c r="Q210" s="149"/>
    </row>
    <row r="211" spans="1:17" ht="123" customHeight="1" x14ac:dyDescent="0.3">
      <c r="A211" s="149"/>
      <c r="B211" s="149"/>
      <c r="C211" s="149"/>
      <c r="D211" s="149"/>
      <c r="E211" s="149"/>
      <c r="F211" s="149"/>
      <c r="G211" s="149"/>
      <c r="H211" s="149"/>
      <c r="I211" s="149"/>
      <c r="J211" s="149"/>
      <c r="K211" s="149"/>
      <c r="L211" s="149"/>
      <c r="M211" s="149"/>
      <c r="N211" s="149"/>
      <c r="O211" s="149"/>
      <c r="P211" s="149"/>
      <c r="Q211" s="149"/>
    </row>
    <row r="212" spans="1:17" ht="26.25" customHeight="1" x14ac:dyDescent="0.4">
      <c r="A212" s="56" t="s">
        <v>1</v>
      </c>
      <c r="B212" s="56"/>
      <c r="C212" s="56"/>
      <c r="D212" s="57" t="s">
        <v>2</v>
      </c>
      <c r="E212" s="58"/>
      <c r="F212" s="58"/>
      <c r="G212" s="58"/>
      <c r="H212" s="58"/>
      <c r="I212" s="59"/>
      <c r="J212" s="3" t="s">
        <v>3</v>
      </c>
      <c r="K212" s="60" t="s">
        <v>4</v>
      </c>
      <c r="L212" s="60"/>
      <c r="M212" s="60"/>
      <c r="N212" s="61" t="s">
        <v>5</v>
      </c>
      <c r="O212" s="61"/>
      <c r="P212" s="62" t="s">
        <v>6</v>
      </c>
      <c r="Q212" s="62"/>
    </row>
    <row r="213" spans="1:17" ht="39" customHeight="1" x14ac:dyDescent="0.4">
      <c r="A213" s="13" t="s">
        <v>7</v>
      </c>
      <c r="B213" s="33"/>
      <c r="C213" s="57" t="s">
        <v>114</v>
      </c>
      <c r="D213" s="58"/>
      <c r="E213" s="58"/>
      <c r="F213" s="58"/>
      <c r="G213" s="58"/>
      <c r="H213" s="58"/>
      <c r="I213" s="59"/>
      <c r="J213" s="13" t="s">
        <v>8</v>
      </c>
      <c r="K213" s="60">
        <v>10</v>
      </c>
      <c r="L213" s="60"/>
      <c r="M213" s="60"/>
      <c r="N213" s="61" t="s">
        <v>9</v>
      </c>
      <c r="O213" s="61"/>
      <c r="P213" s="60" t="s">
        <v>87</v>
      </c>
      <c r="Q213" s="60"/>
    </row>
    <row r="214" spans="1:17" ht="33" customHeight="1" x14ac:dyDescent="0.4">
      <c r="A214" s="61" t="s">
        <v>11</v>
      </c>
      <c r="B214" s="61"/>
      <c r="C214" s="60"/>
      <c r="D214" s="60"/>
      <c r="E214" s="22" t="s">
        <v>12</v>
      </c>
      <c r="F214" s="13"/>
      <c r="G214" s="13"/>
      <c r="H214" s="62">
        <v>114</v>
      </c>
      <c r="I214" s="62"/>
      <c r="J214" s="25" t="s">
        <v>13</v>
      </c>
      <c r="K214" s="57">
        <v>6</v>
      </c>
      <c r="L214" s="59"/>
      <c r="M214" s="68" t="s">
        <v>14</v>
      </c>
      <c r="N214" s="68"/>
      <c r="O214" s="68"/>
      <c r="P214" s="69" t="s">
        <v>15</v>
      </c>
      <c r="Q214" s="70"/>
    </row>
    <row r="215" spans="1:17" ht="39.75" customHeight="1" x14ac:dyDescent="0.3">
      <c r="A215" s="71"/>
      <c r="B215" s="71"/>
      <c r="C215" s="71"/>
      <c r="D215" s="71"/>
      <c r="E215" s="71"/>
      <c r="F215" s="71"/>
      <c r="G215" s="71"/>
      <c r="H215" s="71"/>
      <c r="I215" s="71"/>
      <c r="J215" s="71"/>
      <c r="K215" s="71"/>
      <c r="L215" s="71"/>
      <c r="M215" s="71"/>
      <c r="N215" s="71"/>
      <c r="O215" s="71"/>
      <c r="P215" s="71"/>
      <c r="Q215" s="27"/>
    </row>
    <row r="216" spans="1:17" ht="37.5" customHeight="1" x14ac:dyDescent="0.4">
      <c r="A216" s="4" t="s">
        <v>16</v>
      </c>
      <c r="B216" s="4"/>
      <c r="C216" s="4"/>
      <c r="D216" s="4"/>
      <c r="E216" s="15"/>
      <c r="F216" s="15"/>
      <c r="G216" s="15"/>
      <c r="H216" s="15"/>
      <c r="I216" s="15"/>
      <c r="J216" s="15"/>
      <c r="K216" s="15"/>
      <c r="L216" s="15"/>
      <c r="M216" s="15"/>
      <c r="N216" s="15"/>
      <c r="O216" s="15"/>
      <c r="P216" s="15"/>
      <c r="Q216" s="15"/>
    </row>
    <row r="217" spans="1:17" ht="49.5" customHeight="1" x14ac:dyDescent="0.4">
      <c r="A217" s="85" t="s">
        <v>17</v>
      </c>
      <c r="B217" s="86"/>
      <c r="C217" s="86"/>
      <c r="D217" s="87"/>
      <c r="E217" s="72" t="s">
        <v>18</v>
      </c>
      <c r="F217" s="73"/>
      <c r="G217" s="73"/>
      <c r="H217" s="81" t="s">
        <v>19</v>
      </c>
      <c r="I217" s="82"/>
      <c r="J217" s="199" t="s">
        <v>20</v>
      </c>
      <c r="K217" s="160" t="s">
        <v>21</v>
      </c>
      <c r="L217" s="161"/>
      <c r="M217" s="164" t="s">
        <v>22</v>
      </c>
      <c r="N217" s="165"/>
      <c r="O217" s="164" t="s">
        <v>23</v>
      </c>
      <c r="P217" s="165"/>
      <c r="Q217" s="12"/>
    </row>
    <row r="218" spans="1:17" ht="69" customHeight="1" x14ac:dyDescent="0.4">
      <c r="A218" s="88"/>
      <c r="B218" s="89"/>
      <c r="C218" s="89"/>
      <c r="D218" s="90"/>
      <c r="E218" s="16" t="s">
        <v>24</v>
      </c>
      <c r="F218" s="16" t="s">
        <v>25</v>
      </c>
      <c r="G218" s="16" t="s">
        <v>26</v>
      </c>
      <c r="H218" s="83"/>
      <c r="I218" s="84"/>
      <c r="J218" s="200"/>
      <c r="K218" s="162"/>
      <c r="L218" s="163"/>
      <c r="M218" s="166"/>
      <c r="N218" s="167"/>
      <c r="O218" s="166"/>
      <c r="P218" s="167"/>
      <c r="Q218" s="15"/>
    </row>
    <row r="219" spans="1:17" ht="35.25" customHeight="1" x14ac:dyDescent="0.4">
      <c r="A219" s="74" t="s">
        <v>27</v>
      </c>
      <c r="B219" s="75"/>
      <c r="C219" s="75"/>
      <c r="D219" s="76"/>
      <c r="E219" s="17">
        <v>4.5</v>
      </c>
      <c r="F219" s="17">
        <v>2</v>
      </c>
      <c r="G219" s="17">
        <v>1</v>
      </c>
      <c r="H219" s="77">
        <f t="shared" ref="H219:H228" si="20">SUM(E219:G219)</f>
        <v>7.5</v>
      </c>
      <c r="I219" s="78"/>
      <c r="J219" s="17">
        <v>21.5</v>
      </c>
      <c r="K219" s="77">
        <f t="shared" ref="K219" si="21">SUM(H219:J219)</f>
        <v>29</v>
      </c>
      <c r="L219" s="78"/>
      <c r="M219" s="77" t="str">
        <f t="shared" ref="M219" si="22">IF(K219&lt;19,"F",IF(K219&lt;=29,"E",IF(K219&lt;=49,"D",IF(K219&lt;=59,"C",IF(K219&lt;=79,"B",IF(K219&lt;=100,"A"))))))</f>
        <v>E</v>
      </c>
      <c r="N219" s="78"/>
      <c r="O219" s="79">
        <f>IFERROR(RANK(K219,($K$17,$K$69,$K$119,$K$169,$K$219,$K$269,$K$319,$K$369,$K$419,$K$469,$K$519,$K$569,$K$619,$K$669,$K$719,$K$769,$K$819,$K$869)),"")</f>
        <v>13</v>
      </c>
      <c r="P219" s="80"/>
      <c r="Q219" s="15"/>
    </row>
    <row r="220" spans="1:17" ht="32.25" customHeight="1" x14ac:dyDescent="0.4">
      <c r="A220" s="74" t="s">
        <v>28</v>
      </c>
      <c r="B220" s="75"/>
      <c r="C220" s="75"/>
      <c r="D220" s="76"/>
      <c r="E220" s="17">
        <v>4</v>
      </c>
      <c r="F220" s="17">
        <v>8</v>
      </c>
      <c r="G220" s="17">
        <v>8.5</v>
      </c>
      <c r="H220" s="77">
        <f t="shared" si="20"/>
        <v>20.5</v>
      </c>
      <c r="I220" s="78"/>
      <c r="J220" s="17">
        <v>25</v>
      </c>
      <c r="K220" s="77">
        <f t="shared" ref="K220:K228" si="23">SUM(H220:J220)</f>
        <v>45.5</v>
      </c>
      <c r="L220" s="78"/>
      <c r="M220" s="77" t="str">
        <f t="shared" ref="M220:M228" si="24">IF(K220&lt;19,"F",IF(K220&lt;=29,"E",IF(K220&lt;=49,"D",IF(K220&lt;=59,"C",IF(K220&lt;=79,"B",IF(K220&lt;=100,"A"))))))</f>
        <v>D</v>
      </c>
      <c r="N220" s="78"/>
      <c r="O220" s="79">
        <f>IFERROR(RANK(K220,($K$18,$K$70,$K$120,$K$170,$K$220,$K$270,$K$320,$K$370,$K$420,$K$470,$K$520,$K$570,$K$620,$K$670,$K$720,$K$770,$K$820,$K$870)),"")</f>
        <v>11</v>
      </c>
      <c r="P220" s="80"/>
      <c r="Q220" s="15"/>
    </row>
    <row r="221" spans="1:17" ht="30.75" customHeight="1" x14ac:dyDescent="0.4">
      <c r="A221" s="74" t="s">
        <v>29</v>
      </c>
      <c r="B221" s="75"/>
      <c r="C221" s="75"/>
      <c r="D221" s="76"/>
      <c r="E221" s="17">
        <v>3</v>
      </c>
      <c r="F221" s="17">
        <v>10</v>
      </c>
      <c r="G221" s="17">
        <v>7.5</v>
      </c>
      <c r="H221" s="77">
        <f t="shared" si="20"/>
        <v>20.5</v>
      </c>
      <c r="I221" s="78"/>
      <c r="J221" s="17">
        <v>25</v>
      </c>
      <c r="K221" s="77">
        <f t="shared" si="23"/>
        <v>45.5</v>
      </c>
      <c r="L221" s="78"/>
      <c r="M221" s="77" t="str">
        <f t="shared" si="24"/>
        <v>D</v>
      </c>
      <c r="N221" s="78"/>
      <c r="O221" s="79">
        <f>IFERROR(RANK(K221,($K$19,$K$71,$K$121,$K$171,$K$221,$K$271,$K$321,$K$371,$K$421,$K$471,$K$521,$K$571,$K$621,$K$671,$K$721,$K$771,$K$821,$K$871)),"")</f>
        <v>12</v>
      </c>
      <c r="P221" s="80"/>
      <c r="Q221" s="15"/>
    </row>
    <row r="222" spans="1:17" ht="33" customHeight="1" x14ac:dyDescent="0.4">
      <c r="A222" s="8" t="s">
        <v>30</v>
      </c>
      <c r="B222" s="5"/>
      <c r="C222" s="6"/>
      <c r="D222" s="7"/>
      <c r="E222" s="17">
        <v>9</v>
      </c>
      <c r="F222" s="17">
        <v>6</v>
      </c>
      <c r="G222" s="17">
        <v>11</v>
      </c>
      <c r="H222" s="77">
        <f t="shared" si="20"/>
        <v>26</v>
      </c>
      <c r="I222" s="78"/>
      <c r="J222" s="17">
        <v>28</v>
      </c>
      <c r="K222" s="77">
        <f t="shared" si="23"/>
        <v>54</v>
      </c>
      <c r="L222" s="78"/>
      <c r="M222" s="77" t="str">
        <f t="shared" si="24"/>
        <v>C</v>
      </c>
      <c r="N222" s="78"/>
      <c r="O222" s="79">
        <f>IFERROR(RANK(K222,($K$20,$K$72,$K$122,$K$172,$K$222,$K$272,$K$322,$K$372,$K$422,$K$472,$K$522,$K$572,$K$622,$K$672,$K$722,$K$772,$K$822,$K$872)),"")</f>
        <v>11</v>
      </c>
      <c r="P222" s="80"/>
      <c r="Q222" s="15"/>
    </row>
    <row r="223" spans="1:17" ht="33.75" customHeight="1" x14ac:dyDescent="0.4">
      <c r="A223" s="74" t="s">
        <v>31</v>
      </c>
      <c r="B223" s="75"/>
      <c r="C223" s="75"/>
      <c r="D223" s="76"/>
      <c r="E223" s="17">
        <v>6.5</v>
      </c>
      <c r="F223" s="17">
        <v>6.5</v>
      </c>
      <c r="G223" s="17">
        <v>6</v>
      </c>
      <c r="H223" s="77">
        <f t="shared" si="20"/>
        <v>19</v>
      </c>
      <c r="I223" s="78"/>
      <c r="J223" s="17">
        <v>43</v>
      </c>
      <c r="K223" s="77">
        <f t="shared" si="23"/>
        <v>62</v>
      </c>
      <c r="L223" s="78"/>
      <c r="M223" s="77" t="str">
        <f t="shared" si="24"/>
        <v>B</v>
      </c>
      <c r="N223" s="78"/>
      <c r="O223" s="79">
        <f>IFERROR(RANK(K223,($K$21,$K$73,$K$123,$K$173,$K$223,$K$273,$K$323,$K$373,$K$423,$K$473,$K$523,$K$573,$K$623,$K$673,$K$723,$K$773,$K$823,$K$873)),"")</f>
        <v>12</v>
      </c>
      <c r="P223" s="80"/>
      <c r="Q223" s="15"/>
    </row>
    <row r="224" spans="1:17" ht="32.25" customHeight="1" x14ac:dyDescent="0.4">
      <c r="A224" s="74" t="s">
        <v>32</v>
      </c>
      <c r="B224" s="75"/>
      <c r="C224" s="75"/>
      <c r="D224" s="76"/>
      <c r="E224" s="17">
        <v>3.5</v>
      </c>
      <c r="F224" s="17">
        <v>5.5</v>
      </c>
      <c r="G224" s="17">
        <v>6</v>
      </c>
      <c r="H224" s="77">
        <f t="shared" si="20"/>
        <v>15</v>
      </c>
      <c r="I224" s="78"/>
      <c r="J224" s="17">
        <v>23.5</v>
      </c>
      <c r="K224" s="77">
        <f t="shared" si="23"/>
        <v>38.5</v>
      </c>
      <c r="L224" s="78"/>
      <c r="M224" s="77" t="str">
        <f t="shared" si="24"/>
        <v>D</v>
      </c>
      <c r="N224" s="78"/>
      <c r="O224" s="79">
        <f>IFERROR(RANK(K224,($K$22,$K$74,$K$124,$K$174,$K$224,$K$274,$K$324,$K$374,$K$424,$K$474,$K$524,$K$574,$K$624,$K$674,$K$724,$K$774,$K$824,$K$874)),"")</f>
        <v>12</v>
      </c>
      <c r="P224" s="80"/>
      <c r="Q224" s="15"/>
    </row>
    <row r="225" spans="1:17" ht="32.25" customHeight="1" x14ac:dyDescent="0.4">
      <c r="A225" s="74" t="s">
        <v>33</v>
      </c>
      <c r="B225" s="75"/>
      <c r="C225" s="75"/>
      <c r="D225" s="76"/>
      <c r="E225" s="17">
        <v>3</v>
      </c>
      <c r="F225" s="17">
        <v>5.5</v>
      </c>
      <c r="G225" s="17">
        <v>8.5</v>
      </c>
      <c r="H225" s="77">
        <f t="shared" si="20"/>
        <v>17</v>
      </c>
      <c r="I225" s="78"/>
      <c r="J225" s="17">
        <v>26.8</v>
      </c>
      <c r="K225" s="77">
        <f t="shared" si="23"/>
        <v>43.8</v>
      </c>
      <c r="L225" s="78"/>
      <c r="M225" s="77" t="str">
        <f t="shared" si="24"/>
        <v>D</v>
      </c>
      <c r="N225" s="78"/>
      <c r="O225" s="79">
        <f>IFERROR(RANK(K225,($K$23,$K$75,$K$125,$K$175,$K$225,$K$275,$K$325,$K$375,$K$425,$K$475,$K$525,$K$575,$K$625,$K$675,$K$725,$K$775,$K$825,$K$875)),"")</f>
        <v>11</v>
      </c>
      <c r="P225" s="80"/>
      <c r="Q225" s="15"/>
    </row>
    <row r="226" spans="1:17" ht="30.75" customHeight="1" x14ac:dyDescent="0.4">
      <c r="A226" s="74" t="s">
        <v>34</v>
      </c>
      <c r="B226" s="75"/>
      <c r="C226" s="75"/>
      <c r="D226" s="76"/>
      <c r="E226" s="17">
        <v>5</v>
      </c>
      <c r="F226" s="17">
        <v>6</v>
      </c>
      <c r="G226" s="17">
        <v>8.5</v>
      </c>
      <c r="H226" s="77">
        <f t="shared" si="20"/>
        <v>19.5</v>
      </c>
      <c r="I226" s="78"/>
      <c r="J226" s="17">
        <v>29.8</v>
      </c>
      <c r="K226" s="77">
        <f t="shared" si="23"/>
        <v>49.3</v>
      </c>
      <c r="L226" s="78"/>
      <c r="M226" s="77" t="str">
        <f t="shared" si="24"/>
        <v>C</v>
      </c>
      <c r="N226" s="78"/>
      <c r="O226" s="79">
        <f>IFERROR(RANK(K226,($K$24,$K$76,$K$126,$K$176,$K$226,$K$276,$K$326,$K$376,$K$426,$K$476,$K$526,$K$576,$K$626,$K$676,$K$726,$K$776,$K$826,$K$876)),"")</f>
        <v>12</v>
      </c>
      <c r="P226" s="80"/>
      <c r="Q226" s="15"/>
    </row>
    <row r="227" spans="1:17" ht="33.75" customHeight="1" x14ac:dyDescent="0.4">
      <c r="A227" s="74" t="s">
        <v>35</v>
      </c>
      <c r="B227" s="75"/>
      <c r="C227" s="75"/>
      <c r="D227" s="76"/>
      <c r="E227" s="17">
        <v>2</v>
      </c>
      <c r="F227" s="17">
        <v>10</v>
      </c>
      <c r="G227" s="17">
        <v>13</v>
      </c>
      <c r="H227" s="77">
        <f t="shared" si="20"/>
        <v>25</v>
      </c>
      <c r="I227" s="78"/>
      <c r="J227" s="17">
        <v>30</v>
      </c>
      <c r="K227" s="77">
        <f t="shared" si="23"/>
        <v>55</v>
      </c>
      <c r="L227" s="78"/>
      <c r="M227" s="77" t="str">
        <f t="shared" si="24"/>
        <v>C</v>
      </c>
      <c r="N227" s="78"/>
      <c r="O227" s="79">
        <f>IFERROR(RANK(K227,($K$25,$K$77,$K$127,$K$177,$K$227,$K$277,$K$327,$K$377,$K$427,$K$477,$K$527,$K$577,$K$627,$K$677,$K$727,$K$777,$K$827,$K$877)),"")</f>
        <v>11</v>
      </c>
      <c r="P227" s="80"/>
      <c r="Q227" s="15"/>
    </row>
    <row r="228" spans="1:17" ht="32.25" customHeight="1" x14ac:dyDescent="0.4">
      <c r="A228" s="74" t="s">
        <v>36</v>
      </c>
      <c r="B228" s="75"/>
      <c r="C228" s="75"/>
      <c r="D228" s="76"/>
      <c r="E228" s="17">
        <v>8</v>
      </c>
      <c r="F228" s="17">
        <v>12</v>
      </c>
      <c r="G228" s="17">
        <v>10</v>
      </c>
      <c r="H228" s="77">
        <f t="shared" si="20"/>
        <v>30</v>
      </c>
      <c r="I228" s="78"/>
      <c r="J228" s="17">
        <v>45</v>
      </c>
      <c r="K228" s="77">
        <f t="shared" si="23"/>
        <v>75</v>
      </c>
      <c r="L228" s="78"/>
      <c r="M228" s="77" t="str">
        <f t="shared" si="24"/>
        <v>B</v>
      </c>
      <c r="N228" s="78"/>
      <c r="O228" s="79">
        <f>IFERROR(RANK(K228,($K$26,$K$78,$K$128,$K$178,$K$228,$K$278,$K$328,$K$378,$K$428,$K$478,$K$528,$K$578,$K$628,$K$678,$K$728,$K$778,$K$828,$K$878)),"")</f>
        <v>2</v>
      </c>
      <c r="P228" s="80"/>
      <c r="Q228" s="15"/>
    </row>
    <row r="229" spans="1:17" ht="49.5" customHeight="1" x14ac:dyDescent="0.4">
      <c r="A229" s="91"/>
      <c r="B229" s="92"/>
      <c r="C229" s="92"/>
      <c r="D229" s="92"/>
      <c r="E229" s="92"/>
      <c r="F229" s="92"/>
      <c r="G229" s="92"/>
      <c r="H229" s="92"/>
      <c r="I229" s="92"/>
      <c r="J229" s="92"/>
      <c r="K229" s="92"/>
      <c r="L229" s="92"/>
      <c r="M229" s="92"/>
      <c r="N229" s="92"/>
      <c r="O229" s="92"/>
      <c r="P229" s="93"/>
      <c r="Q229" s="12"/>
    </row>
    <row r="230" spans="1:17" ht="35.25" customHeight="1" x14ac:dyDescent="0.4">
      <c r="A230" s="94" t="s">
        <v>37</v>
      </c>
      <c r="B230" s="95"/>
      <c r="C230" s="96"/>
      <c r="D230" s="97">
        <f>AVERAGE(P28,P80,P130,P180,P230,P280,P330,P380,P430,P480,P530,P580,P630)</f>
        <v>63.439538461538454</v>
      </c>
      <c r="E230" s="98"/>
      <c r="F230" s="98"/>
      <c r="G230" s="18"/>
      <c r="H230" s="99" t="s">
        <v>38</v>
      </c>
      <c r="I230" s="100"/>
      <c r="J230" s="101">
        <f>SUM(K219:L228)</f>
        <v>497.6</v>
      </c>
      <c r="K230" s="102"/>
      <c r="L230" s="103"/>
      <c r="M230" s="104" t="s">
        <v>39</v>
      </c>
      <c r="N230" s="105"/>
      <c r="O230" s="106"/>
      <c r="P230" s="26">
        <f>AVERAGE(K219:L228)</f>
        <v>49.760000000000005</v>
      </c>
      <c r="Q230" s="12"/>
    </row>
    <row r="231" spans="1:17" ht="50.25" customHeight="1" x14ac:dyDescent="0.4">
      <c r="A231" s="91"/>
      <c r="B231" s="92"/>
      <c r="C231" s="92"/>
      <c r="D231" s="92"/>
      <c r="E231" s="92"/>
      <c r="F231" s="92"/>
      <c r="G231" s="92"/>
      <c r="H231" s="92"/>
      <c r="I231" s="92"/>
      <c r="J231" s="92"/>
      <c r="K231" s="92"/>
      <c r="L231" s="92"/>
      <c r="M231" s="92"/>
      <c r="N231" s="92"/>
      <c r="O231" s="92"/>
      <c r="P231" s="93"/>
      <c r="Q231" s="12"/>
    </row>
    <row r="232" spans="1:17" ht="36.75" customHeight="1" x14ac:dyDescent="0.4">
      <c r="A232" s="107" t="s">
        <v>75</v>
      </c>
      <c r="B232" s="108"/>
      <c r="C232" s="108"/>
      <c r="D232" s="108"/>
      <c r="E232" s="108"/>
      <c r="F232" s="108"/>
      <c r="G232" s="108"/>
      <c r="H232" s="108"/>
      <c r="I232" s="108"/>
      <c r="J232" s="108"/>
      <c r="K232" s="108"/>
      <c r="L232" s="108"/>
      <c r="M232" s="108"/>
      <c r="N232" s="108"/>
      <c r="O232" s="108"/>
      <c r="P232" s="109"/>
      <c r="Q232" s="12"/>
    </row>
    <row r="233" spans="1:17" ht="37.5" customHeight="1" x14ac:dyDescent="0.4">
      <c r="A233" s="110" t="s">
        <v>76</v>
      </c>
      <c r="B233" s="111"/>
      <c r="C233" s="111"/>
      <c r="D233" s="111"/>
      <c r="E233" s="111"/>
      <c r="F233" s="111"/>
      <c r="G233" s="111"/>
      <c r="H233" s="111"/>
      <c r="I233" s="111"/>
      <c r="J233" s="111"/>
      <c r="K233" s="111"/>
      <c r="L233" s="111"/>
      <c r="M233" s="111"/>
      <c r="N233" s="111"/>
      <c r="O233" s="111"/>
      <c r="P233" s="112"/>
      <c r="Q233" s="12"/>
    </row>
    <row r="234" spans="1:17" ht="29.25" x14ac:dyDescent="0.4">
      <c r="A234" s="113"/>
      <c r="B234" s="113"/>
      <c r="C234" s="113"/>
      <c r="D234" s="113"/>
      <c r="E234" s="113"/>
      <c r="F234" s="113"/>
      <c r="G234" s="113"/>
      <c r="H234" s="113"/>
      <c r="I234" s="113"/>
      <c r="J234" s="113"/>
      <c r="K234" s="113"/>
      <c r="L234" s="113"/>
      <c r="M234" s="113"/>
      <c r="N234" s="113"/>
      <c r="O234" s="113"/>
      <c r="P234" s="113"/>
      <c r="Q234" s="12"/>
    </row>
    <row r="235" spans="1:17" ht="42" customHeight="1" x14ac:dyDescent="0.4">
      <c r="A235" s="114" t="s">
        <v>42</v>
      </c>
      <c r="B235" s="115"/>
      <c r="C235" s="115"/>
      <c r="D235" s="115"/>
      <c r="E235" s="115"/>
      <c r="F235" s="115"/>
      <c r="G235" s="115"/>
      <c r="H235" s="116"/>
      <c r="I235" s="12"/>
      <c r="J235" s="114" t="s">
        <v>43</v>
      </c>
      <c r="K235" s="115"/>
      <c r="L235" s="115"/>
      <c r="M235" s="115"/>
      <c r="N235" s="115"/>
      <c r="O235" s="115"/>
      <c r="P235" s="116"/>
      <c r="Q235" s="12"/>
    </row>
    <row r="236" spans="1:17" ht="29.25" x14ac:dyDescent="0.4">
      <c r="A236" s="129" t="s">
        <v>115</v>
      </c>
      <c r="B236" s="130"/>
      <c r="C236" s="130"/>
      <c r="D236" s="130"/>
      <c r="E236" s="130"/>
      <c r="F236" s="130"/>
      <c r="G236" s="130"/>
      <c r="H236" s="131"/>
      <c r="I236" s="12"/>
      <c r="J236" s="129" t="s">
        <v>126</v>
      </c>
      <c r="K236" s="130"/>
      <c r="L236" s="130"/>
      <c r="M236" s="130"/>
      <c r="N236" s="130"/>
      <c r="O236" s="130"/>
      <c r="P236" s="131"/>
      <c r="Q236" s="12"/>
    </row>
    <row r="237" spans="1:17" ht="29.25" x14ac:dyDescent="0.4">
      <c r="A237" s="132"/>
      <c r="B237" s="133"/>
      <c r="C237" s="133"/>
      <c r="D237" s="133"/>
      <c r="E237" s="133"/>
      <c r="F237" s="133"/>
      <c r="G237" s="133"/>
      <c r="H237" s="134"/>
      <c r="I237" s="12"/>
      <c r="J237" s="132"/>
      <c r="K237" s="133"/>
      <c r="L237" s="133"/>
      <c r="M237" s="133"/>
      <c r="N237" s="133"/>
      <c r="O237" s="133"/>
      <c r="P237" s="134"/>
      <c r="Q237" s="12"/>
    </row>
    <row r="238" spans="1:17" ht="126.75" customHeight="1" x14ac:dyDescent="0.4">
      <c r="A238" s="135"/>
      <c r="B238" s="136"/>
      <c r="C238" s="136"/>
      <c r="D238" s="136"/>
      <c r="E238" s="136"/>
      <c r="F238" s="136"/>
      <c r="G238" s="136"/>
      <c r="H238" s="137"/>
      <c r="I238" s="12"/>
      <c r="J238" s="135"/>
      <c r="K238" s="136"/>
      <c r="L238" s="136"/>
      <c r="M238" s="136"/>
      <c r="N238" s="136"/>
      <c r="O238" s="136"/>
      <c r="P238" s="137"/>
      <c r="Q238" s="12"/>
    </row>
    <row r="239" spans="1:17" ht="55.5" customHeight="1" x14ac:dyDescent="0.4">
      <c r="A239" s="117" t="s">
        <v>44</v>
      </c>
      <c r="B239" s="117"/>
      <c r="C239" s="117"/>
      <c r="D239" s="62"/>
      <c r="E239" s="62"/>
      <c r="F239" s="62"/>
      <c r="G239" s="62"/>
      <c r="H239" s="62"/>
      <c r="I239" s="12"/>
      <c r="J239" s="151" t="s">
        <v>44</v>
      </c>
      <c r="K239" s="152"/>
      <c r="L239" s="153"/>
      <c r="M239" s="154"/>
      <c r="N239" s="155"/>
      <c r="O239" s="155"/>
      <c r="P239" s="156"/>
      <c r="Q239" s="12"/>
    </row>
    <row r="240" spans="1:17" ht="30" customHeight="1" x14ac:dyDescent="0.4">
      <c r="A240" s="124"/>
      <c r="B240" s="124"/>
      <c r="C240" s="124"/>
      <c r="D240" s="124"/>
      <c r="E240" s="124"/>
      <c r="F240" s="124"/>
      <c r="G240" s="124"/>
      <c r="H240" s="124"/>
      <c r="I240" s="124"/>
      <c r="J240" s="124"/>
      <c r="K240" s="124"/>
      <c r="L240" s="124"/>
      <c r="M240" s="124"/>
      <c r="N240" s="124"/>
      <c r="O240" s="124"/>
      <c r="P240" s="124"/>
      <c r="Q240" s="12"/>
    </row>
    <row r="241" spans="1:17" ht="34.5" customHeight="1" x14ac:dyDescent="0.4">
      <c r="A241" s="125" t="s">
        <v>45</v>
      </c>
      <c r="B241" s="125"/>
      <c r="C241" s="125"/>
      <c r="D241" s="125"/>
      <c r="E241" s="125"/>
      <c r="F241" s="19"/>
      <c r="G241" s="19"/>
      <c r="H241" s="19"/>
      <c r="I241" s="19"/>
      <c r="J241" s="125" t="s">
        <v>46</v>
      </c>
      <c r="K241" s="125"/>
      <c r="L241" s="125"/>
      <c r="M241" s="125"/>
      <c r="N241" s="125"/>
      <c r="O241" s="19"/>
      <c r="P241" s="19"/>
      <c r="Q241" s="19"/>
    </row>
    <row r="242" spans="1:17" ht="29.25" x14ac:dyDescent="0.4">
      <c r="A242" s="126" t="s">
        <v>47</v>
      </c>
      <c r="B242" s="127"/>
      <c r="C242" s="128"/>
      <c r="D242" s="9" t="s">
        <v>48</v>
      </c>
      <c r="E242" s="9" t="s">
        <v>49</v>
      </c>
      <c r="F242" s="20" t="s">
        <v>50</v>
      </c>
      <c r="G242" s="20" t="s">
        <v>51</v>
      </c>
      <c r="H242" s="11" t="s">
        <v>52</v>
      </c>
      <c r="I242" s="12"/>
      <c r="J242" s="121" t="s">
        <v>47</v>
      </c>
      <c r="K242" s="122"/>
      <c r="L242" s="123"/>
      <c r="M242" s="9" t="s">
        <v>48</v>
      </c>
      <c r="N242" s="9" t="s">
        <v>49</v>
      </c>
      <c r="O242" s="20" t="s">
        <v>50</v>
      </c>
      <c r="P242" s="20" t="s">
        <v>51</v>
      </c>
      <c r="Q242" s="20" t="s">
        <v>52</v>
      </c>
    </row>
    <row r="243" spans="1:17" ht="29.25" x14ac:dyDescent="0.4">
      <c r="A243" s="126" t="s">
        <v>53</v>
      </c>
      <c r="B243" s="127"/>
      <c r="C243" s="128"/>
      <c r="D243" s="9"/>
      <c r="F243" s="9" t="s">
        <v>54</v>
      </c>
      <c r="G243" s="9"/>
      <c r="H243" s="21"/>
      <c r="I243" s="24"/>
      <c r="J243" s="126" t="s">
        <v>55</v>
      </c>
      <c r="K243" s="127"/>
      <c r="L243" s="128"/>
      <c r="M243" s="9"/>
      <c r="N243" s="47" t="s">
        <v>54</v>
      </c>
      <c r="O243" s="28"/>
      <c r="P243" s="28"/>
      <c r="Q243" s="28"/>
    </row>
    <row r="244" spans="1:17" ht="29.25" x14ac:dyDescent="0.4">
      <c r="A244" s="126" t="s">
        <v>56</v>
      </c>
      <c r="B244" s="127"/>
      <c r="C244" s="128"/>
      <c r="D244" s="9"/>
      <c r="E244" s="9"/>
      <c r="F244" s="47" t="s">
        <v>54</v>
      </c>
      <c r="G244" s="9"/>
      <c r="H244" s="21"/>
      <c r="I244" s="24"/>
      <c r="J244" s="126" t="s">
        <v>57</v>
      </c>
      <c r="K244" s="127"/>
      <c r="L244" s="128"/>
      <c r="M244" s="9" t="s">
        <v>54</v>
      </c>
      <c r="N244" s="9"/>
      <c r="O244" s="28"/>
      <c r="P244" s="28"/>
      <c r="Q244" s="28"/>
    </row>
    <row r="245" spans="1:17" ht="29.25" x14ac:dyDescent="0.4">
      <c r="A245" s="138" t="s">
        <v>58</v>
      </c>
      <c r="B245" s="139"/>
      <c r="C245" s="140"/>
      <c r="D245" s="9"/>
      <c r="E245" s="9" t="s">
        <v>54</v>
      </c>
      <c r="F245" s="47"/>
      <c r="G245" s="9"/>
      <c r="H245" s="21"/>
      <c r="I245" s="24"/>
      <c r="J245" s="126" t="s">
        <v>59</v>
      </c>
      <c r="K245" s="127"/>
      <c r="L245" s="128"/>
      <c r="M245" s="9" t="s">
        <v>54</v>
      </c>
      <c r="N245" s="28"/>
      <c r="O245" s="28"/>
      <c r="P245" s="28"/>
      <c r="Q245" s="28"/>
    </row>
    <row r="246" spans="1:17" ht="29.25" x14ac:dyDescent="0.4">
      <c r="A246" s="126" t="s">
        <v>60</v>
      </c>
      <c r="B246" s="127"/>
      <c r="C246" s="128"/>
      <c r="D246" s="9"/>
      <c r="E246" s="9"/>
      <c r="F246" s="47" t="s">
        <v>54</v>
      </c>
      <c r="G246" s="9"/>
      <c r="H246" s="21"/>
      <c r="I246" s="24"/>
      <c r="J246" s="126" t="s">
        <v>61</v>
      </c>
      <c r="K246" s="127"/>
      <c r="L246" s="128"/>
      <c r="M246" s="9"/>
      <c r="N246" s="9" t="s">
        <v>54</v>
      </c>
      <c r="O246" s="28"/>
      <c r="P246" s="28"/>
      <c r="Q246" s="28"/>
    </row>
    <row r="247" spans="1:17" ht="29.25" x14ac:dyDescent="0.4">
      <c r="A247" s="138" t="s">
        <v>62</v>
      </c>
      <c r="B247" s="139"/>
      <c r="C247" s="140"/>
      <c r="D247" s="9"/>
      <c r="E247" s="47" t="s">
        <v>54</v>
      </c>
      <c r="F247" s="9"/>
      <c r="G247" s="9"/>
      <c r="H247" s="21"/>
      <c r="I247" s="24"/>
      <c r="J247" s="126" t="s">
        <v>63</v>
      </c>
      <c r="K247" s="127"/>
      <c r="L247" s="128"/>
      <c r="M247" s="9" t="s">
        <v>54</v>
      </c>
      <c r="N247" s="9"/>
      <c r="O247" s="28"/>
      <c r="P247" s="28"/>
      <c r="Q247" s="28"/>
    </row>
    <row r="248" spans="1:17" ht="29.25" x14ac:dyDescent="0.4">
      <c r="A248" s="141" t="s">
        <v>64</v>
      </c>
      <c r="B248" s="142"/>
      <c r="C248" s="143"/>
      <c r="D248" s="9"/>
      <c r="E248" s="47" t="s">
        <v>54</v>
      </c>
      <c r="F248" s="9"/>
      <c r="G248" s="9"/>
      <c r="H248" s="21"/>
      <c r="I248" s="12"/>
      <c r="J248" s="141" t="s">
        <v>65</v>
      </c>
      <c r="K248" s="142"/>
      <c r="L248" s="143"/>
      <c r="M248" s="9"/>
      <c r="N248" s="47" t="s">
        <v>54</v>
      </c>
      <c r="O248" s="28"/>
      <c r="P248" s="28"/>
      <c r="Q248" s="28"/>
    </row>
    <row r="249" spans="1:17" ht="29.25" x14ac:dyDescent="0.4">
      <c r="A249" s="144" t="s">
        <v>66</v>
      </c>
      <c r="B249" s="145"/>
      <c r="C249" s="146"/>
      <c r="D249" s="9"/>
      <c r="E249" s="47" t="s">
        <v>54</v>
      </c>
      <c r="F249" s="9"/>
      <c r="G249" s="9"/>
      <c r="H249" s="21"/>
      <c r="I249" s="12"/>
      <c r="J249" s="141" t="s">
        <v>67</v>
      </c>
      <c r="K249" s="142"/>
      <c r="L249" s="143"/>
      <c r="M249" s="9"/>
      <c r="N249" s="9" t="s">
        <v>54</v>
      </c>
      <c r="O249" s="28"/>
      <c r="P249" s="28"/>
      <c r="Q249" s="28"/>
    </row>
    <row r="250" spans="1:17" ht="29.25" x14ac:dyDescent="0.4">
      <c r="A250" s="147" t="s">
        <v>68</v>
      </c>
      <c r="B250" s="147"/>
      <c r="C250" s="147"/>
      <c r="D250" s="9"/>
      <c r="E250" s="11"/>
      <c r="F250" s="9" t="s">
        <v>54</v>
      </c>
      <c r="G250" s="11"/>
      <c r="H250" s="11"/>
      <c r="I250" s="12"/>
      <c r="J250" s="144" t="s">
        <v>69</v>
      </c>
      <c r="K250" s="145"/>
      <c r="L250" s="146"/>
      <c r="M250" s="9"/>
      <c r="N250" s="47" t="s">
        <v>54</v>
      </c>
      <c r="O250" s="28"/>
      <c r="P250" s="28"/>
      <c r="Q250" s="28"/>
    </row>
    <row r="251" spans="1:17" ht="29.25" x14ac:dyDescent="0.4">
      <c r="A251" s="12"/>
      <c r="B251" s="12"/>
      <c r="C251" s="124" t="s">
        <v>70</v>
      </c>
      <c r="D251" s="124"/>
      <c r="E251" s="124"/>
      <c r="F251" s="12"/>
      <c r="G251" s="12"/>
      <c r="H251" s="12"/>
      <c r="I251" s="12"/>
      <c r="J251" s="141" t="s">
        <v>71</v>
      </c>
      <c r="K251" s="142"/>
      <c r="L251" s="143"/>
      <c r="M251" s="9"/>
      <c r="N251" s="47" t="s">
        <v>54</v>
      </c>
      <c r="O251" s="28"/>
      <c r="P251" s="28"/>
      <c r="Q251" s="28"/>
    </row>
    <row r="252" spans="1:17" ht="29.25" x14ac:dyDescent="0.4">
      <c r="A252" s="124" t="s">
        <v>73</v>
      </c>
      <c r="B252" s="124"/>
      <c r="C252" s="124"/>
      <c r="D252" s="124"/>
      <c r="E252" s="12"/>
      <c r="F252" s="12"/>
      <c r="G252" s="12"/>
      <c r="H252" s="12"/>
      <c r="I252" s="12"/>
      <c r="J252" s="141" t="s">
        <v>72</v>
      </c>
      <c r="K252" s="142"/>
      <c r="L252" s="143"/>
      <c r="M252" s="9" t="s">
        <v>54</v>
      </c>
      <c r="N252" s="1"/>
      <c r="O252" s="28"/>
      <c r="P252" s="28"/>
      <c r="Q252" s="28"/>
    </row>
    <row r="253" spans="1:17" ht="15" customHeight="1" x14ac:dyDescent="0.3">
      <c r="A253" s="149" t="s">
        <v>0</v>
      </c>
      <c r="B253" s="149"/>
      <c r="C253" s="149"/>
      <c r="D253" s="149"/>
      <c r="E253" s="149"/>
      <c r="F253" s="149"/>
      <c r="G253" s="149"/>
      <c r="H253" s="149"/>
      <c r="I253" s="149"/>
      <c r="J253" s="149"/>
      <c r="K253" s="149"/>
      <c r="L253" s="149"/>
      <c r="M253" s="149"/>
      <c r="N253" s="149"/>
      <c r="O253" s="149"/>
      <c r="P253" s="149"/>
      <c r="Q253" s="149"/>
    </row>
    <row r="254" spans="1:17" ht="15" customHeight="1" x14ac:dyDescent="0.3">
      <c r="A254" s="149"/>
      <c r="B254" s="149"/>
      <c r="C254" s="149"/>
      <c r="D254" s="149"/>
      <c r="E254" s="149"/>
      <c r="F254" s="149"/>
      <c r="G254" s="149"/>
      <c r="H254" s="149"/>
      <c r="I254" s="149"/>
      <c r="J254" s="149"/>
      <c r="K254" s="149"/>
      <c r="L254" s="149"/>
      <c r="M254" s="149"/>
      <c r="N254" s="149"/>
      <c r="O254" s="149"/>
      <c r="P254" s="149"/>
      <c r="Q254" s="149"/>
    </row>
    <row r="255" spans="1:17" ht="15" customHeight="1" x14ac:dyDescent="0.3">
      <c r="A255" s="149"/>
      <c r="B255" s="149"/>
      <c r="C255" s="149"/>
      <c r="D255" s="149"/>
      <c r="E255" s="149"/>
      <c r="F255" s="149"/>
      <c r="G255" s="149"/>
      <c r="H255" s="149"/>
      <c r="I255" s="149"/>
      <c r="J255" s="149"/>
      <c r="K255" s="149"/>
      <c r="L255" s="149"/>
      <c r="M255" s="149"/>
      <c r="N255" s="149"/>
      <c r="O255" s="149"/>
      <c r="P255" s="149"/>
      <c r="Q255" s="149"/>
    </row>
    <row r="256" spans="1:17" ht="15" customHeight="1" x14ac:dyDescent="0.3">
      <c r="A256" s="149"/>
      <c r="B256" s="149"/>
      <c r="C256" s="149"/>
      <c r="D256" s="149"/>
      <c r="E256" s="149"/>
      <c r="F256" s="149"/>
      <c r="G256" s="149"/>
      <c r="H256" s="149"/>
      <c r="I256" s="149"/>
      <c r="J256" s="149"/>
      <c r="K256" s="149"/>
      <c r="L256" s="149"/>
      <c r="M256" s="149"/>
      <c r="N256" s="149"/>
      <c r="O256" s="149"/>
      <c r="P256" s="149"/>
      <c r="Q256" s="149"/>
    </row>
    <row r="257" spans="1:17" ht="15" customHeight="1" x14ac:dyDescent="0.3">
      <c r="A257" s="149"/>
      <c r="B257" s="149"/>
      <c r="C257" s="149"/>
      <c r="D257" s="149"/>
      <c r="E257" s="149"/>
      <c r="F257" s="149"/>
      <c r="G257" s="149"/>
      <c r="H257" s="149"/>
      <c r="I257" s="149"/>
      <c r="J257" s="149"/>
      <c r="K257" s="149"/>
      <c r="L257" s="149"/>
      <c r="M257" s="149"/>
      <c r="N257" s="149"/>
      <c r="O257" s="149"/>
      <c r="P257" s="149"/>
      <c r="Q257" s="149"/>
    </row>
    <row r="258" spans="1:17" ht="15" customHeight="1" x14ac:dyDescent="0.3">
      <c r="A258" s="149"/>
      <c r="B258" s="149"/>
      <c r="C258" s="149"/>
      <c r="D258" s="149"/>
      <c r="E258" s="149"/>
      <c r="F258" s="149"/>
      <c r="G258" s="149"/>
      <c r="H258" s="149"/>
      <c r="I258" s="149"/>
      <c r="J258" s="149"/>
      <c r="K258" s="149"/>
      <c r="L258" s="149"/>
      <c r="M258" s="149"/>
      <c r="N258" s="149"/>
      <c r="O258" s="149"/>
      <c r="P258" s="149"/>
      <c r="Q258" s="149"/>
    </row>
    <row r="259" spans="1:17" ht="15" customHeight="1" x14ac:dyDescent="0.3">
      <c r="A259" s="149"/>
      <c r="B259" s="149"/>
      <c r="C259" s="149"/>
      <c r="D259" s="149"/>
      <c r="E259" s="149"/>
      <c r="F259" s="149"/>
      <c r="G259" s="149"/>
      <c r="H259" s="149"/>
      <c r="I259" s="149"/>
      <c r="J259" s="149"/>
      <c r="K259" s="149"/>
      <c r="L259" s="149"/>
      <c r="M259" s="149"/>
      <c r="N259" s="149"/>
      <c r="O259" s="149"/>
      <c r="P259" s="149"/>
      <c r="Q259" s="149"/>
    </row>
    <row r="260" spans="1:17" ht="18.75" customHeight="1" x14ac:dyDescent="0.3">
      <c r="A260" s="149"/>
      <c r="B260" s="149"/>
      <c r="C260" s="149"/>
      <c r="D260" s="149"/>
      <c r="E260" s="149"/>
      <c r="F260" s="149"/>
      <c r="G260" s="149"/>
      <c r="H260" s="149"/>
      <c r="I260" s="149"/>
      <c r="J260" s="149"/>
      <c r="K260" s="149"/>
      <c r="L260" s="149"/>
      <c r="M260" s="149"/>
      <c r="N260" s="149"/>
      <c r="O260" s="149"/>
      <c r="P260" s="149"/>
      <c r="Q260" s="149"/>
    </row>
    <row r="261" spans="1:17" ht="127.5" customHeight="1" x14ac:dyDescent="0.3">
      <c r="A261" s="149"/>
      <c r="B261" s="149"/>
      <c r="C261" s="149"/>
      <c r="D261" s="149"/>
      <c r="E261" s="149"/>
      <c r="F261" s="149"/>
      <c r="G261" s="149"/>
      <c r="H261" s="149"/>
      <c r="I261" s="149"/>
      <c r="J261" s="149"/>
      <c r="K261" s="149"/>
      <c r="L261" s="149"/>
      <c r="M261" s="149"/>
      <c r="N261" s="149"/>
      <c r="O261" s="149"/>
      <c r="P261" s="149"/>
      <c r="Q261" s="149"/>
    </row>
    <row r="262" spans="1:17" ht="38.25" customHeight="1" x14ac:dyDescent="0.4">
      <c r="A262" s="56" t="s">
        <v>1</v>
      </c>
      <c r="B262" s="56"/>
      <c r="C262" s="56"/>
      <c r="D262" s="57" t="s">
        <v>2</v>
      </c>
      <c r="E262" s="58"/>
      <c r="F262" s="58"/>
      <c r="G262" s="58"/>
      <c r="H262" s="58"/>
      <c r="I262" s="59"/>
      <c r="J262" s="3" t="s">
        <v>3</v>
      </c>
      <c r="K262" s="60" t="s">
        <v>4</v>
      </c>
      <c r="L262" s="60"/>
      <c r="M262" s="60"/>
      <c r="N262" s="61" t="s">
        <v>5</v>
      </c>
      <c r="O262" s="61"/>
      <c r="P262" s="62" t="s">
        <v>6</v>
      </c>
      <c r="Q262" s="62"/>
    </row>
    <row r="263" spans="1:17" ht="37.5" customHeight="1" x14ac:dyDescent="0.4">
      <c r="A263" s="13" t="s">
        <v>7</v>
      </c>
      <c r="B263" s="14"/>
      <c r="C263" s="57" t="s">
        <v>116</v>
      </c>
      <c r="D263" s="58"/>
      <c r="E263" s="58"/>
      <c r="F263" s="58"/>
      <c r="G263" s="58"/>
      <c r="H263" s="58"/>
      <c r="I263" s="59"/>
      <c r="J263" s="13" t="s">
        <v>8</v>
      </c>
      <c r="K263" s="60">
        <v>8</v>
      </c>
      <c r="L263" s="60"/>
      <c r="M263" s="60"/>
      <c r="N263" s="61" t="s">
        <v>9</v>
      </c>
      <c r="O263" s="61"/>
      <c r="P263" s="60" t="s">
        <v>87</v>
      </c>
      <c r="Q263" s="60"/>
    </row>
    <row r="264" spans="1:17" ht="39" customHeight="1" x14ac:dyDescent="0.4">
      <c r="A264" s="61" t="s">
        <v>11</v>
      </c>
      <c r="B264" s="61"/>
      <c r="C264" s="60"/>
      <c r="D264" s="60"/>
      <c r="E264" s="44" t="s">
        <v>12</v>
      </c>
      <c r="F264" s="44"/>
      <c r="G264" s="44"/>
      <c r="H264" s="171">
        <v>114</v>
      </c>
      <c r="I264" s="171"/>
      <c r="J264" s="44" t="s">
        <v>13</v>
      </c>
      <c r="K264" s="57" t="s">
        <v>74</v>
      </c>
      <c r="L264" s="59"/>
      <c r="M264" s="68" t="s">
        <v>14</v>
      </c>
      <c r="N264" s="68"/>
      <c r="O264" s="68"/>
      <c r="P264" s="69" t="s">
        <v>15</v>
      </c>
      <c r="Q264" s="70"/>
    </row>
    <row r="265" spans="1:17" ht="32.25" customHeight="1" x14ac:dyDescent="0.3">
      <c r="A265" s="71"/>
      <c r="B265" s="71"/>
      <c r="C265" s="71"/>
      <c r="D265" s="71"/>
      <c r="E265" s="71"/>
      <c r="F265" s="71"/>
      <c r="G265" s="71"/>
      <c r="H265" s="71"/>
      <c r="I265" s="71"/>
      <c r="J265" s="71"/>
      <c r="K265" s="71"/>
      <c r="L265" s="71"/>
      <c r="M265" s="71"/>
      <c r="N265" s="71"/>
      <c r="O265" s="71"/>
      <c r="P265" s="71"/>
      <c r="Q265" s="27"/>
    </row>
    <row r="266" spans="1:17" ht="39" customHeight="1" x14ac:dyDescent="0.4">
      <c r="A266" s="4" t="s">
        <v>16</v>
      </c>
      <c r="B266" s="4"/>
      <c r="C266" s="4"/>
      <c r="D266" s="4"/>
      <c r="E266" s="15"/>
      <c r="F266" s="15"/>
      <c r="G266" s="15"/>
      <c r="H266" s="15"/>
      <c r="I266" s="15"/>
      <c r="J266" s="15"/>
      <c r="K266" s="15"/>
      <c r="L266" s="15"/>
      <c r="M266" s="15"/>
      <c r="N266" s="15"/>
      <c r="O266" s="15"/>
      <c r="P266" s="15"/>
      <c r="Q266" s="15"/>
    </row>
    <row r="267" spans="1:17" ht="52.5" customHeight="1" x14ac:dyDescent="0.4">
      <c r="A267" s="85" t="s">
        <v>17</v>
      </c>
      <c r="B267" s="86"/>
      <c r="C267" s="86"/>
      <c r="D267" s="87"/>
      <c r="E267" s="72" t="s">
        <v>18</v>
      </c>
      <c r="F267" s="73"/>
      <c r="G267" s="73"/>
      <c r="H267" s="81" t="s">
        <v>19</v>
      </c>
      <c r="I267" s="82"/>
      <c r="J267" s="199" t="s">
        <v>20</v>
      </c>
      <c r="K267" s="160" t="s">
        <v>21</v>
      </c>
      <c r="L267" s="161"/>
      <c r="M267" s="164" t="s">
        <v>22</v>
      </c>
      <c r="N267" s="165"/>
      <c r="O267" s="164" t="s">
        <v>23</v>
      </c>
      <c r="P267" s="165"/>
      <c r="Q267" s="12"/>
    </row>
    <row r="268" spans="1:17" ht="73.5" customHeight="1" x14ac:dyDescent="0.4">
      <c r="A268" s="88"/>
      <c r="B268" s="89"/>
      <c r="C268" s="89"/>
      <c r="D268" s="90"/>
      <c r="E268" s="16" t="s">
        <v>24</v>
      </c>
      <c r="F268" s="16" t="s">
        <v>25</v>
      </c>
      <c r="G268" s="16" t="s">
        <v>26</v>
      </c>
      <c r="H268" s="83"/>
      <c r="I268" s="84"/>
      <c r="J268" s="200"/>
      <c r="K268" s="162"/>
      <c r="L268" s="163"/>
      <c r="M268" s="166"/>
      <c r="N268" s="167"/>
      <c r="O268" s="166"/>
      <c r="P268" s="167"/>
      <c r="Q268" s="15"/>
    </row>
    <row r="269" spans="1:17" ht="30.75" customHeight="1" x14ac:dyDescent="0.4">
      <c r="A269" s="74" t="s">
        <v>27</v>
      </c>
      <c r="B269" s="75"/>
      <c r="C269" s="75"/>
      <c r="D269" s="76"/>
      <c r="E269" s="17">
        <v>9</v>
      </c>
      <c r="F269" s="17">
        <v>9</v>
      </c>
      <c r="G269" s="17">
        <v>6</v>
      </c>
      <c r="H269" s="77">
        <f t="shared" ref="H269:H270" si="25">SUM(E269:G269)</f>
        <v>24</v>
      </c>
      <c r="I269" s="78"/>
      <c r="J269" s="17">
        <v>23.5</v>
      </c>
      <c r="K269" s="77">
        <f t="shared" ref="K269" si="26">SUM(H269:J269)</f>
        <v>47.5</v>
      </c>
      <c r="L269" s="78"/>
      <c r="M269" s="77" t="str">
        <f t="shared" ref="M269" si="27">IF(K269&lt;19,"F",IF(K269&lt;=29,"E",IF(K269&lt;=49,"D",IF(K269&lt;=59,"C",IF(K269&lt;=79,"B",IF(K269&lt;=100,"A"))))))</f>
        <v>D</v>
      </c>
      <c r="N269" s="78"/>
      <c r="O269" s="79">
        <f>IFERROR(RANK(K269,($K$17,$K$69,$K$119,$K$169,$K$219,$K$269,$K$319,$K$369,$K$419,$K$469,$K$519,$K$569,$K$619,$K$669,$K$719,$K$769,$K$819,$K$869)),"")</f>
        <v>8</v>
      </c>
      <c r="P269" s="80"/>
      <c r="Q269" s="15"/>
    </row>
    <row r="270" spans="1:17" ht="32.25" customHeight="1" x14ac:dyDescent="0.4">
      <c r="A270" s="74" t="s">
        <v>28</v>
      </c>
      <c r="B270" s="75"/>
      <c r="C270" s="75"/>
      <c r="D270" s="76"/>
      <c r="E270" s="17">
        <v>10</v>
      </c>
      <c r="F270" s="17">
        <v>10</v>
      </c>
      <c r="G270" s="17">
        <v>6</v>
      </c>
      <c r="H270" s="77">
        <f t="shared" si="25"/>
        <v>26</v>
      </c>
      <c r="I270" s="78"/>
      <c r="J270" s="17">
        <v>33</v>
      </c>
      <c r="K270" s="77">
        <f t="shared" ref="K270:K278" si="28">SUM(H270:J270)</f>
        <v>59</v>
      </c>
      <c r="L270" s="78"/>
      <c r="M270" s="77" t="str">
        <f t="shared" ref="M270:M278" si="29">IF(K270&lt;19,"F",IF(K270&lt;=29,"E",IF(K270&lt;=49,"D",IF(K270&lt;=59,"C",IF(K270&lt;=79,"B",IF(K270&lt;=100,"A"))))))</f>
        <v>C</v>
      </c>
      <c r="N270" s="78"/>
      <c r="O270" s="79">
        <f>IFERROR(RANK(K270,($K$18,$K$70,$K$120,$K$170,$K$220,$K$270,$K$320,$K$370,$K$420,$K$470,$K$520,$K$570,$K$620,$K$670,$K$720,$K$770,$K$820,$K$870)),"")</f>
        <v>5</v>
      </c>
      <c r="P270" s="80"/>
      <c r="Q270" s="15"/>
    </row>
    <row r="271" spans="1:17" ht="32.25" customHeight="1" x14ac:dyDescent="0.4">
      <c r="A271" s="74" t="s">
        <v>29</v>
      </c>
      <c r="B271" s="75"/>
      <c r="C271" s="75"/>
      <c r="D271" s="76"/>
      <c r="E271" s="17">
        <v>9</v>
      </c>
      <c r="F271" s="17">
        <v>9</v>
      </c>
      <c r="G271" s="17">
        <v>9</v>
      </c>
      <c r="H271" s="77">
        <f t="shared" ref="H271" si="30">SUM(E271:G271)</f>
        <v>27</v>
      </c>
      <c r="I271" s="78"/>
      <c r="J271" s="17">
        <v>37</v>
      </c>
      <c r="K271" s="77">
        <f t="shared" si="28"/>
        <v>64</v>
      </c>
      <c r="L271" s="78"/>
      <c r="M271" s="77" t="str">
        <f t="shared" si="29"/>
        <v>B</v>
      </c>
      <c r="N271" s="78"/>
      <c r="O271" s="79">
        <f>IFERROR(RANK(K271,($K$19,$K$71,$K$121,$K$171,$K$221,$K$271,$K$321,$K$371,$K$421,$K$471,$K$521,$K$571,$K$621,$K$671,$K$721,$K$771,$K$821,$K$871)),"")</f>
        <v>6</v>
      </c>
      <c r="P271" s="80"/>
      <c r="Q271" s="15"/>
    </row>
    <row r="272" spans="1:17" ht="33" customHeight="1" x14ac:dyDescent="0.4">
      <c r="A272" s="8" t="s">
        <v>30</v>
      </c>
      <c r="B272" s="5"/>
      <c r="C272" s="6"/>
      <c r="D272" s="7"/>
      <c r="E272" s="17">
        <v>7</v>
      </c>
      <c r="F272" s="17">
        <v>14</v>
      </c>
      <c r="G272" s="17">
        <v>14</v>
      </c>
      <c r="H272" s="77">
        <f t="shared" ref="H272:H278" si="31">SUM(E272:G272)</f>
        <v>35</v>
      </c>
      <c r="I272" s="78"/>
      <c r="J272" s="17">
        <v>46</v>
      </c>
      <c r="K272" s="77">
        <f t="shared" si="28"/>
        <v>81</v>
      </c>
      <c r="L272" s="78"/>
      <c r="M272" s="77" t="str">
        <f t="shared" si="29"/>
        <v>A</v>
      </c>
      <c r="N272" s="78"/>
      <c r="O272" s="79">
        <f>IFERROR(RANK(K272,($K$20,$K$72,$K$122,$K$172,$K$222,$K$272,$K$322,$K$372,$K$422,$K$472,$K$522,$K$572,$K$622,$K$672,$K$722,$K$772,$K$822,$K$872)),"")</f>
        <v>5</v>
      </c>
      <c r="P272" s="80"/>
      <c r="Q272" s="15"/>
    </row>
    <row r="273" spans="1:17" ht="30.75" customHeight="1" x14ac:dyDescent="0.4">
      <c r="A273" s="74" t="s">
        <v>31</v>
      </c>
      <c r="B273" s="75"/>
      <c r="C273" s="75"/>
      <c r="D273" s="76"/>
      <c r="E273" s="17">
        <v>13.5</v>
      </c>
      <c r="F273" s="17">
        <v>15</v>
      </c>
      <c r="G273" s="17">
        <v>15</v>
      </c>
      <c r="H273" s="77">
        <f t="shared" si="31"/>
        <v>43.5</v>
      </c>
      <c r="I273" s="78"/>
      <c r="J273" s="17">
        <v>47</v>
      </c>
      <c r="K273" s="77">
        <f t="shared" si="28"/>
        <v>90.5</v>
      </c>
      <c r="L273" s="78"/>
      <c r="M273" s="77" t="str">
        <f t="shared" si="29"/>
        <v>A</v>
      </c>
      <c r="N273" s="78"/>
      <c r="O273" s="79">
        <f>IFERROR(RANK(K273,($K$21,$K$73,$K$123,$K$173,$K$223,$K$273,$K$323,$K$373,$K$423,$K$473,$K$523,$K$573,$K$623,$K$673,$K$723,$K$773,$K$823,$K$873)),"")</f>
        <v>2</v>
      </c>
      <c r="P273" s="80"/>
      <c r="Q273" s="15"/>
    </row>
    <row r="274" spans="1:17" ht="32.25" customHeight="1" x14ac:dyDescent="0.4">
      <c r="A274" s="74" t="s">
        <v>32</v>
      </c>
      <c r="B274" s="75"/>
      <c r="C274" s="75"/>
      <c r="D274" s="76"/>
      <c r="E274" s="17">
        <v>7</v>
      </c>
      <c r="F274" s="17">
        <v>8</v>
      </c>
      <c r="G274" s="17">
        <v>8</v>
      </c>
      <c r="H274" s="77">
        <f t="shared" si="31"/>
        <v>23</v>
      </c>
      <c r="I274" s="78"/>
      <c r="J274" s="17">
        <v>30.5</v>
      </c>
      <c r="K274" s="77">
        <f t="shared" si="28"/>
        <v>53.5</v>
      </c>
      <c r="L274" s="78"/>
      <c r="M274" s="77" t="str">
        <f t="shared" si="29"/>
        <v>C</v>
      </c>
      <c r="N274" s="78"/>
      <c r="O274" s="79">
        <f>IFERROR(RANK(K274,($K$22,$K$74,$K$124,$K$174,$K$224,$K$274,$K$324,$K$374,$K$424,$K$474,$K$524,$K$574,$K$624,$K$674,$K$724,$K$774,$K$824,$K$874)),"")</f>
        <v>4</v>
      </c>
      <c r="P274" s="80"/>
      <c r="Q274" s="15"/>
    </row>
    <row r="275" spans="1:17" ht="33.75" customHeight="1" x14ac:dyDescent="0.4">
      <c r="A275" s="74" t="s">
        <v>33</v>
      </c>
      <c r="B275" s="75"/>
      <c r="C275" s="75"/>
      <c r="D275" s="76"/>
      <c r="E275" s="17">
        <v>9.9</v>
      </c>
      <c r="F275" s="17">
        <v>8.5</v>
      </c>
      <c r="G275" s="17">
        <v>8.5</v>
      </c>
      <c r="H275" s="77">
        <f t="shared" si="31"/>
        <v>26.9</v>
      </c>
      <c r="I275" s="78"/>
      <c r="J275" s="17">
        <v>32.049999999999997</v>
      </c>
      <c r="K275" s="77">
        <f t="shared" si="28"/>
        <v>58.949999999999996</v>
      </c>
      <c r="L275" s="78"/>
      <c r="M275" s="77" t="str">
        <f t="shared" si="29"/>
        <v>C</v>
      </c>
      <c r="N275" s="78"/>
      <c r="O275" s="79">
        <f>IFERROR(RANK(K275,($K$23,$K$75,$K$125,$K$175,$K$225,$K$275,$K$325,$K$375,$K$425,$K$475,$K$525,$K$575,$K$625,$K$675,$K$725,$K$775,$K$825,$K$875)),"")</f>
        <v>6</v>
      </c>
      <c r="P275" s="80"/>
      <c r="Q275" s="15"/>
    </row>
    <row r="276" spans="1:17" ht="32.25" customHeight="1" x14ac:dyDescent="0.4">
      <c r="A276" s="74" t="s">
        <v>34</v>
      </c>
      <c r="B276" s="75"/>
      <c r="C276" s="75"/>
      <c r="D276" s="76"/>
      <c r="E276" s="17">
        <v>12.5</v>
      </c>
      <c r="F276" s="17">
        <v>13.5</v>
      </c>
      <c r="G276" s="17">
        <v>13.5</v>
      </c>
      <c r="H276" s="77">
        <f t="shared" si="31"/>
        <v>39.5</v>
      </c>
      <c r="I276" s="78"/>
      <c r="J276" s="17">
        <v>50.1</v>
      </c>
      <c r="K276" s="77">
        <f t="shared" si="28"/>
        <v>89.6</v>
      </c>
      <c r="L276" s="78"/>
      <c r="M276" s="77" t="str">
        <f t="shared" si="29"/>
        <v>A</v>
      </c>
      <c r="N276" s="78"/>
      <c r="O276" s="79">
        <f>IFERROR(RANK(K276,($K$24,$K$76,$K$126,$K$176,$K$226,$K$276,$K$326,$K$376,$K$426,$K$476,$K$526,$K$576,$K$626,$K$676,$K$726,$K$776,$K$826,$K$876)),"")</f>
        <v>2</v>
      </c>
      <c r="P276" s="80"/>
      <c r="Q276" s="15"/>
    </row>
    <row r="277" spans="1:17" ht="35.25" customHeight="1" x14ac:dyDescent="0.4">
      <c r="A277" s="74" t="s">
        <v>35</v>
      </c>
      <c r="B277" s="75"/>
      <c r="C277" s="75"/>
      <c r="D277" s="76"/>
      <c r="E277" s="17">
        <v>11</v>
      </c>
      <c r="F277" s="17">
        <v>13</v>
      </c>
      <c r="G277" s="17">
        <v>13</v>
      </c>
      <c r="H277" s="77">
        <f t="shared" si="31"/>
        <v>37</v>
      </c>
      <c r="I277" s="78"/>
      <c r="J277" s="17">
        <v>38</v>
      </c>
      <c r="K277" s="77">
        <f t="shared" si="28"/>
        <v>75</v>
      </c>
      <c r="L277" s="78"/>
      <c r="M277" s="77" t="str">
        <f t="shared" si="29"/>
        <v>B</v>
      </c>
      <c r="N277" s="78"/>
      <c r="O277" s="79">
        <f>IFERROR(RANK(K277,($K$25,$K$77,$K$127,$K$177,$K$227,$K$277,$K$327,$K$377,$K$427,$K$477,$K$527,$K$577,$K$627,$K$677,$K$727,$K$777,$K$827,$K$877)),"")</f>
        <v>5</v>
      </c>
      <c r="P277" s="80"/>
      <c r="Q277" s="15"/>
    </row>
    <row r="278" spans="1:17" ht="33.75" customHeight="1" x14ac:dyDescent="0.4">
      <c r="A278" s="74" t="s">
        <v>36</v>
      </c>
      <c r="B278" s="75"/>
      <c r="C278" s="75"/>
      <c r="D278" s="76"/>
      <c r="E278" s="17">
        <v>6</v>
      </c>
      <c r="F278" s="17">
        <v>9</v>
      </c>
      <c r="G278" s="17">
        <v>11</v>
      </c>
      <c r="H278" s="77">
        <f t="shared" si="31"/>
        <v>26</v>
      </c>
      <c r="I278" s="78"/>
      <c r="J278" s="17">
        <v>40</v>
      </c>
      <c r="K278" s="77">
        <f t="shared" si="28"/>
        <v>66</v>
      </c>
      <c r="L278" s="78"/>
      <c r="M278" s="77" t="str">
        <f t="shared" si="29"/>
        <v>B</v>
      </c>
      <c r="N278" s="78"/>
      <c r="O278" s="79">
        <f>IFERROR(RANK(K278,($K$26,$K$78,$K$128,$K$178,$K$228,$K$278,$K$328,$K$378,$K$428,$K$478,$K$528,$K$578,$K$628,$K$678,$K$728,$K$778,$K$828,$K$878)),"")</f>
        <v>10</v>
      </c>
      <c r="P278" s="80"/>
      <c r="Q278" s="15"/>
    </row>
    <row r="279" spans="1:17" ht="43.5" customHeight="1" x14ac:dyDescent="0.4">
      <c r="A279" s="91"/>
      <c r="B279" s="92"/>
      <c r="C279" s="92"/>
      <c r="D279" s="92"/>
      <c r="E279" s="92"/>
      <c r="F279" s="92"/>
      <c r="G279" s="92"/>
      <c r="H279" s="92"/>
      <c r="I279" s="92"/>
      <c r="J279" s="92"/>
      <c r="K279" s="92"/>
      <c r="L279" s="92"/>
      <c r="M279" s="92"/>
      <c r="N279" s="92"/>
      <c r="O279" s="92"/>
      <c r="P279" s="93"/>
      <c r="Q279" s="12"/>
    </row>
    <row r="280" spans="1:17" ht="38.25" customHeight="1" x14ac:dyDescent="0.4">
      <c r="A280" s="94" t="s">
        <v>37</v>
      </c>
      <c r="B280" s="95"/>
      <c r="C280" s="96"/>
      <c r="D280" s="97">
        <f>AVERAGE(P28,P80,P130,P180,P230,P280,P330,P380,P430,P480,P530,P580,P630)</f>
        <v>63.439538461538454</v>
      </c>
      <c r="E280" s="98"/>
      <c r="F280" s="98"/>
      <c r="G280" s="18"/>
      <c r="H280" s="99" t="s">
        <v>38</v>
      </c>
      <c r="I280" s="100"/>
      <c r="J280" s="101">
        <f>SUM(K269:L278)</f>
        <v>685.05</v>
      </c>
      <c r="K280" s="102"/>
      <c r="L280" s="103"/>
      <c r="M280" s="104" t="s">
        <v>39</v>
      </c>
      <c r="N280" s="105"/>
      <c r="O280" s="106"/>
      <c r="P280" s="26">
        <f>AVERAGE(K269:L278)</f>
        <v>68.504999999999995</v>
      </c>
      <c r="Q280" s="12"/>
    </row>
    <row r="281" spans="1:17" ht="38.25" customHeight="1" x14ac:dyDescent="0.4">
      <c r="A281" s="91"/>
      <c r="B281" s="92"/>
      <c r="C281" s="92"/>
      <c r="D281" s="92"/>
      <c r="E281" s="92"/>
      <c r="F281" s="92"/>
      <c r="G281" s="92"/>
      <c r="H281" s="92"/>
      <c r="I281" s="92"/>
      <c r="J281" s="92"/>
      <c r="K281" s="92"/>
      <c r="L281" s="92"/>
      <c r="M281" s="92"/>
      <c r="N281" s="92"/>
      <c r="O281" s="92"/>
      <c r="P281" s="93"/>
      <c r="Q281" s="12"/>
    </row>
    <row r="282" spans="1:17" ht="35.25" customHeight="1" x14ac:dyDescent="0.4">
      <c r="A282" s="107" t="s">
        <v>75</v>
      </c>
      <c r="B282" s="108"/>
      <c r="C282" s="108"/>
      <c r="D282" s="108"/>
      <c r="E282" s="108"/>
      <c r="F282" s="108"/>
      <c r="G282" s="108"/>
      <c r="H282" s="108"/>
      <c r="I282" s="108"/>
      <c r="J282" s="108"/>
      <c r="K282" s="108"/>
      <c r="L282" s="108"/>
      <c r="M282" s="108"/>
      <c r="N282" s="108"/>
      <c r="O282" s="108"/>
      <c r="P282" s="109"/>
      <c r="Q282" s="12"/>
    </row>
    <row r="283" spans="1:17" ht="37.5" customHeight="1" x14ac:dyDescent="0.4">
      <c r="A283" s="110" t="s">
        <v>76</v>
      </c>
      <c r="B283" s="111"/>
      <c r="C283" s="111"/>
      <c r="D283" s="111"/>
      <c r="E283" s="111"/>
      <c r="F283" s="111"/>
      <c r="G283" s="111"/>
      <c r="H283" s="111"/>
      <c r="I283" s="111"/>
      <c r="J283" s="111"/>
      <c r="K283" s="111"/>
      <c r="L283" s="111"/>
      <c r="M283" s="111"/>
      <c r="N283" s="111"/>
      <c r="O283" s="111"/>
      <c r="P283" s="112"/>
      <c r="Q283" s="12"/>
    </row>
    <row r="284" spans="1:17" ht="29.25" x14ac:dyDescent="0.4">
      <c r="A284" s="113"/>
      <c r="B284" s="113"/>
      <c r="C284" s="113"/>
      <c r="D284" s="113"/>
      <c r="E284" s="113"/>
      <c r="F284" s="113"/>
      <c r="G284" s="113"/>
      <c r="H284" s="113"/>
      <c r="I284" s="113"/>
      <c r="J284" s="113"/>
      <c r="K284" s="113"/>
      <c r="L284" s="113"/>
      <c r="M284" s="113"/>
      <c r="N284" s="113"/>
      <c r="O284" s="113"/>
      <c r="P284" s="113"/>
      <c r="Q284" s="12"/>
    </row>
    <row r="285" spans="1:17" ht="36" customHeight="1" x14ac:dyDescent="0.4">
      <c r="A285" s="114" t="s">
        <v>42</v>
      </c>
      <c r="B285" s="115"/>
      <c r="C285" s="115"/>
      <c r="D285" s="115"/>
      <c r="E285" s="115"/>
      <c r="F285" s="115"/>
      <c r="G285" s="115"/>
      <c r="H285" s="116"/>
      <c r="I285" s="12"/>
      <c r="J285" s="114" t="s">
        <v>43</v>
      </c>
      <c r="K285" s="115"/>
      <c r="L285" s="115"/>
      <c r="M285" s="115"/>
      <c r="N285" s="115"/>
      <c r="O285" s="115"/>
      <c r="P285" s="116"/>
      <c r="Q285" s="12"/>
    </row>
    <row r="286" spans="1:17" ht="29.25" x14ac:dyDescent="0.4">
      <c r="A286" s="129" t="s">
        <v>117</v>
      </c>
      <c r="B286" s="130"/>
      <c r="C286" s="130"/>
      <c r="D286" s="130"/>
      <c r="E286" s="130"/>
      <c r="F286" s="130"/>
      <c r="G286" s="130"/>
      <c r="H286" s="131"/>
      <c r="I286" s="12"/>
      <c r="J286" s="129" t="s">
        <v>127</v>
      </c>
      <c r="K286" s="130"/>
      <c r="L286" s="130"/>
      <c r="M286" s="130"/>
      <c r="N286" s="130"/>
      <c r="O286" s="130"/>
      <c r="P286" s="131"/>
      <c r="Q286" s="12"/>
    </row>
    <row r="287" spans="1:17" ht="29.25" x14ac:dyDescent="0.4">
      <c r="A287" s="132"/>
      <c r="B287" s="133"/>
      <c r="C287" s="133"/>
      <c r="D287" s="133"/>
      <c r="E287" s="133"/>
      <c r="F287" s="133"/>
      <c r="G287" s="133"/>
      <c r="H287" s="134"/>
      <c r="I287" s="12"/>
      <c r="J287" s="132"/>
      <c r="K287" s="133"/>
      <c r="L287" s="133"/>
      <c r="M287" s="133"/>
      <c r="N287" s="133"/>
      <c r="O287" s="133"/>
      <c r="P287" s="134"/>
      <c r="Q287" s="12"/>
    </row>
    <row r="288" spans="1:17" ht="102.75" customHeight="1" x14ac:dyDescent="0.4">
      <c r="A288" s="135"/>
      <c r="B288" s="136"/>
      <c r="C288" s="136"/>
      <c r="D288" s="136"/>
      <c r="E288" s="136"/>
      <c r="F288" s="136"/>
      <c r="G288" s="136"/>
      <c r="H288" s="137"/>
      <c r="I288" s="12"/>
      <c r="J288" s="135"/>
      <c r="K288" s="136"/>
      <c r="L288" s="136"/>
      <c r="M288" s="136"/>
      <c r="N288" s="136"/>
      <c r="O288" s="136"/>
      <c r="P288" s="137"/>
      <c r="Q288" s="12"/>
    </row>
    <row r="289" spans="1:17" ht="45" customHeight="1" x14ac:dyDescent="0.4">
      <c r="A289" s="29" t="s">
        <v>44</v>
      </c>
      <c r="B289" s="30"/>
      <c r="C289" s="28"/>
      <c r="D289" s="62"/>
      <c r="E289" s="62"/>
      <c r="F289" s="62"/>
      <c r="G289" s="62"/>
      <c r="H289" s="62"/>
      <c r="I289" s="12"/>
      <c r="J289" s="151" t="s">
        <v>44</v>
      </c>
      <c r="K289" s="152"/>
      <c r="L289" s="153"/>
      <c r="M289" s="154"/>
      <c r="N289" s="155"/>
      <c r="O289" s="155"/>
      <c r="P289" s="156"/>
      <c r="Q289" s="12"/>
    </row>
    <row r="290" spans="1:17" ht="30" customHeight="1" x14ac:dyDescent="0.4">
      <c r="A290" s="124"/>
      <c r="B290" s="124"/>
      <c r="C290" s="124"/>
      <c r="D290" s="124"/>
      <c r="E290" s="124"/>
      <c r="F290" s="124"/>
      <c r="G290" s="124"/>
      <c r="H290" s="124"/>
      <c r="I290" s="124"/>
      <c r="J290" s="124"/>
      <c r="K290" s="124"/>
      <c r="L290" s="124"/>
      <c r="M290" s="124"/>
      <c r="N290" s="124"/>
      <c r="O290" s="124"/>
      <c r="P290" s="124"/>
      <c r="Q290" s="12"/>
    </row>
    <row r="291" spans="1:17" ht="39" customHeight="1" x14ac:dyDescent="0.4">
      <c r="A291" s="125" t="s">
        <v>45</v>
      </c>
      <c r="B291" s="125"/>
      <c r="C291" s="125"/>
      <c r="D291" s="125"/>
      <c r="E291" s="125"/>
      <c r="F291" s="19"/>
      <c r="G291" s="19"/>
      <c r="H291" s="19"/>
      <c r="I291" s="19"/>
      <c r="J291" s="125" t="s">
        <v>46</v>
      </c>
      <c r="K291" s="125"/>
      <c r="L291" s="125"/>
      <c r="M291" s="125"/>
      <c r="N291" s="125"/>
      <c r="O291" s="19"/>
      <c r="P291" s="19"/>
      <c r="Q291" s="19"/>
    </row>
    <row r="292" spans="1:17" ht="29.25" x14ac:dyDescent="0.4">
      <c r="A292" s="126" t="s">
        <v>47</v>
      </c>
      <c r="B292" s="127"/>
      <c r="C292" s="128"/>
      <c r="D292" s="9" t="s">
        <v>48</v>
      </c>
      <c r="E292" s="9" t="s">
        <v>49</v>
      </c>
      <c r="F292" s="20" t="s">
        <v>50</v>
      </c>
      <c r="G292" s="20" t="s">
        <v>51</v>
      </c>
      <c r="H292" s="11" t="s">
        <v>52</v>
      </c>
      <c r="I292" s="12"/>
      <c r="J292" s="121" t="s">
        <v>47</v>
      </c>
      <c r="K292" s="122"/>
      <c r="L292" s="123"/>
      <c r="M292" s="9" t="s">
        <v>48</v>
      </c>
      <c r="N292" s="9" t="s">
        <v>49</v>
      </c>
      <c r="O292" s="20" t="s">
        <v>50</v>
      </c>
      <c r="P292" s="20" t="s">
        <v>51</v>
      </c>
      <c r="Q292" s="20" t="s">
        <v>52</v>
      </c>
    </row>
    <row r="293" spans="1:17" ht="29.25" x14ac:dyDescent="0.4">
      <c r="A293" s="126" t="s">
        <v>53</v>
      </c>
      <c r="B293" s="127"/>
      <c r="C293" s="128"/>
      <c r="D293" s="9"/>
      <c r="E293" s="47" t="s">
        <v>54</v>
      </c>
      <c r="F293" s="47"/>
      <c r="G293" s="9"/>
      <c r="H293" s="21"/>
      <c r="I293" s="24"/>
      <c r="J293" s="126" t="s">
        <v>55</v>
      </c>
      <c r="K293" s="127"/>
      <c r="L293" s="128"/>
      <c r="M293" s="9"/>
      <c r="N293" s="47" t="s">
        <v>54</v>
      </c>
      <c r="O293" s="28"/>
      <c r="P293" s="28"/>
      <c r="Q293" s="28"/>
    </row>
    <row r="294" spans="1:17" ht="29.25" x14ac:dyDescent="0.4">
      <c r="A294" s="126" t="s">
        <v>56</v>
      </c>
      <c r="B294" s="127"/>
      <c r="C294" s="128"/>
      <c r="D294" s="9"/>
      <c r="E294" s="47" t="s">
        <v>54</v>
      </c>
      <c r="F294" s="47"/>
      <c r="G294" s="9"/>
      <c r="H294" s="21"/>
      <c r="I294" s="24"/>
      <c r="J294" s="126" t="s">
        <v>57</v>
      </c>
      <c r="K294" s="127"/>
      <c r="L294" s="128"/>
      <c r="M294" s="9"/>
      <c r="N294" s="47" t="s">
        <v>54</v>
      </c>
      <c r="O294" s="28"/>
      <c r="P294" s="28"/>
      <c r="Q294" s="28"/>
    </row>
    <row r="295" spans="1:17" ht="29.25" x14ac:dyDescent="0.4">
      <c r="A295" s="138" t="s">
        <v>58</v>
      </c>
      <c r="B295" s="139"/>
      <c r="C295" s="140"/>
      <c r="D295" s="9"/>
      <c r="E295" s="47"/>
      <c r="F295" s="47" t="s">
        <v>54</v>
      </c>
      <c r="G295" s="9"/>
      <c r="H295" s="21"/>
      <c r="I295" s="24"/>
      <c r="J295" s="126" t="s">
        <v>59</v>
      </c>
      <c r="K295" s="127"/>
      <c r="L295" s="128"/>
      <c r="M295" s="9" t="s">
        <v>54</v>
      </c>
      <c r="N295" s="47"/>
      <c r="O295" s="28"/>
      <c r="P295" s="28"/>
      <c r="Q295" s="28"/>
    </row>
    <row r="296" spans="1:17" ht="29.25" x14ac:dyDescent="0.4">
      <c r="A296" s="126" t="s">
        <v>60</v>
      </c>
      <c r="B296" s="127"/>
      <c r="C296" s="128"/>
      <c r="D296" s="9"/>
      <c r="E296" s="47" t="s">
        <v>54</v>
      </c>
      <c r="F296" s="47"/>
      <c r="G296" s="9"/>
      <c r="H296" s="21"/>
      <c r="I296" s="24"/>
      <c r="J296" s="126" t="s">
        <v>61</v>
      </c>
      <c r="K296" s="127"/>
      <c r="L296" s="128"/>
      <c r="M296" s="9"/>
      <c r="N296" s="47" t="s">
        <v>54</v>
      </c>
      <c r="O296" s="9"/>
      <c r="P296" s="28"/>
      <c r="Q296" s="28"/>
    </row>
    <row r="297" spans="1:17" ht="29.25" x14ac:dyDescent="0.4">
      <c r="A297" s="138" t="s">
        <v>62</v>
      </c>
      <c r="B297" s="139"/>
      <c r="C297" s="140"/>
      <c r="D297" s="9"/>
      <c r="E297" s="47"/>
      <c r="F297" s="47" t="s">
        <v>54</v>
      </c>
      <c r="G297" s="9"/>
      <c r="H297" s="21"/>
      <c r="I297" s="24"/>
      <c r="J297" s="126" t="s">
        <v>63</v>
      </c>
      <c r="K297" s="127"/>
      <c r="L297" s="128"/>
      <c r="M297" s="9" t="s">
        <v>54</v>
      </c>
      <c r="N297" s="47"/>
      <c r="O297" s="9"/>
      <c r="P297" s="28"/>
      <c r="Q297" s="28"/>
    </row>
    <row r="298" spans="1:17" ht="29.25" x14ac:dyDescent="0.4">
      <c r="A298" s="141" t="s">
        <v>64</v>
      </c>
      <c r="B298" s="142"/>
      <c r="C298" s="143"/>
      <c r="D298" s="9"/>
      <c r="E298" s="47"/>
      <c r="F298" s="47" t="s">
        <v>54</v>
      </c>
      <c r="G298" s="9"/>
      <c r="H298" s="21"/>
      <c r="I298" s="12"/>
      <c r="J298" s="141" t="s">
        <v>65</v>
      </c>
      <c r="K298" s="142"/>
      <c r="L298" s="143"/>
      <c r="M298" s="9" t="s">
        <v>54</v>
      </c>
      <c r="N298" s="47"/>
      <c r="O298" s="28"/>
      <c r="P298" s="28"/>
      <c r="Q298" s="28"/>
    </row>
    <row r="299" spans="1:17" ht="29.25" x14ac:dyDescent="0.4">
      <c r="A299" s="144" t="s">
        <v>66</v>
      </c>
      <c r="B299" s="145"/>
      <c r="C299" s="146"/>
      <c r="D299" s="9"/>
      <c r="E299" s="47"/>
      <c r="F299" s="47" t="s">
        <v>54</v>
      </c>
      <c r="G299" s="9"/>
      <c r="H299" s="21"/>
      <c r="I299" s="12"/>
      <c r="J299" s="141" t="s">
        <v>67</v>
      </c>
      <c r="K299" s="142"/>
      <c r="L299" s="143"/>
      <c r="M299" s="9"/>
      <c r="N299" s="47" t="s">
        <v>54</v>
      </c>
      <c r="O299" s="28"/>
      <c r="P299" s="28"/>
      <c r="Q299" s="28"/>
    </row>
    <row r="300" spans="1:17" ht="29.25" x14ac:dyDescent="0.4">
      <c r="A300" s="147" t="s">
        <v>68</v>
      </c>
      <c r="B300" s="147"/>
      <c r="C300" s="147"/>
      <c r="D300" s="9"/>
      <c r="E300" s="47" t="s">
        <v>54</v>
      </c>
      <c r="F300" s="47"/>
      <c r="G300" s="11"/>
      <c r="H300" s="11"/>
      <c r="I300" s="12"/>
      <c r="J300" s="144" t="s">
        <v>69</v>
      </c>
      <c r="K300" s="145"/>
      <c r="L300" s="146"/>
      <c r="M300" s="9"/>
      <c r="N300" s="47" t="s">
        <v>54</v>
      </c>
      <c r="O300" s="9"/>
      <c r="P300" s="28"/>
      <c r="Q300" s="28"/>
    </row>
    <row r="301" spans="1:17" ht="29.25" x14ac:dyDescent="0.4">
      <c r="A301" s="12"/>
      <c r="B301" s="12"/>
      <c r="C301" s="124" t="s">
        <v>70</v>
      </c>
      <c r="D301" s="124"/>
      <c r="E301" s="124"/>
      <c r="F301" s="12"/>
      <c r="G301" s="12"/>
      <c r="H301" s="12"/>
      <c r="I301" s="12"/>
      <c r="J301" s="141" t="s">
        <v>71</v>
      </c>
      <c r="K301" s="142"/>
      <c r="L301" s="143"/>
      <c r="M301" s="9"/>
      <c r="N301" s="47"/>
      <c r="O301" s="47" t="s">
        <v>54</v>
      </c>
      <c r="P301" s="28"/>
      <c r="Q301" s="28"/>
    </row>
    <row r="302" spans="1:17" ht="29.25" x14ac:dyDescent="0.4">
      <c r="A302" s="124" t="s">
        <v>73</v>
      </c>
      <c r="B302" s="124"/>
      <c r="C302" s="124"/>
      <c r="D302" s="124"/>
      <c r="E302" s="12"/>
      <c r="F302" s="12"/>
      <c r="G302" s="12"/>
      <c r="H302" s="12"/>
      <c r="I302" s="12"/>
      <c r="J302" s="141" t="s">
        <v>72</v>
      </c>
      <c r="K302" s="142"/>
      <c r="L302" s="143"/>
      <c r="M302" s="9"/>
      <c r="N302" s="47" t="s">
        <v>54</v>
      </c>
      <c r="O302" s="9"/>
      <c r="P302" s="28"/>
      <c r="Q302" s="28"/>
    </row>
    <row r="303" spans="1:17" ht="15" customHeight="1" x14ac:dyDescent="0.3">
      <c r="A303" s="149" t="s">
        <v>0</v>
      </c>
      <c r="B303" s="149"/>
      <c r="C303" s="149"/>
      <c r="D303" s="149"/>
      <c r="E303" s="149"/>
      <c r="F303" s="149"/>
      <c r="G303" s="149"/>
      <c r="H303" s="149"/>
      <c r="I303" s="149"/>
      <c r="J303" s="149"/>
      <c r="K303" s="149"/>
      <c r="L303" s="149"/>
      <c r="M303" s="149"/>
      <c r="N303" s="149"/>
      <c r="O303" s="149"/>
      <c r="P303" s="149"/>
      <c r="Q303" s="149"/>
    </row>
    <row r="304" spans="1:17" ht="15" customHeight="1" x14ac:dyDescent="0.3">
      <c r="A304" s="149"/>
      <c r="B304" s="149"/>
      <c r="C304" s="149"/>
      <c r="D304" s="149"/>
      <c r="E304" s="149"/>
      <c r="F304" s="149"/>
      <c r="G304" s="149"/>
      <c r="H304" s="149"/>
      <c r="I304" s="149"/>
      <c r="J304" s="149"/>
      <c r="K304" s="149"/>
      <c r="L304" s="149"/>
      <c r="M304" s="149"/>
      <c r="N304" s="149"/>
      <c r="O304" s="149"/>
      <c r="P304" s="149"/>
      <c r="Q304" s="149"/>
    </row>
    <row r="305" spans="1:17" ht="15" customHeight="1" x14ac:dyDescent="0.3">
      <c r="A305" s="149"/>
      <c r="B305" s="149"/>
      <c r="C305" s="149"/>
      <c r="D305" s="149"/>
      <c r="E305" s="149"/>
      <c r="F305" s="149"/>
      <c r="G305" s="149"/>
      <c r="H305" s="149"/>
      <c r="I305" s="149"/>
      <c r="J305" s="149"/>
      <c r="K305" s="149"/>
      <c r="L305" s="149"/>
      <c r="M305" s="149"/>
      <c r="N305" s="149"/>
      <c r="O305" s="149"/>
      <c r="P305" s="149"/>
      <c r="Q305" s="149"/>
    </row>
    <row r="306" spans="1:17" ht="15" customHeight="1" x14ac:dyDescent="0.3">
      <c r="A306" s="149"/>
      <c r="B306" s="149"/>
      <c r="C306" s="149"/>
      <c r="D306" s="149"/>
      <c r="E306" s="149"/>
      <c r="F306" s="149"/>
      <c r="G306" s="149"/>
      <c r="H306" s="149"/>
      <c r="I306" s="149"/>
      <c r="J306" s="149"/>
      <c r="K306" s="149"/>
      <c r="L306" s="149"/>
      <c r="M306" s="149"/>
      <c r="N306" s="149"/>
      <c r="O306" s="149"/>
      <c r="P306" s="149"/>
      <c r="Q306" s="149"/>
    </row>
    <row r="307" spans="1:17" ht="15" customHeight="1" x14ac:dyDescent="0.3">
      <c r="A307" s="149"/>
      <c r="B307" s="149"/>
      <c r="C307" s="149"/>
      <c r="D307" s="149"/>
      <c r="E307" s="149"/>
      <c r="F307" s="149"/>
      <c r="G307" s="149"/>
      <c r="H307" s="149"/>
      <c r="I307" s="149"/>
      <c r="J307" s="149"/>
      <c r="K307" s="149"/>
      <c r="L307" s="149"/>
      <c r="M307" s="149"/>
      <c r="N307" s="149"/>
      <c r="O307" s="149"/>
      <c r="P307" s="149"/>
      <c r="Q307" s="149"/>
    </row>
    <row r="308" spans="1:17" ht="15" customHeight="1" x14ac:dyDescent="0.3">
      <c r="A308" s="149"/>
      <c r="B308" s="149"/>
      <c r="C308" s="149"/>
      <c r="D308" s="149"/>
      <c r="E308" s="149"/>
      <c r="F308" s="149"/>
      <c r="G308" s="149"/>
      <c r="H308" s="149"/>
      <c r="I308" s="149"/>
      <c r="J308" s="149"/>
      <c r="K308" s="149"/>
      <c r="L308" s="149"/>
      <c r="M308" s="149"/>
      <c r="N308" s="149"/>
      <c r="O308" s="149"/>
      <c r="P308" s="149"/>
      <c r="Q308" s="149"/>
    </row>
    <row r="309" spans="1:17" ht="15" customHeight="1" x14ac:dyDescent="0.3">
      <c r="A309" s="149"/>
      <c r="B309" s="149"/>
      <c r="C309" s="149"/>
      <c r="D309" s="149"/>
      <c r="E309" s="149"/>
      <c r="F309" s="149"/>
      <c r="G309" s="149"/>
      <c r="H309" s="149"/>
      <c r="I309" s="149"/>
      <c r="J309" s="149"/>
      <c r="K309" s="149"/>
      <c r="L309" s="149"/>
      <c r="M309" s="149"/>
      <c r="N309" s="149"/>
      <c r="O309" s="149"/>
      <c r="P309" s="149"/>
      <c r="Q309" s="149"/>
    </row>
    <row r="310" spans="1:17" ht="18.75" customHeight="1" x14ac:dyDescent="0.3">
      <c r="A310" s="149"/>
      <c r="B310" s="149"/>
      <c r="C310" s="149"/>
      <c r="D310" s="149"/>
      <c r="E310" s="149"/>
      <c r="F310" s="149"/>
      <c r="G310" s="149"/>
      <c r="H310" s="149"/>
      <c r="I310" s="149"/>
      <c r="J310" s="149"/>
      <c r="K310" s="149"/>
      <c r="L310" s="149"/>
      <c r="M310" s="149"/>
      <c r="N310" s="149"/>
      <c r="O310" s="149"/>
      <c r="P310" s="149"/>
      <c r="Q310" s="149"/>
    </row>
    <row r="311" spans="1:17" ht="120" customHeight="1" x14ac:dyDescent="0.3">
      <c r="A311" s="149"/>
      <c r="B311" s="149"/>
      <c r="C311" s="149"/>
      <c r="D311" s="149"/>
      <c r="E311" s="149"/>
      <c r="F311" s="149"/>
      <c r="G311" s="149"/>
      <c r="H311" s="149"/>
      <c r="I311" s="149"/>
      <c r="J311" s="149"/>
      <c r="K311" s="149"/>
      <c r="L311" s="149"/>
      <c r="M311" s="149"/>
      <c r="N311" s="149"/>
      <c r="O311" s="149"/>
      <c r="P311" s="149"/>
      <c r="Q311" s="149"/>
    </row>
    <row r="312" spans="1:17" s="1" customFormat="1" ht="36.75" customHeight="1" x14ac:dyDescent="0.4">
      <c r="A312" s="172" t="s">
        <v>1</v>
      </c>
      <c r="B312" s="172"/>
      <c r="C312" s="172"/>
      <c r="D312" s="57" t="s">
        <v>2</v>
      </c>
      <c r="E312" s="58"/>
      <c r="F312" s="58"/>
      <c r="G312" s="58"/>
      <c r="H312" s="58"/>
      <c r="I312" s="59"/>
      <c r="J312" s="34" t="s">
        <v>3</v>
      </c>
      <c r="K312" s="60" t="s">
        <v>4</v>
      </c>
      <c r="L312" s="60"/>
      <c r="M312" s="60"/>
      <c r="N312" s="173" t="s">
        <v>5</v>
      </c>
      <c r="O312" s="173"/>
      <c r="P312" s="62" t="s">
        <v>6</v>
      </c>
      <c r="Q312" s="62"/>
    </row>
    <row r="313" spans="1:17" s="1" customFormat="1" ht="40.5" customHeight="1" x14ac:dyDescent="0.4">
      <c r="A313" s="172" t="s">
        <v>7</v>
      </c>
      <c r="B313" s="172"/>
      <c r="C313" s="174" t="s">
        <v>118</v>
      </c>
      <c r="D313" s="58"/>
      <c r="E313" s="58"/>
      <c r="F313" s="58"/>
      <c r="G313" s="58"/>
      <c r="H313" s="58"/>
      <c r="I313" s="59"/>
      <c r="J313" s="37" t="s">
        <v>8</v>
      </c>
      <c r="K313" s="60">
        <v>9</v>
      </c>
      <c r="L313" s="60"/>
      <c r="M313" s="60"/>
      <c r="N313" s="173" t="s">
        <v>9</v>
      </c>
      <c r="O313" s="173"/>
      <c r="P313" s="175" t="s">
        <v>87</v>
      </c>
      <c r="Q313" s="60"/>
    </row>
    <row r="314" spans="1:17" s="1" customFormat="1" ht="39" customHeight="1" x14ac:dyDescent="0.4">
      <c r="A314" s="173" t="s">
        <v>11</v>
      </c>
      <c r="B314" s="173"/>
      <c r="C314" s="60"/>
      <c r="D314" s="60"/>
      <c r="E314" s="35" t="s">
        <v>12</v>
      </c>
      <c r="F314" s="36"/>
      <c r="G314" s="36"/>
      <c r="H314" s="62">
        <v>114</v>
      </c>
      <c r="I314" s="62"/>
      <c r="J314" s="35" t="s">
        <v>13</v>
      </c>
      <c r="K314" s="57" t="s">
        <v>74</v>
      </c>
      <c r="L314" s="59"/>
      <c r="M314" s="176" t="s">
        <v>14</v>
      </c>
      <c r="N314" s="176"/>
      <c r="O314" s="176"/>
      <c r="P314" s="69">
        <v>45042</v>
      </c>
      <c r="Q314" s="70"/>
    </row>
    <row r="315" spans="1:17" ht="32.25" customHeight="1" x14ac:dyDescent="0.3">
      <c r="A315" s="71"/>
      <c r="B315" s="71"/>
      <c r="C315" s="71"/>
      <c r="D315" s="71"/>
      <c r="E315" s="71"/>
      <c r="F315" s="71"/>
      <c r="G315" s="71"/>
      <c r="H315" s="71"/>
      <c r="I315" s="71"/>
      <c r="J315" s="71"/>
      <c r="K315" s="71"/>
      <c r="L315" s="71"/>
      <c r="M315" s="71"/>
      <c r="N315" s="71"/>
      <c r="O315" s="71"/>
      <c r="P315" s="71"/>
      <c r="Q315" s="27"/>
    </row>
    <row r="316" spans="1:17" ht="48" customHeight="1" x14ac:dyDescent="0.4">
      <c r="A316" s="4" t="s">
        <v>16</v>
      </c>
      <c r="B316" s="4"/>
      <c r="C316" s="4"/>
      <c r="D316" s="4"/>
      <c r="E316" s="15"/>
      <c r="F316" s="15"/>
      <c r="G316" s="15"/>
      <c r="H316" s="15"/>
      <c r="I316" s="15"/>
      <c r="J316" s="15"/>
      <c r="K316" s="15"/>
      <c r="L316" s="15"/>
      <c r="M316" s="15"/>
      <c r="N316" s="15"/>
      <c r="O316" s="15"/>
      <c r="P316" s="15"/>
      <c r="Q316" s="15"/>
    </row>
    <row r="317" spans="1:17" ht="46.5" customHeight="1" x14ac:dyDescent="0.4">
      <c r="A317" s="85" t="s">
        <v>17</v>
      </c>
      <c r="B317" s="86"/>
      <c r="C317" s="86"/>
      <c r="D317" s="87"/>
      <c r="E317" s="72" t="s">
        <v>18</v>
      </c>
      <c r="F317" s="73"/>
      <c r="G317" s="73"/>
      <c r="H317" s="81" t="s">
        <v>19</v>
      </c>
      <c r="I317" s="82"/>
      <c r="J317" s="199" t="s">
        <v>20</v>
      </c>
      <c r="K317" s="160" t="s">
        <v>21</v>
      </c>
      <c r="L317" s="161"/>
      <c r="M317" s="164" t="s">
        <v>22</v>
      </c>
      <c r="N317" s="165"/>
      <c r="O317" s="164" t="s">
        <v>23</v>
      </c>
      <c r="P317" s="165"/>
      <c r="Q317" s="12"/>
    </row>
    <row r="318" spans="1:17" ht="72" customHeight="1" x14ac:dyDescent="0.4">
      <c r="A318" s="88"/>
      <c r="B318" s="89"/>
      <c r="C318" s="89"/>
      <c r="D318" s="90"/>
      <c r="E318" s="16" t="s">
        <v>24</v>
      </c>
      <c r="F318" s="16" t="s">
        <v>25</v>
      </c>
      <c r="G318" s="16" t="s">
        <v>26</v>
      </c>
      <c r="H318" s="83"/>
      <c r="I318" s="84"/>
      <c r="J318" s="200"/>
      <c r="K318" s="162"/>
      <c r="L318" s="163"/>
      <c r="M318" s="166"/>
      <c r="N318" s="167"/>
      <c r="O318" s="166"/>
      <c r="P318" s="167"/>
      <c r="Q318" s="15"/>
    </row>
    <row r="319" spans="1:17" ht="32.25" customHeight="1" x14ac:dyDescent="0.4">
      <c r="A319" s="74" t="s">
        <v>27</v>
      </c>
      <c r="B319" s="75"/>
      <c r="C319" s="75"/>
      <c r="D319" s="76"/>
      <c r="E319" s="17">
        <v>5.5</v>
      </c>
      <c r="F319" s="17">
        <v>7</v>
      </c>
      <c r="G319" s="17">
        <v>7</v>
      </c>
      <c r="H319" s="77">
        <f t="shared" ref="H319:H328" si="32">SUM(E319:G319)</f>
        <v>19.5</v>
      </c>
      <c r="I319" s="78"/>
      <c r="J319" s="17">
        <v>20</v>
      </c>
      <c r="K319" s="77">
        <f t="shared" ref="K319" si="33">SUM(H319:J319)</f>
        <v>39.5</v>
      </c>
      <c r="L319" s="78"/>
      <c r="M319" s="77" t="str">
        <f t="shared" ref="M319" si="34">IF(K319&lt;19,"F",IF(K319&lt;=29,"E",IF(K319&lt;=49,"D",IF(K319&lt;=59,"C",IF(K319&lt;=79,"B",IF(K319&lt;=100,"A"))))))</f>
        <v>D</v>
      </c>
      <c r="N319" s="78"/>
      <c r="O319" s="79">
        <f>IFERROR(RANK(K319,($K$17,$K$69,$K$119,$K$169,$K$219,$K$269,$K$319,$K$369,$K$419,$K$469,$K$519,$K$569,$K$619,$K$669,$K$719,$K$769,$K$819,$K$869)),"")</f>
        <v>11</v>
      </c>
      <c r="P319" s="80"/>
      <c r="Q319" s="15"/>
    </row>
    <row r="320" spans="1:17" ht="32.25" customHeight="1" x14ac:dyDescent="0.4">
      <c r="A320" s="74" t="s">
        <v>28</v>
      </c>
      <c r="B320" s="75"/>
      <c r="C320" s="75"/>
      <c r="D320" s="76"/>
      <c r="E320" s="17">
        <v>3</v>
      </c>
      <c r="F320" s="17">
        <v>8</v>
      </c>
      <c r="G320" s="17">
        <v>6.5</v>
      </c>
      <c r="H320" s="77">
        <f t="shared" si="32"/>
        <v>17.5</v>
      </c>
      <c r="I320" s="78"/>
      <c r="J320" s="17">
        <v>27.25</v>
      </c>
      <c r="K320" s="77">
        <f t="shared" ref="K320:K328" si="35">SUM(H320:J320)</f>
        <v>44.75</v>
      </c>
      <c r="L320" s="78"/>
      <c r="M320" s="77" t="str">
        <f t="shared" ref="M320:M328" si="36">IF(K320&lt;19,"F",IF(K320&lt;=29,"E",IF(K320&lt;=49,"D",IF(K320&lt;=59,"C",IF(K320&lt;=79,"B",IF(K320&lt;=100,"A"))))))</f>
        <v>D</v>
      </c>
      <c r="N320" s="78"/>
      <c r="O320" s="79">
        <f>IFERROR(RANK(K320,($K$18,$K$70,$K$120,$K$170,$K$220,$K$270,$K$320,$K$370,$K$420,$K$470,$K$520,$K$570,$K$620,$K$670,$K$720,$K$770,$K$820,$K$870)),"")</f>
        <v>12</v>
      </c>
      <c r="P320" s="80"/>
      <c r="Q320" s="15"/>
    </row>
    <row r="321" spans="1:17" ht="29.25" customHeight="1" x14ac:dyDescent="0.4">
      <c r="A321" s="74" t="s">
        <v>29</v>
      </c>
      <c r="B321" s="75"/>
      <c r="C321" s="75"/>
      <c r="D321" s="76"/>
      <c r="E321" s="17">
        <v>9.5</v>
      </c>
      <c r="F321" s="17">
        <v>6</v>
      </c>
      <c r="G321" s="17">
        <v>10.5</v>
      </c>
      <c r="H321" s="77">
        <f t="shared" si="32"/>
        <v>26</v>
      </c>
      <c r="I321" s="78"/>
      <c r="J321" s="17">
        <v>32.5</v>
      </c>
      <c r="K321" s="77">
        <f t="shared" si="35"/>
        <v>58.5</v>
      </c>
      <c r="L321" s="78"/>
      <c r="M321" s="77" t="str">
        <f t="shared" si="36"/>
        <v>C</v>
      </c>
      <c r="N321" s="78"/>
      <c r="O321" s="79">
        <f>IFERROR(RANK(K321,($K$19,$K$71,$K$121,$K$171,$K$221,$K$271,$K$321,$K$371,$K$421,$K$471,$K$521,$K$571,$K$621,$K$671,$K$721,$K$771,$K$821,$K$871)),"")</f>
        <v>9</v>
      </c>
      <c r="P321" s="80"/>
      <c r="Q321" s="15"/>
    </row>
    <row r="322" spans="1:17" ht="28.5" customHeight="1" x14ac:dyDescent="0.4">
      <c r="A322" s="8" t="s">
        <v>30</v>
      </c>
      <c r="B322" s="5"/>
      <c r="C322" s="6"/>
      <c r="D322" s="7"/>
      <c r="E322" s="17">
        <v>8</v>
      </c>
      <c r="F322" s="17">
        <v>6</v>
      </c>
      <c r="G322" s="17">
        <v>5</v>
      </c>
      <c r="H322" s="77">
        <f t="shared" si="32"/>
        <v>19</v>
      </c>
      <c r="I322" s="78"/>
      <c r="J322" s="17">
        <v>35</v>
      </c>
      <c r="K322" s="77">
        <f t="shared" si="35"/>
        <v>54</v>
      </c>
      <c r="L322" s="78"/>
      <c r="M322" s="77" t="str">
        <f t="shared" si="36"/>
        <v>C</v>
      </c>
      <c r="N322" s="78"/>
      <c r="O322" s="79">
        <f>IFERROR(RANK(K322,($K$20,$K$72,$K$122,$K$172,$K$222,$K$272,$K$322,$K$372,$K$422,$K$472,$K$522,$K$572,$K$622,$K$672,$K$722,$K$772,$K$822,$K$872)),"")</f>
        <v>11</v>
      </c>
      <c r="P322" s="80"/>
      <c r="Q322" s="15"/>
    </row>
    <row r="323" spans="1:17" ht="27.75" customHeight="1" x14ac:dyDescent="0.4">
      <c r="A323" s="74" t="s">
        <v>31</v>
      </c>
      <c r="B323" s="75"/>
      <c r="C323" s="75"/>
      <c r="D323" s="76"/>
      <c r="E323" s="17">
        <v>7.5</v>
      </c>
      <c r="F323" s="17">
        <v>8</v>
      </c>
      <c r="G323" s="17">
        <v>11</v>
      </c>
      <c r="H323" s="77">
        <f t="shared" si="32"/>
        <v>26.5</v>
      </c>
      <c r="I323" s="78"/>
      <c r="J323" s="17">
        <v>46.5</v>
      </c>
      <c r="K323" s="77">
        <f t="shared" si="35"/>
        <v>73</v>
      </c>
      <c r="L323" s="78"/>
      <c r="M323" s="77" t="str">
        <f t="shared" si="36"/>
        <v>B</v>
      </c>
      <c r="N323" s="78"/>
      <c r="O323" s="79">
        <f>IFERROR(RANK(K323,($K$21,$K$73,$K$123,$K$173,$K$223,$K$273,$K$323,$K$373,$K$423,$K$473,$K$523,$K$573,$K$623,$K$673,$K$723,$K$773,$K$823,$K$873)),"")</f>
        <v>10</v>
      </c>
      <c r="P323" s="80"/>
      <c r="Q323" s="15"/>
    </row>
    <row r="324" spans="1:17" ht="32.25" customHeight="1" x14ac:dyDescent="0.4">
      <c r="A324" s="74" t="s">
        <v>32</v>
      </c>
      <c r="B324" s="75"/>
      <c r="C324" s="75"/>
      <c r="D324" s="76"/>
      <c r="E324" s="17">
        <v>3.5</v>
      </c>
      <c r="F324" s="17">
        <v>10</v>
      </c>
      <c r="G324" s="17">
        <v>6.5</v>
      </c>
      <c r="H324" s="77">
        <f t="shared" si="32"/>
        <v>20</v>
      </c>
      <c r="I324" s="78"/>
      <c r="J324" s="17">
        <v>26.35</v>
      </c>
      <c r="K324" s="77">
        <f t="shared" si="35"/>
        <v>46.35</v>
      </c>
      <c r="L324" s="78"/>
      <c r="M324" s="77" t="str">
        <f t="shared" si="36"/>
        <v>D</v>
      </c>
      <c r="N324" s="78"/>
      <c r="O324" s="79">
        <f>IFERROR(RANK(K324,($K$22,$K$74,$K$124,$K$174,$K$224,$K$274,$K$324,$K$374,$K$424,$K$474,$K$524,$K$574,$K$624,$K$674,$K$724,$K$774,$K$824,$K$874)),"")</f>
        <v>10</v>
      </c>
      <c r="P324" s="80"/>
      <c r="Q324" s="15"/>
    </row>
    <row r="325" spans="1:17" ht="32.25" customHeight="1" x14ac:dyDescent="0.4">
      <c r="A325" s="74" t="s">
        <v>33</v>
      </c>
      <c r="B325" s="75"/>
      <c r="C325" s="75"/>
      <c r="D325" s="76"/>
      <c r="E325" s="17">
        <v>5.5</v>
      </c>
      <c r="F325" s="17">
        <v>6</v>
      </c>
      <c r="G325" s="17">
        <v>7.5</v>
      </c>
      <c r="H325" s="77">
        <f t="shared" si="32"/>
        <v>19</v>
      </c>
      <c r="I325" s="78"/>
      <c r="J325" s="17">
        <v>37.9</v>
      </c>
      <c r="K325" s="77">
        <f t="shared" si="35"/>
        <v>56.9</v>
      </c>
      <c r="L325" s="78"/>
      <c r="M325" s="77" t="str">
        <f t="shared" si="36"/>
        <v>C</v>
      </c>
      <c r="N325" s="78"/>
      <c r="O325" s="79">
        <f>IFERROR(RANK(K325,($K$23,$K$75,$K$125,$K$175,$K$225,$K$275,$K$325,$K$375,$K$425,$K$475,$K$525,$K$575,$K$625,$K$675,$K$725,$K$775,$K$825,$K$875)),"")</f>
        <v>8</v>
      </c>
      <c r="P325" s="80"/>
      <c r="Q325" s="15"/>
    </row>
    <row r="326" spans="1:17" ht="30.75" customHeight="1" x14ac:dyDescent="0.4">
      <c r="A326" s="74" t="s">
        <v>34</v>
      </c>
      <c r="B326" s="75"/>
      <c r="C326" s="75"/>
      <c r="D326" s="76"/>
      <c r="E326" s="17">
        <v>8</v>
      </c>
      <c r="F326" s="17">
        <v>7</v>
      </c>
      <c r="G326" s="17">
        <v>13</v>
      </c>
      <c r="H326" s="77">
        <f t="shared" si="32"/>
        <v>28</v>
      </c>
      <c r="I326" s="78"/>
      <c r="J326" s="17">
        <v>38.700000000000003</v>
      </c>
      <c r="K326" s="77">
        <f t="shared" si="35"/>
        <v>66.7</v>
      </c>
      <c r="L326" s="78"/>
      <c r="M326" s="77" t="str">
        <f t="shared" si="36"/>
        <v>B</v>
      </c>
      <c r="N326" s="78"/>
      <c r="O326" s="79">
        <f>IFERROR(RANK(K326,($K$24,$K$76,$K$126,$K$176,$K$226,$K$276,$K$326,$K$376,$K$426,$K$476,$K$526,$K$576,$K$626,$K$676,$K$726,$K$776,$K$826,$K$876)),"")</f>
        <v>10</v>
      </c>
      <c r="P326" s="80"/>
      <c r="Q326" s="15"/>
    </row>
    <row r="327" spans="1:17" ht="30.75" customHeight="1" x14ac:dyDescent="0.4">
      <c r="A327" s="74" t="s">
        <v>77</v>
      </c>
      <c r="B327" s="75"/>
      <c r="C327" s="75"/>
      <c r="D327" s="76"/>
      <c r="E327" s="17">
        <v>4</v>
      </c>
      <c r="F327" s="17">
        <v>14.5</v>
      </c>
      <c r="G327" s="17">
        <v>13</v>
      </c>
      <c r="H327" s="77">
        <f t="shared" si="32"/>
        <v>31.5</v>
      </c>
      <c r="I327" s="78"/>
      <c r="J327" s="17">
        <v>34</v>
      </c>
      <c r="K327" s="77">
        <f t="shared" si="35"/>
        <v>65.5</v>
      </c>
      <c r="L327" s="78"/>
      <c r="M327" s="77" t="str">
        <f t="shared" si="36"/>
        <v>B</v>
      </c>
      <c r="N327" s="78"/>
      <c r="O327" s="79">
        <f>IFERROR(RANK(K327,($K$25,$K$77,$K$127,$K$177,$K$227,$K$277,$K$327,$K$377,$K$427,$K$477,$K$527,$K$577,$K$627,$K$677,$K$727,$K$777,$K$827,$K$877)),"")</f>
        <v>7</v>
      </c>
      <c r="P327" s="80"/>
      <c r="Q327" s="15"/>
    </row>
    <row r="328" spans="1:17" ht="30.75" customHeight="1" x14ac:dyDescent="0.4">
      <c r="A328" s="74" t="s">
        <v>36</v>
      </c>
      <c r="B328" s="75"/>
      <c r="C328" s="75"/>
      <c r="D328" s="76"/>
      <c r="E328" s="17">
        <v>7</v>
      </c>
      <c r="F328" s="17">
        <v>10</v>
      </c>
      <c r="G328" s="17">
        <v>14</v>
      </c>
      <c r="H328" s="77">
        <f t="shared" si="32"/>
        <v>31</v>
      </c>
      <c r="I328" s="78"/>
      <c r="J328" s="17">
        <v>50</v>
      </c>
      <c r="K328" s="77">
        <f t="shared" si="35"/>
        <v>81</v>
      </c>
      <c r="L328" s="78"/>
      <c r="M328" s="77" t="str">
        <f t="shared" si="36"/>
        <v>A</v>
      </c>
      <c r="N328" s="78"/>
      <c r="O328" s="79">
        <f>IFERROR(RANK(K328,($K$26,$K$78,$K$128,$K$178,$K$228,$K$278,$K$328,$K$378,$K$428,$K$478,$K$528,$K$578,$K$628,$K$678,$K$728,$K$778,$K$828,$K$878)),"")</f>
        <v>1</v>
      </c>
      <c r="P328" s="80"/>
      <c r="Q328" s="15"/>
    </row>
    <row r="329" spans="1:17" ht="49.5" customHeight="1" x14ac:dyDescent="0.4">
      <c r="A329" s="91"/>
      <c r="B329" s="92"/>
      <c r="C329" s="92"/>
      <c r="D329" s="92"/>
      <c r="E329" s="92"/>
      <c r="F329" s="92"/>
      <c r="G329" s="92"/>
      <c r="H329" s="92"/>
      <c r="I329" s="92"/>
      <c r="J329" s="92"/>
      <c r="K329" s="92"/>
      <c r="L329" s="92"/>
      <c r="M329" s="92"/>
      <c r="N329" s="92"/>
      <c r="O329" s="92"/>
      <c r="P329" s="93"/>
      <c r="Q329" s="12"/>
    </row>
    <row r="330" spans="1:17" ht="39.75" customHeight="1" x14ac:dyDescent="0.4">
      <c r="A330" s="94" t="s">
        <v>37</v>
      </c>
      <c r="B330" s="95"/>
      <c r="C330" s="96"/>
      <c r="D330" s="97">
        <f>AVERAGE(P28,P80,P130,P180,P230,P280,P330,P380,P430,P480,P530,P580,P630)</f>
        <v>63.439538461538454</v>
      </c>
      <c r="E330" s="98"/>
      <c r="F330" s="98"/>
      <c r="G330" s="18"/>
      <c r="H330" s="99" t="s">
        <v>38</v>
      </c>
      <c r="I330" s="100"/>
      <c r="J330" s="101">
        <f>SUM(K319:L328)</f>
        <v>586.20000000000005</v>
      </c>
      <c r="K330" s="102"/>
      <c r="L330" s="103"/>
      <c r="M330" s="104" t="s">
        <v>39</v>
      </c>
      <c r="N330" s="105"/>
      <c r="O330" s="106"/>
      <c r="P330" s="26">
        <f>AVERAGE(K319:L328)</f>
        <v>58.620000000000005</v>
      </c>
      <c r="Q330" s="12"/>
    </row>
    <row r="331" spans="1:17" ht="36.75" customHeight="1" x14ac:dyDescent="0.4">
      <c r="A331" s="91"/>
      <c r="B331" s="92"/>
      <c r="C331" s="92"/>
      <c r="D331" s="92"/>
      <c r="E331" s="92"/>
      <c r="F331" s="92"/>
      <c r="G331" s="92"/>
      <c r="H331" s="92"/>
      <c r="I331" s="92"/>
      <c r="J331" s="92"/>
      <c r="K331" s="92"/>
      <c r="L331" s="92"/>
      <c r="M331" s="92"/>
      <c r="N331" s="92"/>
      <c r="O331" s="92"/>
      <c r="P331" s="93"/>
      <c r="Q331" s="12"/>
    </row>
    <row r="332" spans="1:17" ht="35.25" customHeight="1" x14ac:dyDescent="0.4">
      <c r="A332" s="107" t="s">
        <v>75</v>
      </c>
      <c r="B332" s="108"/>
      <c r="C332" s="108"/>
      <c r="D332" s="108"/>
      <c r="E332" s="108"/>
      <c r="F332" s="108"/>
      <c r="G332" s="108"/>
      <c r="H332" s="108"/>
      <c r="I332" s="108"/>
      <c r="J332" s="108"/>
      <c r="K332" s="108"/>
      <c r="L332" s="108"/>
      <c r="M332" s="108"/>
      <c r="N332" s="108"/>
      <c r="O332" s="108"/>
      <c r="P332" s="109"/>
      <c r="Q332" s="12"/>
    </row>
    <row r="333" spans="1:17" ht="40.5" customHeight="1" x14ac:dyDescent="0.4">
      <c r="A333" s="110" t="s">
        <v>76</v>
      </c>
      <c r="B333" s="111"/>
      <c r="C333" s="111"/>
      <c r="D333" s="111"/>
      <c r="E333" s="111"/>
      <c r="F333" s="111"/>
      <c r="G333" s="111"/>
      <c r="H333" s="111"/>
      <c r="I333" s="111"/>
      <c r="J333" s="111"/>
      <c r="K333" s="111"/>
      <c r="L333" s="111"/>
      <c r="M333" s="111"/>
      <c r="N333" s="111"/>
      <c r="O333" s="111"/>
      <c r="P333" s="112"/>
      <c r="Q333" s="12"/>
    </row>
    <row r="334" spans="1:17" ht="29.25" x14ac:dyDescent="0.4">
      <c r="A334" s="113"/>
      <c r="B334" s="113"/>
      <c r="C334" s="113"/>
      <c r="D334" s="113"/>
      <c r="E334" s="113"/>
      <c r="F334" s="113"/>
      <c r="G334" s="113"/>
      <c r="H334" s="113"/>
      <c r="I334" s="113"/>
      <c r="J334" s="113"/>
      <c r="K334" s="113"/>
      <c r="L334" s="113"/>
      <c r="M334" s="113"/>
      <c r="N334" s="113"/>
      <c r="O334" s="113"/>
      <c r="P334" s="113"/>
      <c r="Q334" s="12"/>
    </row>
    <row r="335" spans="1:17" ht="40.5" customHeight="1" x14ac:dyDescent="0.4">
      <c r="A335" s="114" t="s">
        <v>42</v>
      </c>
      <c r="B335" s="115"/>
      <c r="C335" s="115"/>
      <c r="D335" s="115"/>
      <c r="E335" s="115"/>
      <c r="F335" s="115"/>
      <c r="G335" s="115"/>
      <c r="H335" s="116"/>
      <c r="I335" s="12"/>
      <c r="J335" s="114" t="s">
        <v>43</v>
      </c>
      <c r="K335" s="115"/>
      <c r="L335" s="115"/>
      <c r="M335" s="115"/>
      <c r="N335" s="115"/>
      <c r="O335" s="115"/>
      <c r="P335" s="116"/>
      <c r="Q335" s="12"/>
    </row>
    <row r="336" spans="1:17" ht="29.25" x14ac:dyDescent="0.4">
      <c r="A336" s="129" t="s">
        <v>119</v>
      </c>
      <c r="B336" s="130"/>
      <c r="C336" s="130"/>
      <c r="D336" s="130"/>
      <c r="E336" s="130"/>
      <c r="F336" s="130"/>
      <c r="G336" s="130"/>
      <c r="H336" s="131"/>
      <c r="I336" s="12"/>
      <c r="J336" s="129" t="s">
        <v>128</v>
      </c>
      <c r="K336" s="130"/>
      <c r="L336" s="130"/>
      <c r="M336" s="130"/>
      <c r="N336" s="130"/>
      <c r="O336" s="130"/>
      <c r="P336" s="131"/>
      <c r="Q336" s="12"/>
    </row>
    <row r="337" spans="1:17" ht="29.25" x14ac:dyDescent="0.4">
      <c r="A337" s="132"/>
      <c r="B337" s="133"/>
      <c r="C337" s="133"/>
      <c r="D337" s="133"/>
      <c r="E337" s="133"/>
      <c r="F337" s="133"/>
      <c r="G337" s="133"/>
      <c r="H337" s="134"/>
      <c r="I337" s="12"/>
      <c r="J337" s="132"/>
      <c r="K337" s="133"/>
      <c r="L337" s="133"/>
      <c r="M337" s="133"/>
      <c r="N337" s="133"/>
      <c r="O337" s="133"/>
      <c r="P337" s="134"/>
      <c r="Q337" s="12"/>
    </row>
    <row r="338" spans="1:17" ht="71.25" customHeight="1" x14ac:dyDescent="0.4">
      <c r="A338" s="135"/>
      <c r="B338" s="136"/>
      <c r="C338" s="136"/>
      <c r="D338" s="136"/>
      <c r="E338" s="136"/>
      <c r="F338" s="136"/>
      <c r="G338" s="136"/>
      <c r="H338" s="137"/>
      <c r="I338" s="12"/>
      <c r="J338" s="135"/>
      <c r="K338" s="136"/>
      <c r="L338" s="136"/>
      <c r="M338" s="136"/>
      <c r="N338" s="136"/>
      <c r="O338" s="136"/>
      <c r="P338" s="137"/>
      <c r="Q338" s="12"/>
    </row>
    <row r="339" spans="1:17" ht="49.5" customHeight="1" x14ac:dyDescent="0.4">
      <c r="A339" s="38" t="s">
        <v>44</v>
      </c>
      <c r="B339" s="38"/>
      <c r="C339" s="28"/>
      <c r="D339" s="155"/>
      <c r="E339" s="155"/>
      <c r="F339" s="155"/>
      <c r="G339" s="155"/>
      <c r="H339" s="156"/>
      <c r="I339" s="12"/>
      <c r="J339" s="151" t="s">
        <v>44</v>
      </c>
      <c r="K339" s="152"/>
      <c r="L339" s="153"/>
      <c r="M339" s="154"/>
      <c r="N339" s="155"/>
      <c r="O339" s="155"/>
      <c r="P339" s="156"/>
      <c r="Q339" s="12"/>
    </row>
    <row r="340" spans="1:17" ht="24" customHeight="1" x14ac:dyDescent="0.4">
      <c r="A340" s="124"/>
      <c r="B340" s="124"/>
      <c r="C340" s="124"/>
      <c r="D340" s="124"/>
      <c r="E340" s="124"/>
      <c r="F340" s="124"/>
      <c r="G340" s="124"/>
      <c r="H340" s="124"/>
      <c r="I340" s="124"/>
      <c r="J340" s="124"/>
      <c r="K340" s="124"/>
      <c r="L340" s="124"/>
      <c r="M340" s="124"/>
      <c r="N340" s="124"/>
      <c r="O340" s="124"/>
      <c r="P340" s="124"/>
      <c r="Q340" s="12"/>
    </row>
    <row r="341" spans="1:17" ht="45" customHeight="1" x14ac:dyDescent="0.4">
      <c r="A341" s="125" t="s">
        <v>45</v>
      </c>
      <c r="B341" s="125"/>
      <c r="C341" s="125"/>
      <c r="D341" s="125"/>
      <c r="E341" s="125"/>
      <c r="F341" s="19"/>
      <c r="G341" s="19"/>
      <c r="H341" s="19"/>
      <c r="I341" s="19"/>
      <c r="J341" s="125" t="s">
        <v>46</v>
      </c>
      <c r="K341" s="125"/>
      <c r="L341" s="125"/>
      <c r="M341" s="125"/>
      <c r="N341" s="125"/>
      <c r="O341" s="19"/>
      <c r="P341" s="19"/>
      <c r="Q341" s="19"/>
    </row>
    <row r="342" spans="1:17" ht="29.25" x14ac:dyDescent="0.4">
      <c r="A342" s="126" t="s">
        <v>47</v>
      </c>
      <c r="B342" s="127"/>
      <c r="C342" s="128"/>
      <c r="D342" s="9" t="s">
        <v>48</v>
      </c>
      <c r="E342" s="9" t="s">
        <v>49</v>
      </c>
      <c r="F342" s="20" t="s">
        <v>50</v>
      </c>
      <c r="G342" s="20" t="s">
        <v>51</v>
      </c>
      <c r="H342" s="11" t="s">
        <v>52</v>
      </c>
      <c r="I342" s="12"/>
      <c r="J342" s="121" t="s">
        <v>47</v>
      </c>
      <c r="K342" s="122"/>
      <c r="L342" s="123"/>
      <c r="M342" s="9" t="s">
        <v>48</v>
      </c>
      <c r="N342" s="9" t="s">
        <v>49</v>
      </c>
      <c r="O342" s="20" t="s">
        <v>50</v>
      </c>
      <c r="P342" s="20" t="s">
        <v>51</v>
      </c>
      <c r="Q342" s="20" t="s">
        <v>52</v>
      </c>
    </row>
    <row r="343" spans="1:17" ht="29.25" x14ac:dyDescent="0.4">
      <c r="A343" s="126" t="s">
        <v>53</v>
      </c>
      <c r="B343" s="127"/>
      <c r="C343" s="128"/>
      <c r="D343" s="9"/>
      <c r="E343" s="48" t="s">
        <v>54</v>
      </c>
      <c r="F343" s="9"/>
      <c r="G343" s="9"/>
      <c r="H343" s="21"/>
      <c r="I343" s="24"/>
      <c r="J343" s="126" t="s">
        <v>55</v>
      </c>
      <c r="K343" s="127"/>
      <c r="L343" s="128"/>
      <c r="M343" s="9"/>
      <c r="N343" s="48" t="s">
        <v>54</v>
      </c>
      <c r="O343" s="28"/>
      <c r="P343" s="28"/>
      <c r="Q343" s="28"/>
    </row>
    <row r="344" spans="1:17" ht="29.25" x14ac:dyDescent="0.4">
      <c r="A344" s="126" t="s">
        <v>56</v>
      </c>
      <c r="B344" s="127"/>
      <c r="C344" s="128"/>
      <c r="D344" s="9"/>
      <c r="E344" s="48" t="s">
        <v>54</v>
      </c>
      <c r="F344" s="9"/>
      <c r="G344" s="9"/>
      <c r="H344" s="21"/>
      <c r="I344" s="24"/>
      <c r="J344" s="126" t="s">
        <v>57</v>
      </c>
      <c r="K344" s="127"/>
      <c r="L344" s="128"/>
      <c r="M344" s="9"/>
      <c r="N344" s="48" t="s">
        <v>54</v>
      </c>
      <c r="O344" s="28"/>
      <c r="P344" s="28"/>
      <c r="Q344" s="28"/>
    </row>
    <row r="345" spans="1:17" ht="29.25" x14ac:dyDescent="0.4">
      <c r="A345" s="138" t="s">
        <v>58</v>
      </c>
      <c r="B345" s="139"/>
      <c r="C345" s="140"/>
      <c r="D345" s="9"/>
      <c r="E345" s="48" t="s">
        <v>54</v>
      </c>
      <c r="F345" s="9"/>
      <c r="G345" s="9"/>
      <c r="H345" s="21"/>
      <c r="I345" s="24"/>
      <c r="J345" s="126" t="s">
        <v>59</v>
      </c>
      <c r="K345" s="127"/>
      <c r="L345" s="128"/>
      <c r="M345" s="9" t="s">
        <v>54</v>
      </c>
      <c r="N345" s="48"/>
      <c r="O345" s="28"/>
      <c r="P345" s="28"/>
      <c r="Q345" s="28"/>
    </row>
    <row r="346" spans="1:17" ht="29.25" x14ac:dyDescent="0.4">
      <c r="A346" s="126" t="s">
        <v>60</v>
      </c>
      <c r="B346" s="127"/>
      <c r="C346" s="128"/>
      <c r="D346" s="9"/>
      <c r="E346" s="9" t="s">
        <v>54</v>
      </c>
      <c r="F346" s="9"/>
      <c r="G346" s="9"/>
      <c r="H346" s="21"/>
      <c r="I346" s="24"/>
      <c r="J346" s="126" t="s">
        <v>61</v>
      </c>
      <c r="K346" s="127"/>
      <c r="L346" s="128"/>
      <c r="M346" s="9"/>
      <c r="N346" s="48" t="s">
        <v>54</v>
      </c>
      <c r="O346" s="28"/>
      <c r="P346" s="28"/>
      <c r="Q346" s="28"/>
    </row>
    <row r="347" spans="1:17" ht="29.25" x14ac:dyDescent="0.4">
      <c r="A347" s="138" t="s">
        <v>62</v>
      </c>
      <c r="B347" s="139"/>
      <c r="C347" s="140"/>
      <c r="D347" s="9"/>
      <c r="E347" s="48" t="s">
        <v>54</v>
      </c>
      <c r="F347" s="48"/>
      <c r="G347" s="9"/>
      <c r="H347" s="21"/>
      <c r="I347" s="24"/>
      <c r="J347" s="126" t="s">
        <v>63</v>
      </c>
      <c r="K347" s="127"/>
      <c r="L347" s="128"/>
      <c r="M347" s="9"/>
      <c r="N347" s="48" t="s">
        <v>54</v>
      </c>
      <c r="O347" s="28"/>
      <c r="P347" s="28"/>
      <c r="Q347" s="28"/>
    </row>
    <row r="348" spans="1:17" ht="29.25" x14ac:dyDescent="0.4">
      <c r="A348" s="141" t="s">
        <v>64</v>
      </c>
      <c r="B348" s="142"/>
      <c r="C348" s="143"/>
      <c r="D348" s="9"/>
      <c r="E348" s="48"/>
      <c r="F348" s="48" t="s">
        <v>54</v>
      </c>
      <c r="G348" s="9"/>
      <c r="H348" s="21"/>
      <c r="I348" s="12"/>
      <c r="J348" s="141" t="s">
        <v>65</v>
      </c>
      <c r="K348" s="142"/>
      <c r="L348" s="143"/>
      <c r="M348" s="9"/>
      <c r="N348" s="48" t="s">
        <v>54</v>
      </c>
      <c r="O348" s="11"/>
      <c r="P348" s="11"/>
      <c r="Q348" s="11"/>
    </row>
    <row r="349" spans="1:17" ht="37.5" customHeight="1" x14ac:dyDescent="0.4">
      <c r="A349" s="144" t="s">
        <v>66</v>
      </c>
      <c r="B349" s="145"/>
      <c r="C349" s="146"/>
      <c r="D349" s="9" t="s">
        <v>54</v>
      </c>
      <c r="E349" s="48"/>
      <c r="F349" s="48"/>
      <c r="G349" s="9"/>
      <c r="H349" s="21"/>
      <c r="I349" s="12"/>
      <c r="J349" s="141" t="s">
        <v>67</v>
      </c>
      <c r="K349" s="142"/>
      <c r="L349" s="143"/>
      <c r="M349" s="48" t="s">
        <v>54</v>
      </c>
      <c r="O349" s="11"/>
      <c r="P349" s="11"/>
      <c r="Q349" s="11"/>
    </row>
    <row r="350" spans="1:17" ht="29.25" x14ac:dyDescent="0.4">
      <c r="A350" s="147" t="s">
        <v>68</v>
      </c>
      <c r="B350" s="147"/>
      <c r="C350" s="147"/>
      <c r="D350" s="11"/>
      <c r="E350" s="11" t="s">
        <v>54</v>
      </c>
      <c r="F350" s="11"/>
      <c r="G350" s="11"/>
      <c r="H350" s="11"/>
      <c r="I350" s="12"/>
      <c r="J350" s="144" t="s">
        <v>69</v>
      </c>
      <c r="K350" s="145"/>
      <c r="L350" s="146"/>
      <c r="M350" s="9"/>
      <c r="N350" s="48" t="s">
        <v>54</v>
      </c>
      <c r="O350" s="11"/>
      <c r="P350" s="11"/>
      <c r="Q350" s="11"/>
    </row>
    <row r="351" spans="1:17" ht="29.25" x14ac:dyDescent="0.4">
      <c r="A351" s="12"/>
      <c r="B351" s="12"/>
      <c r="C351" s="124" t="s">
        <v>70</v>
      </c>
      <c r="D351" s="124"/>
      <c r="E351" s="124"/>
      <c r="F351" s="12"/>
      <c r="G351" s="12"/>
      <c r="H351" s="12"/>
      <c r="I351" s="12"/>
      <c r="J351" s="141" t="s">
        <v>71</v>
      </c>
      <c r="K351" s="142"/>
      <c r="L351" s="143"/>
      <c r="M351" s="9"/>
      <c r="N351" s="48" t="s">
        <v>54</v>
      </c>
      <c r="O351" s="11"/>
      <c r="P351" s="11"/>
      <c r="Q351" s="11"/>
    </row>
    <row r="352" spans="1:17" ht="29.25" x14ac:dyDescent="0.4">
      <c r="A352" s="124" t="s">
        <v>73</v>
      </c>
      <c r="B352" s="124"/>
      <c r="C352" s="124"/>
      <c r="D352" s="124"/>
      <c r="E352" s="12"/>
      <c r="F352" s="12"/>
      <c r="G352" s="12"/>
      <c r="H352" s="12"/>
      <c r="I352" s="12"/>
      <c r="J352" s="141" t="s">
        <v>72</v>
      </c>
      <c r="K352" s="142"/>
      <c r="L352" s="143"/>
      <c r="M352" s="9"/>
      <c r="N352" s="48"/>
      <c r="O352" s="48" t="s">
        <v>54</v>
      </c>
      <c r="P352" s="11"/>
      <c r="Q352" s="11"/>
    </row>
    <row r="353" spans="1:17" ht="15" customHeight="1" x14ac:dyDescent="0.3">
      <c r="A353" s="149" t="s">
        <v>0</v>
      </c>
      <c r="B353" s="149"/>
      <c r="C353" s="149"/>
      <c r="D353" s="149"/>
      <c r="E353" s="149"/>
      <c r="F353" s="149"/>
      <c r="G353" s="149"/>
      <c r="H353" s="149"/>
      <c r="I353" s="149"/>
      <c r="J353" s="149"/>
      <c r="K353" s="149"/>
      <c r="L353" s="149"/>
      <c r="M353" s="149"/>
      <c r="N353" s="149"/>
      <c r="O353" s="149"/>
      <c r="P353" s="149"/>
      <c r="Q353" s="149"/>
    </row>
    <row r="354" spans="1:17" ht="15" customHeight="1" x14ac:dyDescent="0.3">
      <c r="A354" s="149"/>
      <c r="B354" s="149"/>
      <c r="C354" s="149"/>
      <c r="D354" s="149"/>
      <c r="E354" s="149"/>
      <c r="F354" s="149"/>
      <c r="G354" s="149"/>
      <c r="H354" s="149"/>
      <c r="I354" s="149"/>
      <c r="J354" s="149"/>
      <c r="K354" s="149"/>
      <c r="L354" s="149"/>
      <c r="M354" s="149"/>
      <c r="N354" s="149"/>
      <c r="O354" s="149"/>
      <c r="P354" s="149"/>
      <c r="Q354" s="149"/>
    </row>
    <row r="355" spans="1:17" ht="15" customHeight="1" x14ac:dyDescent="0.3">
      <c r="A355" s="149"/>
      <c r="B355" s="149"/>
      <c r="C355" s="149"/>
      <c r="D355" s="149"/>
      <c r="E355" s="149"/>
      <c r="F355" s="149"/>
      <c r="G355" s="149"/>
      <c r="H355" s="149"/>
      <c r="I355" s="149"/>
      <c r="J355" s="149"/>
      <c r="K355" s="149"/>
      <c r="L355" s="149"/>
      <c r="M355" s="149"/>
      <c r="N355" s="149"/>
      <c r="O355" s="149"/>
      <c r="P355" s="149"/>
      <c r="Q355" s="149"/>
    </row>
    <row r="356" spans="1:17" ht="15" customHeight="1" x14ac:dyDescent="0.3">
      <c r="A356" s="149"/>
      <c r="B356" s="149"/>
      <c r="C356" s="149"/>
      <c r="D356" s="149"/>
      <c r="E356" s="149"/>
      <c r="F356" s="149"/>
      <c r="G356" s="149"/>
      <c r="H356" s="149"/>
      <c r="I356" s="149"/>
      <c r="J356" s="149"/>
      <c r="K356" s="149"/>
      <c r="L356" s="149"/>
      <c r="M356" s="149"/>
      <c r="N356" s="149"/>
      <c r="O356" s="149"/>
      <c r="P356" s="149"/>
      <c r="Q356" s="149"/>
    </row>
    <row r="357" spans="1:17" ht="15" customHeight="1" x14ac:dyDescent="0.3">
      <c r="A357" s="149"/>
      <c r="B357" s="149"/>
      <c r="C357" s="149"/>
      <c r="D357" s="149"/>
      <c r="E357" s="149"/>
      <c r="F357" s="149"/>
      <c r="G357" s="149"/>
      <c r="H357" s="149"/>
      <c r="I357" s="149"/>
      <c r="J357" s="149"/>
      <c r="K357" s="149"/>
      <c r="L357" s="149"/>
      <c r="M357" s="149"/>
      <c r="N357" s="149"/>
      <c r="O357" s="149"/>
      <c r="P357" s="149"/>
      <c r="Q357" s="149"/>
    </row>
    <row r="358" spans="1:17" ht="15" customHeight="1" x14ac:dyDescent="0.3">
      <c r="A358" s="149"/>
      <c r="B358" s="149"/>
      <c r="C358" s="149"/>
      <c r="D358" s="149"/>
      <c r="E358" s="149"/>
      <c r="F358" s="149"/>
      <c r="G358" s="149"/>
      <c r="H358" s="149"/>
      <c r="I358" s="149"/>
      <c r="J358" s="149"/>
      <c r="K358" s="149"/>
      <c r="L358" s="149"/>
      <c r="M358" s="149"/>
      <c r="N358" s="149"/>
      <c r="O358" s="149"/>
      <c r="P358" s="149"/>
      <c r="Q358" s="149"/>
    </row>
    <row r="359" spans="1:17" ht="15" customHeight="1" x14ac:dyDescent="0.3">
      <c r="A359" s="149"/>
      <c r="B359" s="149"/>
      <c r="C359" s="149"/>
      <c r="D359" s="149"/>
      <c r="E359" s="149"/>
      <c r="F359" s="149"/>
      <c r="G359" s="149"/>
      <c r="H359" s="149"/>
      <c r="I359" s="149"/>
      <c r="J359" s="149"/>
      <c r="K359" s="149"/>
      <c r="L359" s="149"/>
      <c r="M359" s="149"/>
      <c r="N359" s="149"/>
      <c r="O359" s="149"/>
      <c r="P359" s="149"/>
      <c r="Q359" s="149"/>
    </row>
    <row r="360" spans="1:17" ht="18.75" customHeight="1" x14ac:dyDescent="0.3">
      <c r="A360" s="149"/>
      <c r="B360" s="149"/>
      <c r="C360" s="149"/>
      <c r="D360" s="149"/>
      <c r="E360" s="149"/>
      <c r="F360" s="149"/>
      <c r="G360" s="149"/>
      <c r="H360" s="149"/>
      <c r="I360" s="149"/>
      <c r="J360" s="149"/>
      <c r="K360" s="149"/>
      <c r="L360" s="149"/>
      <c r="M360" s="149"/>
      <c r="N360" s="149"/>
      <c r="O360" s="149"/>
      <c r="P360" s="149"/>
      <c r="Q360" s="149"/>
    </row>
    <row r="361" spans="1:17" ht="123" customHeight="1" x14ac:dyDescent="0.3">
      <c r="A361" s="149"/>
      <c r="B361" s="149"/>
      <c r="C361" s="149"/>
      <c r="D361" s="149"/>
      <c r="E361" s="149"/>
      <c r="F361" s="149"/>
      <c r="G361" s="149"/>
      <c r="H361" s="149"/>
      <c r="I361" s="149"/>
      <c r="J361" s="149"/>
      <c r="K361" s="149"/>
      <c r="L361" s="149"/>
      <c r="M361" s="149"/>
      <c r="N361" s="149"/>
      <c r="O361" s="149"/>
      <c r="P361" s="149"/>
      <c r="Q361" s="149"/>
    </row>
    <row r="362" spans="1:17" s="1" customFormat="1" ht="33.75" customHeight="1" x14ac:dyDescent="0.4">
      <c r="A362" s="172" t="s">
        <v>1</v>
      </c>
      <c r="B362" s="172"/>
      <c r="C362" s="172"/>
      <c r="D362" s="57" t="s">
        <v>2</v>
      </c>
      <c r="E362" s="58"/>
      <c r="F362" s="58"/>
      <c r="G362" s="58"/>
      <c r="H362" s="58"/>
      <c r="I362" s="59"/>
      <c r="J362" s="34" t="s">
        <v>3</v>
      </c>
      <c r="K362" s="60" t="s">
        <v>4</v>
      </c>
      <c r="L362" s="60"/>
      <c r="M362" s="60"/>
      <c r="N362" s="173" t="s">
        <v>5</v>
      </c>
      <c r="O362" s="173"/>
      <c r="P362" s="62" t="s">
        <v>6</v>
      </c>
      <c r="Q362" s="62"/>
    </row>
    <row r="363" spans="1:17" s="1" customFormat="1" ht="36" customHeight="1" x14ac:dyDescent="0.4">
      <c r="A363" s="172" t="s">
        <v>7</v>
      </c>
      <c r="B363" s="172"/>
      <c r="C363" s="174" t="s">
        <v>94</v>
      </c>
      <c r="D363" s="58"/>
      <c r="E363" s="58"/>
      <c r="F363" s="58"/>
      <c r="G363" s="58"/>
      <c r="H363" s="58"/>
      <c r="I363" s="59"/>
      <c r="J363" s="37" t="s">
        <v>8</v>
      </c>
      <c r="K363" s="60">
        <v>8</v>
      </c>
      <c r="L363" s="60"/>
      <c r="M363" s="60"/>
      <c r="N363" s="173" t="s">
        <v>9</v>
      </c>
      <c r="O363" s="173"/>
      <c r="P363" s="60" t="s">
        <v>87</v>
      </c>
      <c r="Q363" s="60"/>
    </row>
    <row r="364" spans="1:17" s="1" customFormat="1" ht="39" customHeight="1" x14ac:dyDescent="0.4">
      <c r="A364" s="173" t="s">
        <v>11</v>
      </c>
      <c r="B364" s="173"/>
      <c r="C364" s="60"/>
      <c r="D364" s="60"/>
      <c r="E364" s="177" t="s">
        <v>12</v>
      </c>
      <c r="F364" s="178"/>
      <c r="G364" s="179"/>
      <c r="H364" s="62">
        <v>114</v>
      </c>
      <c r="I364" s="62"/>
      <c r="J364" s="35" t="s">
        <v>13</v>
      </c>
      <c r="K364" s="57" t="s">
        <v>74</v>
      </c>
      <c r="L364" s="59"/>
      <c r="M364" s="176" t="s">
        <v>14</v>
      </c>
      <c r="N364" s="176"/>
      <c r="O364" s="176"/>
      <c r="P364" s="69">
        <v>45042</v>
      </c>
      <c r="Q364" s="70"/>
    </row>
    <row r="365" spans="1:17" ht="32.25" customHeight="1" x14ac:dyDescent="0.3">
      <c r="A365" s="71"/>
      <c r="B365" s="71"/>
      <c r="C365" s="71"/>
      <c r="D365" s="71"/>
      <c r="E365" s="71"/>
      <c r="F365" s="71"/>
      <c r="G365" s="71"/>
      <c r="H365" s="71"/>
      <c r="I365" s="71"/>
      <c r="J365" s="71"/>
      <c r="K365" s="71"/>
      <c r="L365" s="71"/>
      <c r="M365" s="71"/>
      <c r="N365" s="71"/>
      <c r="O365" s="71"/>
      <c r="P365" s="71"/>
      <c r="Q365" s="27"/>
    </row>
    <row r="366" spans="1:17" ht="46.5" customHeight="1" x14ac:dyDescent="0.4">
      <c r="A366" s="4" t="s">
        <v>16</v>
      </c>
      <c r="B366" s="4"/>
      <c r="C366" s="4"/>
      <c r="D366" s="4"/>
      <c r="E366" s="15"/>
      <c r="F366" s="15"/>
      <c r="G366" s="15"/>
      <c r="H366" s="15"/>
      <c r="I366" s="15"/>
      <c r="J366" s="15"/>
      <c r="K366" s="15"/>
      <c r="L366" s="15"/>
      <c r="M366" s="15"/>
      <c r="N366" s="15"/>
      <c r="O366" s="15"/>
      <c r="P366" s="15"/>
      <c r="Q366" s="15"/>
    </row>
    <row r="367" spans="1:17" ht="49.5" customHeight="1" x14ac:dyDescent="0.4">
      <c r="A367" s="85" t="s">
        <v>17</v>
      </c>
      <c r="B367" s="86"/>
      <c r="C367" s="86"/>
      <c r="D367" s="87"/>
      <c r="E367" s="72" t="s">
        <v>18</v>
      </c>
      <c r="F367" s="73"/>
      <c r="G367" s="73"/>
      <c r="H367" s="81" t="s">
        <v>19</v>
      </c>
      <c r="I367" s="82"/>
      <c r="J367" s="199" t="s">
        <v>20</v>
      </c>
      <c r="K367" s="160" t="s">
        <v>21</v>
      </c>
      <c r="L367" s="161"/>
      <c r="M367" s="164" t="s">
        <v>22</v>
      </c>
      <c r="N367" s="165"/>
      <c r="O367" s="164" t="s">
        <v>23</v>
      </c>
      <c r="P367" s="165"/>
      <c r="Q367" s="12"/>
    </row>
    <row r="368" spans="1:17" ht="69" customHeight="1" x14ac:dyDescent="0.4">
      <c r="A368" s="88"/>
      <c r="B368" s="89"/>
      <c r="C368" s="89"/>
      <c r="D368" s="90"/>
      <c r="E368" s="16" t="s">
        <v>24</v>
      </c>
      <c r="F368" s="16" t="s">
        <v>25</v>
      </c>
      <c r="G368" s="16" t="s">
        <v>26</v>
      </c>
      <c r="H368" s="83"/>
      <c r="I368" s="84"/>
      <c r="J368" s="200"/>
      <c r="K368" s="162"/>
      <c r="L368" s="163"/>
      <c r="M368" s="166"/>
      <c r="N368" s="167"/>
      <c r="O368" s="166"/>
      <c r="P368" s="167"/>
      <c r="Q368" s="15"/>
    </row>
    <row r="369" spans="1:17" ht="30.75" customHeight="1" x14ac:dyDescent="0.4">
      <c r="A369" s="74" t="s">
        <v>27</v>
      </c>
      <c r="B369" s="75"/>
      <c r="C369" s="75"/>
      <c r="D369" s="76"/>
      <c r="E369" s="17">
        <v>7.5</v>
      </c>
      <c r="F369" s="17">
        <v>12</v>
      </c>
      <c r="G369" s="17">
        <v>6</v>
      </c>
      <c r="H369" s="77">
        <f t="shared" ref="H369:H377" si="37">SUM(E369:G369)</f>
        <v>25.5</v>
      </c>
      <c r="I369" s="78"/>
      <c r="J369" s="45">
        <v>29.5</v>
      </c>
      <c r="K369" s="77">
        <f t="shared" ref="K369" si="38">SUM(H369:J369)</f>
        <v>55</v>
      </c>
      <c r="L369" s="78"/>
      <c r="M369" s="77" t="str">
        <f t="shared" ref="M369" si="39">IF(K369&lt;19,"F",IF(K369&lt;=29,"E",IF(K369&lt;=49,"D",IF(K369&lt;=59,"C",IF(K369&lt;=79,"B",IF(K369&lt;=100,"A"))))))</f>
        <v>C</v>
      </c>
      <c r="N369" s="78"/>
      <c r="O369" s="79">
        <f>IFERROR(RANK(K369,($K$17,$K$69,$K$119,$K$169,$K$219,$K$269,$K$319,$K$369,$K$419,$K$469,$K$519,$K$569,$K$619,$K$669,$K$719,$K$769,$K$819,$K$869)),"")</f>
        <v>6</v>
      </c>
      <c r="P369" s="80"/>
      <c r="Q369" s="15"/>
    </row>
    <row r="370" spans="1:17" ht="32.25" customHeight="1" x14ac:dyDescent="0.4">
      <c r="A370" s="74" t="s">
        <v>28</v>
      </c>
      <c r="B370" s="75"/>
      <c r="C370" s="75"/>
      <c r="D370" s="76"/>
      <c r="E370" s="17">
        <v>8.25</v>
      </c>
      <c r="F370" s="17">
        <v>11</v>
      </c>
      <c r="G370" s="17">
        <v>6.5</v>
      </c>
      <c r="H370" s="77">
        <f t="shared" si="37"/>
        <v>25.75</v>
      </c>
      <c r="I370" s="78"/>
      <c r="J370" s="17">
        <v>25</v>
      </c>
      <c r="K370" s="77">
        <f t="shared" ref="K370:K378" si="40">SUM(H370:J370)</f>
        <v>50.75</v>
      </c>
      <c r="L370" s="78"/>
      <c r="M370" s="77" t="str">
        <f t="shared" ref="M370:M378" si="41">IF(K370&lt;19,"F",IF(K370&lt;=29,"E",IF(K370&lt;=49,"D",IF(K370&lt;=59,"C",IF(K370&lt;=79,"B",IF(K370&lt;=100,"A"))))))</f>
        <v>C</v>
      </c>
      <c r="N370" s="78"/>
      <c r="O370" s="79">
        <f>IFERROR(RANK(K370,($K$18,$K$70,$K$120,$K$170,$K$220,$K$270,$K$320,$K$370,$K$420,$K$470,$K$520,$K$570,$K$620,$K$670,$K$720,$K$770,$K$820,$K$870)),"")</f>
        <v>9</v>
      </c>
      <c r="P370" s="80"/>
      <c r="Q370" s="15"/>
    </row>
    <row r="371" spans="1:17" ht="30.75" customHeight="1" x14ac:dyDescent="0.4">
      <c r="A371" s="74" t="s">
        <v>29</v>
      </c>
      <c r="B371" s="75"/>
      <c r="C371" s="75"/>
      <c r="D371" s="76"/>
      <c r="E371" s="17">
        <v>6</v>
      </c>
      <c r="F371" s="17">
        <v>9.8000000000000007</v>
      </c>
      <c r="G371" s="17">
        <v>7.5</v>
      </c>
      <c r="H371" s="77">
        <f t="shared" si="37"/>
        <v>23.3</v>
      </c>
      <c r="I371" s="78"/>
      <c r="J371" s="17">
        <v>25.5</v>
      </c>
      <c r="K371" s="77">
        <f t="shared" si="40"/>
        <v>48.8</v>
      </c>
      <c r="L371" s="78"/>
      <c r="M371" s="77" t="str">
        <f t="shared" si="41"/>
        <v>D</v>
      </c>
      <c r="N371" s="78"/>
      <c r="O371" s="79">
        <f>IFERROR(RANK(K371,($K$19,$K$71,$K$121,$K$171,$K$221,$K$271,$K$321,$K$371,$K$421,$K$471,$K$521,$K$571,$K$621,$K$671,$K$721,$K$771,$K$821,$K$871)),"")</f>
        <v>10</v>
      </c>
      <c r="P371" s="80"/>
      <c r="Q371" s="15"/>
    </row>
    <row r="372" spans="1:17" ht="30" customHeight="1" x14ac:dyDescent="0.4">
      <c r="A372" s="8" t="s">
        <v>30</v>
      </c>
      <c r="B372" s="5"/>
      <c r="C372" s="6"/>
      <c r="D372" s="7"/>
      <c r="E372" s="17">
        <v>8</v>
      </c>
      <c r="F372" s="17">
        <v>14</v>
      </c>
      <c r="G372" s="17">
        <v>13</v>
      </c>
      <c r="H372" s="77">
        <f t="shared" si="37"/>
        <v>35</v>
      </c>
      <c r="I372" s="78"/>
      <c r="J372" s="17">
        <v>43</v>
      </c>
      <c r="K372" s="77">
        <f t="shared" si="40"/>
        <v>78</v>
      </c>
      <c r="L372" s="78"/>
      <c r="M372" s="77" t="str">
        <f t="shared" si="41"/>
        <v>B</v>
      </c>
      <c r="N372" s="78"/>
      <c r="O372" s="79">
        <f>IFERROR(RANK(K372,($K$20,$K$72,$K$122,$K$172,$K$222,$K$272,$K$322,$K$372,$K$422,$K$472,$K$522,$K$572,$K$622,$K$672,$K$722,$K$772,$K$822,$K$872)),"")</f>
        <v>7</v>
      </c>
      <c r="P372" s="80"/>
      <c r="Q372" s="15"/>
    </row>
    <row r="373" spans="1:17" ht="27.75" customHeight="1" x14ac:dyDescent="0.4">
      <c r="A373" s="74" t="s">
        <v>31</v>
      </c>
      <c r="B373" s="75"/>
      <c r="C373" s="75"/>
      <c r="D373" s="76"/>
      <c r="E373" s="17">
        <v>9</v>
      </c>
      <c r="F373" s="17">
        <v>10</v>
      </c>
      <c r="G373" s="17">
        <v>7.5</v>
      </c>
      <c r="H373" s="77">
        <f t="shared" ref="H373:H374" si="42">SUM(E373:G373)</f>
        <v>26.5</v>
      </c>
      <c r="I373" s="78"/>
      <c r="J373" s="17">
        <v>46.75</v>
      </c>
      <c r="K373" s="77">
        <f t="shared" si="40"/>
        <v>73.25</v>
      </c>
      <c r="L373" s="78"/>
      <c r="M373" s="77" t="str">
        <f t="shared" si="41"/>
        <v>B</v>
      </c>
      <c r="N373" s="78"/>
      <c r="O373" s="79">
        <f>IFERROR(RANK(K373,($K$21,$K$73,$K$123,$K$173,$K$223,$K$273,$K$323,$K$373,$K$423,$K$473,$K$523,$K$573,$K$623,$K$673,$K$723,$K$773,$K$823,$K$873)),"")</f>
        <v>9</v>
      </c>
      <c r="P373" s="80"/>
      <c r="Q373" s="15"/>
    </row>
    <row r="374" spans="1:17" ht="29.25" customHeight="1" x14ac:dyDescent="0.4">
      <c r="A374" s="74" t="s">
        <v>32</v>
      </c>
      <c r="B374" s="75"/>
      <c r="C374" s="75"/>
      <c r="D374" s="76"/>
      <c r="E374" s="17">
        <v>4.5</v>
      </c>
      <c r="F374" s="17">
        <v>10</v>
      </c>
      <c r="G374" s="17">
        <v>9</v>
      </c>
      <c r="H374" s="77">
        <f t="shared" si="42"/>
        <v>23.5</v>
      </c>
      <c r="I374" s="78"/>
      <c r="J374" s="17">
        <v>27.3</v>
      </c>
      <c r="K374" s="77">
        <f t="shared" si="40"/>
        <v>50.8</v>
      </c>
      <c r="L374" s="78"/>
      <c r="M374" s="77" t="str">
        <f t="shared" si="41"/>
        <v>C</v>
      </c>
      <c r="N374" s="78"/>
      <c r="O374" s="79">
        <f>IFERROR(RANK(K374,($K$22,$K$74,$K$124,$K$174,$K$224,$K$274,$K$324,$K$374,$K$424,$K$474,$K$524,$K$574,$K$624,$K$674,$K$724,$K$774,$K$824,$K$874)),"")</f>
        <v>6</v>
      </c>
      <c r="P374" s="80"/>
      <c r="Q374" s="15"/>
    </row>
    <row r="375" spans="1:17" ht="32.25" customHeight="1" x14ac:dyDescent="0.4">
      <c r="A375" s="74" t="s">
        <v>33</v>
      </c>
      <c r="B375" s="75"/>
      <c r="C375" s="75"/>
      <c r="D375" s="76"/>
      <c r="E375" s="17">
        <v>7</v>
      </c>
      <c r="F375" s="17">
        <v>5.5</v>
      </c>
      <c r="G375" s="17">
        <v>7.61</v>
      </c>
      <c r="H375" s="77">
        <f t="shared" si="37"/>
        <v>20.11</v>
      </c>
      <c r="I375" s="78"/>
      <c r="J375" s="17">
        <v>32.299999999999997</v>
      </c>
      <c r="K375" s="77">
        <f t="shared" si="40"/>
        <v>52.41</v>
      </c>
      <c r="L375" s="78"/>
      <c r="M375" s="77" t="str">
        <f t="shared" si="41"/>
        <v>C</v>
      </c>
      <c r="N375" s="78"/>
      <c r="O375" s="79">
        <f>IFERROR(RANK(K375,($K$23,$K$75,$K$125,$K$175,$K$225,$K$275,$K$325,$K$375,$K$425,$K$475,$K$525,$K$575,$K$625,$K$675,$K$725,$K$775,$K$825,$K$875)),"")</f>
        <v>10</v>
      </c>
      <c r="P375" s="80"/>
      <c r="Q375" s="15"/>
    </row>
    <row r="376" spans="1:17" ht="29.25" customHeight="1" x14ac:dyDescent="0.4">
      <c r="A376" s="74" t="s">
        <v>34</v>
      </c>
      <c r="B376" s="75"/>
      <c r="C376" s="75"/>
      <c r="D376" s="76"/>
      <c r="E376" s="17">
        <v>7.5</v>
      </c>
      <c r="F376" s="17">
        <v>11</v>
      </c>
      <c r="G376" s="17">
        <v>13.5</v>
      </c>
      <c r="H376" s="77">
        <f t="shared" ref="H376" si="43">SUM(E376:G376)</f>
        <v>32</v>
      </c>
      <c r="I376" s="78"/>
      <c r="J376" s="17">
        <v>39.5</v>
      </c>
      <c r="K376" s="77">
        <f t="shared" si="40"/>
        <v>71.5</v>
      </c>
      <c r="L376" s="78"/>
      <c r="M376" s="77" t="str">
        <f t="shared" si="41"/>
        <v>B</v>
      </c>
      <c r="N376" s="78"/>
      <c r="O376" s="79">
        <f>IFERROR(RANK(K376,($K$24,$K$76,$K$126,$K$176,$K$226,$K$276,$K$326,$K$376,$K$426,$K$476,$K$526,$K$576,$K$626,$K$676,$K$726,$K$776,$K$826,$K$876)),"")</f>
        <v>8</v>
      </c>
      <c r="P376" s="80"/>
      <c r="Q376" s="15"/>
    </row>
    <row r="377" spans="1:17" ht="30.75" customHeight="1" x14ac:dyDescent="0.4">
      <c r="A377" s="74" t="s">
        <v>35</v>
      </c>
      <c r="B377" s="75"/>
      <c r="C377" s="75"/>
      <c r="D377" s="76"/>
      <c r="E377" s="17">
        <v>6</v>
      </c>
      <c r="F377" s="17">
        <v>13</v>
      </c>
      <c r="G377" s="17">
        <v>12</v>
      </c>
      <c r="H377" s="77">
        <f t="shared" si="37"/>
        <v>31</v>
      </c>
      <c r="I377" s="78"/>
      <c r="J377" s="17">
        <v>37</v>
      </c>
      <c r="K377" s="77">
        <f t="shared" si="40"/>
        <v>68</v>
      </c>
      <c r="L377" s="78"/>
      <c r="M377" s="77" t="str">
        <f t="shared" si="41"/>
        <v>B</v>
      </c>
      <c r="N377" s="78"/>
      <c r="O377" s="79">
        <f>IFERROR(RANK(K377,($K$25,$K$77,$K$127,$K$177,$K$227,$K$277,$K$327,$K$377,$K$427,$K$477,$K$527,$K$577,$K$627,$K$677,$K$727,$K$777,$K$827,$K$877)),"")</f>
        <v>6</v>
      </c>
      <c r="P377" s="80"/>
      <c r="Q377" s="15"/>
    </row>
    <row r="378" spans="1:17" ht="29.25" customHeight="1" x14ac:dyDescent="0.4">
      <c r="A378" s="74" t="s">
        <v>36</v>
      </c>
      <c r="B378" s="75"/>
      <c r="C378" s="75"/>
      <c r="D378" s="76"/>
      <c r="E378" s="17">
        <v>5</v>
      </c>
      <c r="F378" s="17">
        <v>9</v>
      </c>
      <c r="G378" s="17">
        <v>11</v>
      </c>
      <c r="H378" s="77">
        <f t="shared" ref="H378" si="44">SUM(E378:G378)</f>
        <v>25</v>
      </c>
      <c r="I378" s="78"/>
      <c r="J378" s="17">
        <v>40</v>
      </c>
      <c r="K378" s="77">
        <f t="shared" si="40"/>
        <v>65</v>
      </c>
      <c r="L378" s="78"/>
      <c r="M378" s="77" t="str">
        <f t="shared" si="41"/>
        <v>B</v>
      </c>
      <c r="N378" s="78"/>
      <c r="O378" s="79">
        <f>IFERROR(RANK(K378,($K$26,$K$78,$K$128,$K$178,$K$228,$K$278,$K$328,$K$378,$K$428,$K$478,$K$528,$K$578,$K$628,$K$678,$K$728,$K$778,$K$828,$K$878)),"")</f>
        <v>13</v>
      </c>
      <c r="P378" s="80"/>
      <c r="Q378" s="15"/>
    </row>
    <row r="379" spans="1:17" ht="49.5" customHeight="1" x14ac:dyDescent="0.4">
      <c r="A379" s="91"/>
      <c r="B379" s="92"/>
      <c r="C379" s="92"/>
      <c r="D379" s="92"/>
      <c r="E379" s="92"/>
      <c r="F379" s="92"/>
      <c r="G379" s="92"/>
      <c r="H379" s="92"/>
      <c r="I379" s="92"/>
      <c r="J379" s="92"/>
      <c r="K379" s="92"/>
      <c r="L379" s="92"/>
      <c r="M379" s="92"/>
      <c r="N379" s="92"/>
      <c r="O379" s="92"/>
      <c r="P379" s="93"/>
      <c r="Q379" s="12"/>
    </row>
    <row r="380" spans="1:17" ht="41.25" customHeight="1" x14ac:dyDescent="0.4">
      <c r="A380" s="94" t="s">
        <v>37</v>
      </c>
      <c r="B380" s="95"/>
      <c r="C380" s="96"/>
      <c r="D380" s="97">
        <f>AVERAGE(P28,P80,P130,P180,P230,P280,P330,P380,P430,P480,P530,P580,P630)</f>
        <v>63.439538461538454</v>
      </c>
      <c r="E380" s="98"/>
      <c r="F380" s="98"/>
      <c r="G380" s="18"/>
      <c r="H380" s="99" t="s">
        <v>38</v>
      </c>
      <c r="I380" s="100"/>
      <c r="J380" s="101">
        <f>SUM(K369:L378)</f>
        <v>613.51</v>
      </c>
      <c r="K380" s="102"/>
      <c r="L380" s="103"/>
      <c r="M380" s="104" t="s">
        <v>39</v>
      </c>
      <c r="N380" s="105"/>
      <c r="O380" s="106"/>
      <c r="P380" s="26">
        <f>AVERAGE(K369:L378)</f>
        <v>61.350999999999999</v>
      </c>
      <c r="Q380" s="12"/>
    </row>
    <row r="381" spans="1:17" ht="36.75" customHeight="1" x14ac:dyDescent="0.4">
      <c r="A381" s="91"/>
      <c r="B381" s="92"/>
      <c r="C381" s="92"/>
      <c r="D381" s="92"/>
      <c r="E381" s="92"/>
      <c r="F381" s="92"/>
      <c r="G381" s="92"/>
      <c r="H381" s="92"/>
      <c r="I381" s="92"/>
      <c r="J381" s="92"/>
      <c r="K381" s="92"/>
      <c r="L381" s="92"/>
      <c r="M381" s="92"/>
      <c r="N381" s="92"/>
      <c r="O381" s="92"/>
      <c r="P381" s="93"/>
      <c r="Q381" s="12"/>
    </row>
    <row r="382" spans="1:17" ht="30.75" customHeight="1" x14ac:dyDescent="0.4">
      <c r="A382" s="107" t="s">
        <v>75</v>
      </c>
      <c r="B382" s="108"/>
      <c r="C382" s="108"/>
      <c r="D382" s="108"/>
      <c r="E382" s="108"/>
      <c r="F382" s="108"/>
      <c r="G382" s="108"/>
      <c r="H382" s="108"/>
      <c r="I382" s="108"/>
      <c r="J382" s="108"/>
      <c r="K382" s="108"/>
      <c r="L382" s="108"/>
      <c r="M382" s="108"/>
      <c r="N382" s="108"/>
      <c r="O382" s="108"/>
      <c r="P382" s="109"/>
      <c r="Q382" s="12"/>
    </row>
    <row r="383" spans="1:17" ht="33" customHeight="1" x14ac:dyDescent="0.4">
      <c r="A383" s="110" t="s">
        <v>76</v>
      </c>
      <c r="B383" s="111"/>
      <c r="C383" s="111"/>
      <c r="D383" s="111"/>
      <c r="E383" s="111"/>
      <c r="F383" s="111"/>
      <c r="G383" s="111"/>
      <c r="H383" s="111"/>
      <c r="I383" s="111"/>
      <c r="J383" s="111"/>
      <c r="K383" s="111"/>
      <c r="L383" s="111"/>
      <c r="M383" s="111"/>
      <c r="N383" s="111"/>
      <c r="O383" s="111"/>
      <c r="P383" s="112"/>
      <c r="Q383" s="12"/>
    </row>
    <row r="384" spans="1:17" ht="29.25" x14ac:dyDescent="0.4">
      <c r="A384" s="113"/>
      <c r="B384" s="113"/>
      <c r="C384" s="113"/>
      <c r="D384" s="113"/>
      <c r="E384" s="113"/>
      <c r="F384" s="113"/>
      <c r="G384" s="113"/>
      <c r="H384" s="113"/>
      <c r="I384" s="113"/>
      <c r="J384" s="113"/>
      <c r="K384" s="113"/>
      <c r="L384" s="113"/>
      <c r="M384" s="113"/>
      <c r="N384" s="113"/>
      <c r="O384" s="113"/>
      <c r="P384" s="113"/>
      <c r="Q384" s="12"/>
    </row>
    <row r="385" spans="1:17" ht="43.5" customHeight="1" x14ac:dyDescent="0.4">
      <c r="A385" s="114" t="s">
        <v>42</v>
      </c>
      <c r="B385" s="115"/>
      <c r="C385" s="115"/>
      <c r="D385" s="115"/>
      <c r="E385" s="115"/>
      <c r="F385" s="115"/>
      <c r="G385" s="115"/>
      <c r="H385" s="116"/>
      <c r="I385" s="12"/>
      <c r="J385" s="114" t="s">
        <v>43</v>
      </c>
      <c r="K385" s="115"/>
      <c r="L385" s="115"/>
      <c r="M385" s="115"/>
      <c r="N385" s="115"/>
      <c r="O385" s="115"/>
      <c r="P385" s="116"/>
      <c r="Q385" s="12"/>
    </row>
    <row r="386" spans="1:17" ht="29.25" x14ac:dyDescent="0.4">
      <c r="A386" s="129" t="s">
        <v>120</v>
      </c>
      <c r="B386" s="130"/>
      <c r="C386" s="130"/>
      <c r="D386" s="130"/>
      <c r="E386" s="130"/>
      <c r="F386" s="130"/>
      <c r="G386" s="130"/>
      <c r="H386" s="131"/>
      <c r="I386" s="12"/>
      <c r="J386" s="129" t="s">
        <v>129</v>
      </c>
      <c r="K386" s="130"/>
      <c r="L386" s="130"/>
      <c r="M386" s="130"/>
      <c r="N386" s="130"/>
      <c r="O386" s="130"/>
      <c r="P386" s="131"/>
      <c r="Q386" s="12"/>
    </row>
    <row r="387" spans="1:17" ht="29.25" x14ac:dyDescent="0.4">
      <c r="A387" s="132"/>
      <c r="B387" s="133"/>
      <c r="C387" s="133"/>
      <c r="D387" s="133"/>
      <c r="E387" s="133"/>
      <c r="F387" s="133"/>
      <c r="G387" s="133"/>
      <c r="H387" s="134"/>
      <c r="I387" s="12"/>
      <c r="J387" s="132"/>
      <c r="K387" s="133"/>
      <c r="L387" s="133"/>
      <c r="M387" s="133"/>
      <c r="N387" s="133"/>
      <c r="O387" s="133"/>
      <c r="P387" s="134"/>
      <c r="Q387" s="12"/>
    </row>
    <row r="388" spans="1:17" ht="95.25" customHeight="1" x14ac:dyDescent="0.4">
      <c r="A388" s="135"/>
      <c r="B388" s="136"/>
      <c r="C388" s="136"/>
      <c r="D388" s="136"/>
      <c r="E388" s="136"/>
      <c r="F388" s="136"/>
      <c r="G388" s="136"/>
      <c r="H388" s="137"/>
      <c r="I388" s="12"/>
      <c r="J388" s="135"/>
      <c r="K388" s="136"/>
      <c r="L388" s="136"/>
      <c r="M388" s="136"/>
      <c r="N388" s="136"/>
      <c r="O388" s="136"/>
      <c r="P388" s="137"/>
      <c r="Q388" s="12"/>
    </row>
    <row r="389" spans="1:17" ht="52.5" customHeight="1" x14ac:dyDescent="0.4">
      <c r="A389" s="38" t="s">
        <v>44</v>
      </c>
      <c r="B389" s="38"/>
      <c r="C389" s="28"/>
      <c r="D389" s="155"/>
      <c r="E389" s="155"/>
      <c r="F389" s="155"/>
      <c r="G389" s="155"/>
      <c r="H389" s="156"/>
      <c r="I389" s="12"/>
      <c r="J389" s="151" t="s">
        <v>44</v>
      </c>
      <c r="K389" s="152"/>
      <c r="L389" s="153"/>
      <c r="M389" s="154"/>
      <c r="N389" s="155"/>
      <c r="O389" s="155"/>
      <c r="P389" s="156"/>
      <c r="Q389" s="12"/>
    </row>
    <row r="390" spans="1:17" ht="30" customHeight="1" x14ac:dyDescent="0.4">
      <c r="A390" s="124"/>
      <c r="B390" s="124"/>
      <c r="C390" s="124"/>
      <c r="D390" s="124"/>
      <c r="E390" s="124"/>
      <c r="F390" s="124"/>
      <c r="G390" s="124"/>
      <c r="H390" s="124"/>
      <c r="I390" s="124"/>
      <c r="J390" s="124"/>
      <c r="K390" s="124"/>
      <c r="L390" s="124"/>
      <c r="M390" s="124"/>
      <c r="N390" s="124"/>
      <c r="O390" s="124"/>
      <c r="P390" s="124"/>
      <c r="Q390" s="12"/>
    </row>
    <row r="391" spans="1:17" ht="42" customHeight="1" x14ac:dyDescent="0.4">
      <c r="A391" s="125" t="s">
        <v>45</v>
      </c>
      <c r="B391" s="125"/>
      <c r="C391" s="125"/>
      <c r="D391" s="125"/>
      <c r="E391" s="125"/>
      <c r="F391" s="19"/>
      <c r="G391" s="19"/>
      <c r="H391" s="19"/>
      <c r="I391" s="19"/>
      <c r="J391" s="125" t="s">
        <v>46</v>
      </c>
      <c r="K391" s="125"/>
      <c r="L391" s="125"/>
      <c r="M391" s="125"/>
      <c r="N391" s="125"/>
      <c r="O391" s="19"/>
      <c r="P391" s="19"/>
      <c r="Q391" s="19"/>
    </row>
    <row r="392" spans="1:17" ht="29.25" x14ac:dyDescent="0.4">
      <c r="A392" s="126" t="s">
        <v>47</v>
      </c>
      <c r="B392" s="127"/>
      <c r="C392" s="128"/>
      <c r="D392" s="9" t="s">
        <v>48</v>
      </c>
      <c r="E392" s="9" t="s">
        <v>49</v>
      </c>
      <c r="F392" s="20" t="s">
        <v>50</v>
      </c>
      <c r="G392" s="20" t="s">
        <v>51</v>
      </c>
      <c r="H392" s="11" t="s">
        <v>52</v>
      </c>
      <c r="I392" s="12"/>
      <c r="J392" s="121" t="s">
        <v>47</v>
      </c>
      <c r="K392" s="122"/>
      <c r="L392" s="123"/>
      <c r="M392" s="9" t="s">
        <v>48</v>
      </c>
      <c r="N392" s="9" t="s">
        <v>49</v>
      </c>
      <c r="O392" s="20" t="s">
        <v>50</v>
      </c>
      <c r="P392" s="20" t="s">
        <v>51</v>
      </c>
      <c r="Q392" s="20" t="s">
        <v>52</v>
      </c>
    </row>
    <row r="393" spans="1:17" ht="29.25" x14ac:dyDescent="0.4">
      <c r="A393" s="126" t="s">
        <v>53</v>
      </c>
      <c r="B393" s="127"/>
      <c r="C393" s="128"/>
      <c r="D393" s="9"/>
      <c r="E393" s="9" t="s">
        <v>54</v>
      </c>
      <c r="F393" s="9"/>
      <c r="G393" s="9"/>
      <c r="H393" s="21"/>
      <c r="I393" s="24"/>
      <c r="J393" s="126" t="s">
        <v>55</v>
      </c>
      <c r="K393" s="127"/>
      <c r="L393" s="128"/>
      <c r="M393" s="9" t="s">
        <v>54</v>
      </c>
      <c r="N393" s="28"/>
      <c r="O393" s="28"/>
      <c r="P393" s="28"/>
      <c r="Q393" s="28"/>
    </row>
    <row r="394" spans="1:17" ht="29.25" x14ac:dyDescent="0.4">
      <c r="A394" s="126" t="s">
        <v>56</v>
      </c>
      <c r="B394" s="127"/>
      <c r="C394" s="128"/>
      <c r="D394" s="9" t="s">
        <v>54</v>
      </c>
      <c r="E394" s="9"/>
      <c r="F394" s="9"/>
      <c r="G394" s="9"/>
      <c r="H394" s="21"/>
      <c r="I394" s="24"/>
      <c r="J394" s="126" t="s">
        <v>57</v>
      </c>
      <c r="K394" s="127"/>
      <c r="L394" s="128"/>
      <c r="M394" s="9" t="s">
        <v>54</v>
      </c>
      <c r="N394" s="28"/>
      <c r="O394" s="28"/>
      <c r="P394" s="28"/>
      <c r="Q394" s="28"/>
    </row>
    <row r="395" spans="1:17" ht="29.25" x14ac:dyDescent="0.4">
      <c r="A395" s="138" t="s">
        <v>58</v>
      </c>
      <c r="B395" s="139"/>
      <c r="C395" s="140"/>
      <c r="D395" s="9" t="s">
        <v>54</v>
      </c>
      <c r="E395" s="9"/>
      <c r="F395" s="9"/>
      <c r="G395" s="9"/>
      <c r="H395" s="21"/>
      <c r="I395" s="24"/>
      <c r="J395" s="126" t="s">
        <v>59</v>
      </c>
      <c r="K395" s="127"/>
      <c r="L395" s="128"/>
      <c r="M395" s="9" t="s">
        <v>54</v>
      </c>
      <c r="N395" s="9"/>
      <c r="O395" s="28"/>
      <c r="P395" s="28"/>
      <c r="Q395" s="28"/>
    </row>
    <row r="396" spans="1:17" ht="29.25" x14ac:dyDescent="0.4">
      <c r="A396" s="126" t="s">
        <v>60</v>
      </c>
      <c r="B396" s="127"/>
      <c r="C396" s="128"/>
      <c r="D396" s="9"/>
      <c r="E396" s="9" t="s">
        <v>54</v>
      </c>
      <c r="F396" s="9"/>
      <c r="G396" s="9"/>
      <c r="H396" s="21"/>
      <c r="I396" s="24"/>
      <c r="J396" s="126" t="s">
        <v>61</v>
      </c>
      <c r="K396" s="127"/>
      <c r="L396" s="128"/>
      <c r="M396" s="9"/>
      <c r="N396" s="28" t="s">
        <v>54</v>
      </c>
      <c r="O396" s="9"/>
      <c r="P396" s="28"/>
      <c r="Q396" s="28"/>
    </row>
    <row r="397" spans="1:17" ht="29.25" x14ac:dyDescent="0.4">
      <c r="A397" s="138" t="s">
        <v>62</v>
      </c>
      <c r="B397" s="139"/>
      <c r="C397" s="140"/>
      <c r="D397" s="9" t="s">
        <v>54</v>
      </c>
      <c r="E397" s="9"/>
      <c r="F397" s="9"/>
      <c r="G397" s="9"/>
      <c r="H397" s="21"/>
      <c r="I397" s="24"/>
      <c r="J397" s="126" t="s">
        <v>63</v>
      </c>
      <c r="K397" s="127"/>
      <c r="L397" s="128"/>
      <c r="M397" s="9" t="s">
        <v>54</v>
      </c>
      <c r="N397" s="9"/>
      <c r="O397" s="28"/>
      <c r="P397" s="28"/>
      <c r="Q397" s="28"/>
    </row>
    <row r="398" spans="1:17" ht="29.25" x14ac:dyDescent="0.4">
      <c r="A398" s="141" t="s">
        <v>64</v>
      </c>
      <c r="B398" s="142"/>
      <c r="C398" s="143"/>
      <c r="D398" s="9" t="s">
        <v>54</v>
      </c>
      <c r="E398" s="9"/>
      <c r="F398" s="9"/>
      <c r="G398" s="9"/>
      <c r="H398" s="21"/>
      <c r="I398" s="12"/>
      <c r="J398" s="141" t="s">
        <v>65</v>
      </c>
      <c r="K398" s="142"/>
      <c r="L398" s="143"/>
      <c r="M398" s="9" t="s">
        <v>54</v>
      </c>
      <c r="N398" s="11"/>
      <c r="O398" s="11"/>
      <c r="P398" s="11"/>
      <c r="Q398" s="11"/>
    </row>
    <row r="399" spans="1:17" ht="29.25" x14ac:dyDescent="0.4">
      <c r="A399" s="144" t="s">
        <v>66</v>
      </c>
      <c r="B399" s="145"/>
      <c r="C399" s="146"/>
      <c r="D399" s="9" t="s">
        <v>54</v>
      </c>
      <c r="E399" s="9"/>
      <c r="F399" s="9"/>
      <c r="G399" s="9"/>
      <c r="H399" s="21"/>
      <c r="I399" s="12"/>
      <c r="J399" s="141" t="s">
        <v>67</v>
      </c>
      <c r="K399" s="142"/>
      <c r="L399" s="143"/>
      <c r="M399" s="9" t="s">
        <v>54</v>
      </c>
      <c r="N399" s="9"/>
      <c r="O399" s="9"/>
      <c r="P399" s="11"/>
      <c r="Q399" s="11"/>
    </row>
    <row r="400" spans="1:17" ht="29.25" x14ac:dyDescent="0.4">
      <c r="A400" s="147" t="s">
        <v>68</v>
      </c>
      <c r="B400" s="147"/>
      <c r="C400" s="147"/>
      <c r="E400" s="9" t="s">
        <v>54</v>
      </c>
      <c r="F400" s="11"/>
      <c r="G400" s="11"/>
      <c r="H400" s="11"/>
      <c r="I400" s="12"/>
      <c r="J400" s="144" t="s">
        <v>69</v>
      </c>
      <c r="K400" s="145"/>
      <c r="L400" s="146"/>
      <c r="M400" s="9" t="s">
        <v>54</v>
      </c>
      <c r="N400" s="11"/>
      <c r="O400" s="11"/>
      <c r="P400" s="11"/>
      <c r="Q400" s="11"/>
    </row>
    <row r="401" spans="1:17" ht="29.25" x14ac:dyDescent="0.4">
      <c r="A401" s="12"/>
      <c r="B401" s="12"/>
      <c r="C401" s="124" t="s">
        <v>70</v>
      </c>
      <c r="D401" s="124"/>
      <c r="E401" s="124"/>
      <c r="F401" s="12"/>
      <c r="G401" s="12"/>
      <c r="H401" s="12"/>
      <c r="I401" s="12"/>
      <c r="J401" s="141" t="s">
        <v>71</v>
      </c>
      <c r="K401" s="142"/>
      <c r="L401" s="143"/>
      <c r="M401" s="9" t="s">
        <v>54</v>
      </c>
      <c r="N401" s="9"/>
      <c r="O401" s="9"/>
      <c r="P401" s="11"/>
      <c r="Q401" s="11"/>
    </row>
    <row r="402" spans="1:17" ht="29.25" x14ac:dyDescent="0.4">
      <c r="A402" s="124" t="s">
        <v>73</v>
      </c>
      <c r="B402" s="124"/>
      <c r="C402" s="124"/>
      <c r="D402" s="124"/>
      <c r="E402" s="12"/>
      <c r="F402" s="12"/>
      <c r="G402" s="12"/>
      <c r="H402" s="12"/>
      <c r="I402" s="12"/>
      <c r="J402" s="141" t="s">
        <v>72</v>
      </c>
      <c r="K402" s="142"/>
      <c r="L402" s="143"/>
      <c r="M402" s="9" t="s">
        <v>54</v>
      </c>
      <c r="N402" s="9"/>
      <c r="O402" s="11"/>
      <c r="P402" s="11"/>
      <c r="Q402" s="11"/>
    </row>
    <row r="403" spans="1:17" ht="15" customHeight="1" x14ac:dyDescent="0.3">
      <c r="A403" s="149" t="s">
        <v>0</v>
      </c>
      <c r="B403" s="149"/>
      <c r="C403" s="149"/>
      <c r="D403" s="149"/>
      <c r="E403" s="149"/>
      <c r="F403" s="149"/>
      <c r="G403" s="149"/>
      <c r="H403" s="149"/>
      <c r="I403" s="149"/>
      <c r="J403" s="149"/>
      <c r="K403" s="149"/>
      <c r="L403" s="149"/>
      <c r="M403" s="149"/>
      <c r="N403" s="149"/>
      <c r="O403" s="149"/>
      <c r="P403" s="149"/>
      <c r="Q403" s="149"/>
    </row>
    <row r="404" spans="1:17" ht="15" customHeight="1" x14ac:dyDescent="0.3">
      <c r="A404" s="149"/>
      <c r="B404" s="149"/>
      <c r="C404" s="149"/>
      <c r="D404" s="149"/>
      <c r="E404" s="149"/>
      <c r="F404" s="149"/>
      <c r="G404" s="149"/>
      <c r="H404" s="149"/>
      <c r="I404" s="149"/>
      <c r="J404" s="149"/>
      <c r="K404" s="149"/>
      <c r="L404" s="149"/>
      <c r="M404" s="149"/>
      <c r="N404" s="149"/>
      <c r="O404" s="149"/>
      <c r="P404" s="149"/>
      <c r="Q404" s="149"/>
    </row>
    <row r="405" spans="1:17" ht="15" customHeight="1" x14ac:dyDescent="0.3">
      <c r="A405" s="149"/>
      <c r="B405" s="149"/>
      <c r="C405" s="149"/>
      <c r="D405" s="149"/>
      <c r="E405" s="149"/>
      <c r="F405" s="149"/>
      <c r="G405" s="149"/>
      <c r="H405" s="149"/>
      <c r="I405" s="149"/>
      <c r="J405" s="149"/>
      <c r="K405" s="149"/>
      <c r="L405" s="149"/>
      <c r="M405" s="149"/>
      <c r="N405" s="149"/>
      <c r="O405" s="149"/>
      <c r="P405" s="149"/>
      <c r="Q405" s="149"/>
    </row>
    <row r="406" spans="1:17" ht="15" customHeight="1" x14ac:dyDescent="0.3">
      <c r="A406" s="149"/>
      <c r="B406" s="149"/>
      <c r="C406" s="149"/>
      <c r="D406" s="149"/>
      <c r="E406" s="149"/>
      <c r="F406" s="149"/>
      <c r="G406" s="149"/>
      <c r="H406" s="149"/>
      <c r="I406" s="149"/>
      <c r="J406" s="149"/>
      <c r="K406" s="149"/>
      <c r="L406" s="149"/>
      <c r="M406" s="149"/>
      <c r="N406" s="149"/>
      <c r="O406" s="149"/>
      <c r="P406" s="149"/>
      <c r="Q406" s="149"/>
    </row>
    <row r="407" spans="1:17" ht="15" customHeight="1" x14ac:dyDescent="0.3">
      <c r="A407" s="149"/>
      <c r="B407" s="149"/>
      <c r="C407" s="149"/>
      <c r="D407" s="149"/>
      <c r="E407" s="149"/>
      <c r="F407" s="149"/>
      <c r="G407" s="149"/>
      <c r="H407" s="149"/>
      <c r="I407" s="149"/>
      <c r="J407" s="149"/>
      <c r="K407" s="149"/>
      <c r="L407" s="149"/>
      <c r="M407" s="149"/>
      <c r="N407" s="149"/>
      <c r="O407" s="149"/>
      <c r="P407" s="149"/>
      <c r="Q407" s="149"/>
    </row>
    <row r="408" spans="1:17" ht="15" customHeight="1" x14ac:dyDescent="0.3">
      <c r="A408" s="149"/>
      <c r="B408" s="149"/>
      <c r="C408" s="149"/>
      <c r="D408" s="149"/>
      <c r="E408" s="149"/>
      <c r="F408" s="149"/>
      <c r="G408" s="149"/>
      <c r="H408" s="149"/>
      <c r="I408" s="149"/>
      <c r="J408" s="149"/>
      <c r="K408" s="149"/>
      <c r="L408" s="149"/>
      <c r="M408" s="149"/>
      <c r="N408" s="149"/>
      <c r="O408" s="149"/>
      <c r="P408" s="149"/>
      <c r="Q408" s="149"/>
    </row>
    <row r="409" spans="1:17" ht="15" customHeight="1" x14ac:dyDescent="0.3">
      <c r="A409" s="149"/>
      <c r="B409" s="149"/>
      <c r="C409" s="149"/>
      <c r="D409" s="149"/>
      <c r="E409" s="149"/>
      <c r="F409" s="149"/>
      <c r="G409" s="149"/>
      <c r="H409" s="149"/>
      <c r="I409" s="149"/>
      <c r="J409" s="149"/>
      <c r="K409" s="149"/>
      <c r="L409" s="149"/>
      <c r="M409" s="149"/>
      <c r="N409" s="149"/>
      <c r="O409" s="149"/>
      <c r="P409" s="149"/>
      <c r="Q409" s="149"/>
    </row>
    <row r="410" spans="1:17" ht="18.75" customHeight="1" x14ac:dyDescent="0.3">
      <c r="A410" s="149"/>
      <c r="B410" s="149"/>
      <c r="C410" s="149"/>
      <c r="D410" s="149"/>
      <c r="E410" s="149"/>
      <c r="F410" s="149"/>
      <c r="G410" s="149"/>
      <c r="H410" s="149"/>
      <c r="I410" s="149"/>
      <c r="J410" s="149"/>
      <c r="K410" s="149"/>
      <c r="L410" s="149"/>
      <c r="M410" s="149"/>
      <c r="N410" s="149"/>
      <c r="O410" s="149"/>
      <c r="P410" s="149"/>
      <c r="Q410" s="149"/>
    </row>
    <row r="411" spans="1:17" ht="115.5" customHeight="1" x14ac:dyDescent="0.3">
      <c r="A411" s="149"/>
      <c r="B411" s="149"/>
      <c r="C411" s="149"/>
      <c r="D411" s="149"/>
      <c r="E411" s="149"/>
      <c r="F411" s="149"/>
      <c r="G411" s="149"/>
      <c r="H411" s="149"/>
      <c r="I411" s="149"/>
      <c r="J411" s="149"/>
      <c r="K411" s="149"/>
      <c r="L411" s="149"/>
      <c r="M411" s="149"/>
      <c r="N411" s="149"/>
      <c r="O411" s="149"/>
      <c r="P411" s="149"/>
      <c r="Q411" s="149"/>
    </row>
    <row r="412" spans="1:17" s="1" customFormat="1" ht="32.25" customHeight="1" x14ac:dyDescent="0.4">
      <c r="A412" s="172" t="s">
        <v>1</v>
      </c>
      <c r="B412" s="172"/>
      <c r="C412" s="172"/>
      <c r="D412" s="57" t="s">
        <v>2</v>
      </c>
      <c r="E412" s="58"/>
      <c r="F412" s="58"/>
      <c r="G412" s="58"/>
      <c r="H412" s="58"/>
      <c r="I412" s="59"/>
      <c r="J412" s="34" t="s">
        <v>3</v>
      </c>
      <c r="K412" s="60" t="s">
        <v>4</v>
      </c>
      <c r="L412" s="60"/>
      <c r="M412" s="60"/>
      <c r="N412" s="173" t="s">
        <v>5</v>
      </c>
      <c r="O412" s="173"/>
      <c r="P412" s="62" t="s">
        <v>6</v>
      </c>
      <c r="Q412" s="62"/>
    </row>
    <row r="413" spans="1:17" s="1" customFormat="1" ht="39" customHeight="1" x14ac:dyDescent="0.4">
      <c r="A413" s="172" t="s">
        <v>7</v>
      </c>
      <c r="B413" s="172"/>
      <c r="C413" s="174" t="s">
        <v>95</v>
      </c>
      <c r="D413" s="58"/>
      <c r="E413" s="58"/>
      <c r="F413" s="58"/>
      <c r="G413" s="58"/>
      <c r="H413" s="58"/>
      <c r="I413" s="59"/>
      <c r="J413" s="37" t="s">
        <v>8</v>
      </c>
      <c r="K413" s="60">
        <v>9</v>
      </c>
      <c r="L413" s="60"/>
      <c r="M413" s="60"/>
      <c r="N413" s="173" t="s">
        <v>9</v>
      </c>
      <c r="O413" s="173"/>
      <c r="P413" s="175" t="s">
        <v>87</v>
      </c>
      <c r="Q413" s="60"/>
    </row>
    <row r="414" spans="1:17" s="1" customFormat="1" ht="39" customHeight="1" x14ac:dyDescent="0.4">
      <c r="A414" s="173" t="s">
        <v>11</v>
      </c>
      <c r="B414" s="173"/>
      <c r="C414" s="60"/>
      <c r="D414" s="60"/>
      <c r="E414" s="39" t="s">
        <v>12</v>
      </c>
      <c r="F414" s="37"/>
      <c r="G414" s="37"/>
      <c r="H414" s="62">
        <v>114</v>
      </c>
      <c r="I414" s="62"/>
      <c r="J414" s="39" t="s">
        <v>13</v>
      </c>
      <c r="K414" s="57" t="s">
        <v>74</v>
      </c>
      <c r="L414" s="59"/>
      <c r="M414" s="176" t="s">
        <v>14</v>
      </c>
      <c r="N414" s="176"/>
      <c r="O414" s="176"/>
      <c r="P414" s="69">
        <v>45042</v>
      </c>
      <c r="Q414" s="70"/>
    </row>
    <row r="415" spans="1:17" ht="32.25" customHeight="1" x14ac:dyDescent="0.3">
      <c r="A415" s="71"/>
      <c r="B415" s="71"/>
      <c r="C415" s="71"/>
      <c r="D415" s="71"/>
      <c r="E415" s="71"/>
      <c r="F415" s="71"/>
      <c r="G415" s="71"/>
      <c r="H415" s="71"/>
      <c r="I415" s="71"/>
      <c r="J415" s="71"/>
      <c r="K415" s="71"/>
      <c r="L415" s="71"/>
      <c r="M415" s="71"/>
      <c r="N415" s="71"/>
      <c r="O415" s="71"/>
      <c r="P415" s="71"/>
      <c r="Q415" s="27"/>
    </row>
    <row r="416" spans="1:17" ht="43.5" customHeight="1" x14ac:dyDescent="0.4">
      <c r="A416" s="4" t="s">
        <v>16</v>
      </c>
      <c r="B416" s="4"/>
      <c r="C416" s="4"/>
      <c r="D416" s="4"/>
      <c r="E416" s="15"/>
      <c r="F416" s="15"/>
      <c r="G416" s="15"/>
      <c r="H416" s="15"/>
      <c r="I416" s="15"/>
      <c r="J416" s="15"/>
      <c r="K416" s="15"/>
      <c r="L416" s="15"/>
      <c r="M416" s="15"/>
      <c r="N416" s="15"/>
      <c r="O416" s="15"/>
      <c r="P416" s="15"/>
      <c r="Q416" s="15"/>
    </row>
    <row r="417" spans="1:17" ht="46.5" customHeight="1" x14ac:dyDescent="0.4">
      <c r="A417" s="85" t="s">
        <v>17</v>
      </c>
      <c r="B417" s="86"/>
      <c r="C417" s="86"/>
      <c r="D417" s="87"/>
      <c r="E417" s="72" t="s">
        <v>18</v>
      </c>
      <c r="F417" s="73"/>
      <c r="G417" s="73"/>
      <c r="H417" s="81" t="s">
        <v>19</v>
      </c>
      <c r="I417" s="82"/>
      <c r="J417" s="199" t="s">
        <v>20</v>
      </c>
      <c r="K417" s="160" t="s">
        <v>21</v>
      </c>
      <c r="L417" s="161"/>
      <c r="M417" s="164" t="s">
        <v>22</v>
      </c>
      <c r="N417" s="165"/>
      <c r="O417" s="164" t="s">
        <v>23</v>
      </c>
      <c r="P417" s="165"/>
      <c r="Q417" s="12"/>
    </row>
    <row r="418" spans="1:17" ht="67.5" customHeight="1" x14ac:dyDescent="0.4">
      <c r="A418" s="88"/>
      <c r="B418" s="89"/>
      <c r="C418" s="89"/>
      <c r="D418" s="90"/>
      <c r="E418" s="16" t="s">
        <v>24</v>
      </c>
      <c r="F418" s="16" t="s">
        <v>25</v>
      </c>
      <c r="G418" s="16" t="s">
        <v>26</v>
      </c>
      <c r="H418" s="83"/>
      <c r="I418" s="84"/>
      <c r="J418" s="200"/>
      <c r="K418" s="162"/>
      <c r="L418" s="163"/>
      <c r="M418" s="166"/>
      <c r="N418" s="167"/>
      <c r="O418" s="166"/>
      <c r="P418" s="167"/>
      <c r="Q418" s="15"/>
    </row>
    <row r="419" spans="1:17" ht="30.75" customHeight="1" x14ac:dyDescent="0.4">
      <c r="A419" s="74" t="s">
        <v>27</v>
      </c>
      <c r="B419" s="75"/>
      <c r="C419" s="75"/>
      <c r="D419" s="76"/>
      <c r="E419" s="17">
        <v>5</v>
      </c>
      <c r="F419" s="17">
        <v>8</v>
      </c>
      <c r="G419" s="17">
        <v>12</v>
      </c>
      <c r="H419" s="77">
        <f t="shared" ref="H419:H428" si="45">SUM(E419:G419)</f>
        <v>25</v>
      </c>
      <c r="I419" s="78"/>
      <c r="J419" s="17">
        <v>27.5</v>
      </c>
      <c r="K419" s="77">
        <f t="shared" ref="K419" si="46">SUM(H419:J419)</f>
        <v>52.5</v>
      </c>
      <c r="L419" s="78"/>
      <c r="M419" s="77" t="str">
        <f t="shared" ref="M419" si="47">IF(K419&lt;19,"F",IF(K419&lt;=29,"E",IF(K419&lt;=49,"D",IF(K419&lt;=59,"C",IF(K419&lt;=79,"B",IF(K419&lt;=100,"A"))))))</f>
        <v>C</v>
      </c>
      <c r="N419" s="78"/>
      <c r="O419" s="79">
        <f>IFERROR(RANK(K419,($K$17,$K$69,$K$119,$K$169,$K$219,$K$269,$K$319,$K$369,$K$419,$K$469,$K$519,$K$569,$K$619,$K$669,$K$719,$K$769,$K$819,$K$869)),"")</f>
        <v>7</v>
      </c>
      <c r="P419" s="80"/>
      <c r="Q419" s="15"/>
    </row>
    <row r="420" spans="1:17" ht="33.75" customHeight="1" x14ac:dyDescent="0.4">
      <c r="A420" s="74" t="s">
        <v>28</v>
      </c>
      <c r="B420" s="75"/>
      <c r="C420" s="75"/>
      <c r="D420" s="76"/>
      <c r="E420" s="17">
        <v>6.5</v>
      </c>
      <c r="F420" s="17">
        <v>12</v>
      </c>
      <c r="G420" s="17">
        <v>11</v>
      </c>
      <c r="H420" s="77">
        <f t="shared" si="45"/>
        <v>29.5</v>
      </c>
      <c r="I420" s="78"/>
      <c r="J420" s="17">
        <v>34.75</v>
      </c>
      <c r="K420" s="77">
        <f t="shared" ref="K420:K428" si="48">SUM(H420:J420)</f>
        <v>64.25</v>
      </c>
      <c r="L420" s="78"/>
      <c r="M420" s="77" t="str">
        <f t="shared" ref="M420:M428" si="49">IF(K420&lt;19,"F",IF(K420&lt;=29,"E",IF(K420&lt;=49,"D",IF(K420&lt;=59,"C",IF(K420&lt;=79,"B",IF(K420&lt;=100,"A"))))))</f>
        <v>B</v>
      </c>
      <c r="N420" s="78"/>
      <c r="O420" s="79">
        <f>IFERROR(RANK(K420,($K$18,$K$70,$K$120,$K$170,$K$220,$K$270,$K$320,$K$370,$K$420,$K$470,$K$520,$K$570,$K$620,$K$670,$K$720,$K$770,$K$820,$K$870)),"")</f>
        <v>3</v>
      </c>
      <c r="P420" s="80"/>
      <c r="Q420" s="15"/>
    </row>
    <row r="421" spans="1:17" ht="30.75" customHeight="1" x14ac:dyDescent="0.4">
      <c r="A421" s="74" t="s">
        <v>29</v>
      </c>
      <c r="B421" s="75"/>
      <c r="C421" s="75"/>
      <c r="D421" s="76"/>
      <c r="E421" s="17">
        <v>8.5</v>
      </c>
      <c r="F421" s="17">
        <v>10</v>
      </c>
      <c r="G421" s="17">
        <v>13</v>
      </c>
      <c r="H421" s="77">
        <f t="shared" si="45"/>
        <v>31.5</v>
      </c>
      <c r="I421" s="78"/>
      <c r="J421" s="17">
        <v>49</v>
      </c>
      <c r="K421" s="77">
        <f t="shared" si="48"/>
        <v>80.5</v>
      </c>
      <c r="L421" s="78"/>
      <c r="M421" s="77" t="str">
        <f t="shared" si="49"/>
        <v>A</v>
      </c>
      <c r="N421" s="78"/>
      <c r="O421" s="79">
        <f>IFERROR(RANK(K421,($K$19,$K$71,$K$121,$K$171,$K$221,$K$271,$K$321,$K$371,$K$421,$K$471,$K$521,$K$571,$K$621,$K$671,$K$721,$K$771,$K$821,$K$871)),"")</f>
        <v>2</v>
      </c>
      <c r="P421" s="80"/>
      <c r="Q421" s="15"/>
    </row>
    <row r="422" spans="1:17" ht="33" customHeight="1" x14ac:dyDescent="0.4">
      <c r="A422" s="8" t="s">
        <v>30</v>
      </c>
      <c r="B422" s="5"/>
      <c r="C422" s="6"/>
      <c r="D422" s="7"/>
      <c r="E422" s="17">
        <v>10</v>
      </c>
      <c r="F422" s="17">
        <v>15</v>
      </c>
      <c r="G422" s="17">
        <v>15</v>
      </c>
      <c r="H422" s="77">
        <f t="shared" si="45"/>
        <v>40</v>
      </c>
      <c r="I422" s="78"/>
      <c r="J422" s="17">
        <v>51</v>
      </c>
      <c r="K422" s="77">
        <f t="shared" si="48"/>
        <v>91</v>
      </c>
      <c r="L422" s="78"/>
      <c r="M422" s="77" t="str">
        <f t="shared" si="49"/>
        <v>A</v>
      </c>
      <c r="N422" s="78"/>
      <c r="O422" s="79">
        <f>IFERROR(RANK(K422,($K$20,$K$72,$K$122,$K$172,$K$222,$K$272,$K$322,$K$372,$K$422,$K$472,$K$522,$K$572,$K$622,$K$672,$K$722,$K$772,$K$822,$K$872)),"")</f>
        <v>2</v>
      </c>
      <c r="P422" s="80"/>
      <c r="Q422" s="15"/>
    </row>
    <row r="423" spans="1:17" ht="32.25" customHeight="1" x14ac:dyDescent="0.4">
      <c r="A423" s="74" t="s">
        <v>31</v>
      </c>
      <c r="B423" s="75"/>
      <c r="C423" s="75"/>
      <c r="D423" s="76"/>
      <c r="E423" s="17">
        <v>9.5</v>
      </c>
      <c r="F423" s="17">
        <v>14</v>
      </c>
      <c r="G423" s="17">
        <v>14.5</v>
      </c>
      <c r="H423" s="77">
        <f t="shared" si="45"/>
        <v>38</v>
      </c>
      <c r="I423" s="78"/>
      <c r="J423" s="17">
        <v>51</v>
      </c>
      <c r="K423" s="77">
        <f t="shared" si="48"/>
        <v>89</v>
      </c>
      <c r="L423" s="78"/>
      <c r="M423" s="77" t="str">
        <f t="shared" si="49"/>
        <v>A</v>
      </c>
      <c r="N423" s="78"/>
      <c r="O423" s="79">
        <f>IFERROR(RANK(K423,($K$21,$K$73,$K$123,$K$173,$K$223,$K$273,$K$323,$K$373,$K$423,$K$473,$K$523,$K$573,$K$623,$K$673,$K$723,$K$773,$K$823,$K$873)),"")</f>
        <v>3</v>
      </c>
      <c r="P423" s="80"/>
      <c r="Q423" s="15"/>
    </row>
    <row r="424" spans="1:17" ht="32.25" customHeight="1" x14ac:dyDescent="0.4">
      <c r="A424" s="74" t="s">
        <v>32</v>
      </c>
      <c r="B424" s="75"/>
      <c r="C424" s="75"/>
      <c r="D424" s="76"/>
      <c r="E424" s="17">
        <v>7.5</v>
      </c>
      <c r="F424" s="17">
        <v>11</v>
      </c>
      <c r="G424" s="17">
        <v>11.5</v>
      </c>
      <c r="H424" s="77">
        <f t="shared" si="45"/>
        <v>30</v>
      </c>
      <c r="I424" s="78"/>
      <c r="J424" s="17">
        <v>34.4</v>
      </c>
      <c r="K424" s="77">
        <f t="shared" si="48"/>
        <v>64.400000000000006</v>
      </c>
      <c r="L424" s="78"/>
      <c r="M424" s="77" t="str">
        <f t="shared" si="49"/>
        <v>B</v>
      </c>
      <c r="N424" s="78"/>
      <c r="O424" s="79">
        <f>IFERROR(RANK(K424,($K$22,$K$74,$K$124,$K$174,$K$224,$K$274,$K$324,$K$374,$K$424,$K$474,$K$524,$K$574,$K$624,$K$674,$K$724,$K$774,$K$824,$K$874)),"")</f>
        <v>2</v>
      </c>
      <c r="P424" s="80"/>
      <c r="Q424" s="15"/>
    </row>
    <row r="425" spans="1:17" ht="32.25" customHeight="1" x14ac:dyDescent="0.4">
      <c r="A425" s="74" t="s">
        <v>33</v>
      </c>
      <c r="B425" s="75"/>
      <c r="C425" s="75"/>
      <c r="D425" s="76"/>
      <c r="E425" s="17">
        <v>8.5</v>
      </c>
      <c r="F425" s="17">
        <v>7.3</v>
      </c>
      <c r="G425" s="17">
        <v>12.5</v>
      </c>
      <c r="H425" s="77">
        <f t="shared" si="45"/>
        <v>28.3</v>
      </c>
      <c r="I425" s="78"/>
      <c r="J425" s="17">
        <v>41.7</v>
      </c>
      <c r="K425" s="77">
        <f t="shared" si="48"/>
        <v>70</v>
      </c>
      <c r="L425" s="78"/>
      <c r="M425" s="77" t="str">
        <f t="shared" si="49"/>
        <v>B</v>
      </c>
      <c r="N425" s="78"/>
      <c r="O425" s="79">
        <f>IFERROR(RANK(K425,($K$23,$K$75,$K$125,$K$175,$K$225,$K$275,$K$325,$K$375,$K$425,$K$475,$K$525,$K$575,$K$625,$K$675,$K$725,$K$775,$K$825,$K$875)),"")</f>
        <v>2</v>
      </c>
      <c r="P425" s="80"/>
      <c r="Q425" s="15"/>
    </row>
    <row r="426" spans="1:17" ht="29.25" customHeight="1" x14ac:dyDescent="0.4">
      <c r="A426" s="74" t="s">
        <v>34</v>
      </c>
      <c r="B426" s="75"/>
      <c r="C426" s="75"/>
      <c r="D426" s="76"/>
      <c r="E426" s="17">
        <v>9.5</v>
      </c>
      <c r="F426" s="17">
        <v>13</v>
      </c>
      <c r="G426" s="17">
        <v>14.5</v>
      </c>
      <c r="H426" s="77">
        <f t="shared" ref="H426" si="50">SUM(E426:G426)</f>
        <v>37</v>
      </c>
      <c r="I426" s="78"/>
      <c r="J426" s="17">
        <v>49.5</v>
      </c>
      <c r="K426" s="77">
        <f t="shared" si="48"/>
        <v>86.5</v>
      </c>
      <c r="L426" s="78"/>
      <c r="M426" s="77" t="str">
        <f t="shared" si="49"/>
        <v>A</v>
      </c>
      <c r="N426" s="78"/>
      <c r="O426" s="79">
        <f>IFERROR(RANK(K426,($K$24,$K$76,$K$126,$K$176,$K$226,$K$276,$K$326,$K$376,$K$426,$K$476,$K$526,$K$576,$K$626,$K$676,$K$726,$K$776,$K$826,$K$876)),"")</f>
        <v>4</v>
      </c>
      <c r="P426" s="80"/>
      <c r="Q426" s="15"/>
    </row>
    <row r="427" spans="1:17" ht="32.25" customHeight="1" x14ac:dyDescent="0.4">
      <c r="A427" s="74" t="s">
        <v>35</v>
      </c>
      <c r="B427" s="75"/>
      <c r="C427" s="75"/>
      <c r="D427" s="76"/>
      <c r="E427" s="17">
        <v>7</v>
      </c>
      <c r="F427" s="17">
        <v>13</v>
      </c>
      <c r="G427" s="17">
        <v>15</v>
      </c>
      <c r="H427" s="77">
        <f t="shared" ref="H427" si="51">SUM(E427:G427)</f>
        <v>35</v>
      </c>
      <c r="I427" s="78"/>
      <c r="J427" s="17">
        <v>42</v>
      </c>
      <c r="K427" s="77">
        <f t="shared" si="48"/>
        <v>77</v>
      </c>
      <c r="L427" s="78"/>
      <c r="M427" s="77" t="str">
        <f t="shared" si="49"/>
        <v>B</v>
      </c>
      <c r="N427" s="78"/>
      <c r="O427" s="79">
        <f>IFERROR(RANK(K427,($K$25,$K$77,$K$127,$K$177,$K$227,$K$277,$K$327,$K$377,$K$427,$K$477,$K$527,$K$577,$K$627,$K$677,$K$727,$K$777,$K$827,$K$877)),"")</f>
        <v>2</v>
      </c>
      <c r="P427" s="80"/>
      <c r="Q427" s="15"/>
    </row>
    <row r="428" spans="1:17" ht="30.75" customHeight="1" x14ac:dyDescent="0.4">
      <c r="A428" s="74" t="s">
        <v>36</v>
      </c>
      <c r="B428" s="75"/>
      <c r="C428" s="75"/>
      <c r="D428" s="76"/>
      <c r="E428" s="17">
        <v>8</v>
      </c>
      <c r="F428" s="17">
        <v>11</v>
      </c>
      <c r="G428" s="17">
        <v>10</v>
      </c>
      <c r="H428" s="77">
        <f t="shared" si="45"/>
        <v>29</v>
      </c>
      <c r="I428" s="78"/>
      <c r="J428" s="17">
        <v>40</v>
      </c>
      <c r="K428" s="77">
        <f t="shared" si="48"/>
        <v>69</v>
      </c>
      <c r="L428" s="78"/>
      <c r="M428" s="77" t="str">
        <f t="shared" si="49"/>
        <v>B</v>
      </c>
      <c r="N428" s="78"/>
      <c r="O428" s="79">
        <f>IFERROR(RANK(K428,($K$26,$K$78,$K$128,$K$178,$K$228,$K$278,$K$328,$K$378,$K$428,$K$478,$K$528,$K$578,$K$628,$K$678,$K$728,$K$778,$K$828,$K$878)),"")</f>
        <v>7</v>
      </c>
      <c r="P428" s="80"/>
      <c r="Q428" s="15"/>
    </row>
    <row r="429" spans="1:17" ht="49.5" customHeight="1" x14ac:dyDescent="0.4">
      <c r="A429" s="91"/>
      <c r="B429" s="92"/>
      <c r="C429" s="92"/>
      <c r="D429" s="92"/>
      <c r="E429" s="92"/>
      <c r="F429" s="92"/>
      <c r="G429" s="92"/>
      <c r="H429" s="92"/>
      <c r="I429" s="92"/>
      <c r="J429" s="92"/>
      <c r="K429" s="92"/>
      <c r="L429" s="92"/>
      <c r="M429" s="92"/>
      <c r="N429" s="92"/>
      <c r="O429" s="92"/>
      <c r="P429" s="93"/>
      <c r="Q429" s="12"/>
    </row>
    <row r="430" spans="1:17" ht="39.75" customHeight="1" x14ac:dyDescent="0.4">
      <c r="A430" s="94" t="s">
        <v>37</v>
      </c>
      <c r="B430" s="95"/>
      <c r="C430" s="96"/>
      <c r="D430" s="97">
        <f>AVERAGE(P28,P80,P130,P180,P230,P280,P330,P380,P430,P480,P530,P580,P630)</f>
        <v>63.439538461538454</v>
      </c>
      <c r="E430" s="98"/>
      <c r="F430" s="98"/>
      <c r="G430" s="18"/>
      <c r="H430" s="99" t="s">
        <v>38</v>
      </c>
      <c r="I430" s="100"/>
      <c r="J430" s="101">
        <f>SUM(K419:L428)</f>
        <v>744.15</v>
      </c>
      <c r="K430" s="102"/>
      <c r="L430" s="103"/>
      <c r="M430" s="104" t="s">
        <v>39</v>
      </c>
      <c r="N430" s="105"/>
      <c r="O430" s="106"/>
      <c r="P430" s="26">
        <f>AVERAGE(K419:L428)</f>
        <v>74.414999999999992</v>
      </c>
      <c r="Q430" s="12"/>
    </row>
    <row r="431" spans="1:17" ht="36.75" customHeight="1" x14ac:dyDescent="0.4">
      <c r="A431" s="91"/>
      <c r="B431" s="92"/>
      <c r="C431" s="92"/>
      <c r="D431" s="92"/>
      <c r="E431" s="92"/>
      <c r="F431" s="92"/>
      <c r="G431" s="92"/>
      <c r="H431" s="92"/>
      <c r="I431" s="92"/>
      <c r="J431" s="92"/>
      <c r="K431" s="92"/>
      <c r="L431" s="92"/>
      <c r="M431" s="92"/>
      <c r="N431" s="92"/>
      <c r="O431" s="92"/>
      <c r="P431" s="93"/>
      <c r="Q431" s="12"/>
    </row>
    <row r="432" spans="1:17" ht="35.25" customHeight="1" x14ac:dyDescent="0.4">
      <c r="A432" s="107" t="s">
        <v>75</v>
      </c>
      <c r="B432" s="108"/>
      <c r="C432" s="108"/>
      <c r="D432" s="108"/>
      <c r="E432" s="108"/>
      <c r="F432" s="108"/>
      <c r="G432" s="108"/>
      <c r="H432" s="108"/>
      <c r="I432" s="108"/>
      <c r="J432" s="108"/>
      <c r="K432" s="108"/>
      <c r="L432" s="108"/>
      <c r="M432" s="108"/>
      <c r="N432" s="108"/>
      <c r="O432" s="108"/>
      <c r="P432" s="109"/>
      <c r="Q432" s="12"/>
    </row>
    <row r="433" spans="1:17" ht="37.5" customHeight="1" x14ac:dyDescent="0.4">
      <c r="A433" s="110" t="s">
        <v>76</v>
      </c>
      <c r="B433" s="111"/>
      <c r="C433" s="111"/>
      <c r="D433" s="111"/>
      <c r="E433" s="111"/>
      <c r="F433" s="111"/>
      <c r="G433" s="111"/>
      <c r="H433" s="111"/>
      <c r="I433" s="111"/>
      <c r="J433" s="111"/>
      <c r="K433" s="111"/>
      <c r="L433" s="111"/>
      <c r="M433" s="111"/>
      <c r="N433" s="111"/>
      <c r="O433" s="111"/>
      <c r="P433" s="112"/>
      <c r="Q433" s="12"/>
    </row>
    <row r="434" spans="1:17" ht="29.25" x14ac:dyDescent="0.4">
      <c r="A434" s="113"/>
      <c r="B434" s="113"/>
      <c r="C434" s="113"/>
      <c r="D434" s="113"/>
      <c r="E434" s="113"/>
      <c r="F434" s="113"/>
      <c r="G434" s="113"/>
      <c r="H434" s="113"/>
      <c r="I434" s="113"/>
      <c r="J434" s="113"/>
      <c r="K434" s="113"/>
      <c r="L434" s="113"/>
      <c r="M434" s="113"/>
      <c r="N434" s="113"/>
      <c r="O434" s="113"/>
      <c r="P434" s="113"/>
      <c r="Q434" s="12"/>
    </row>
    <row r="435" spans="1:17" ht="29.25" x14ac:dyDescent="0.4">
      <c r="A435" s="114" t="s">
        <v>42</v>
      </c>
      <c r="B435" s="115"/>
      <c r="C435" s="115"/>
      <c r="D435" s="115"/>
      <c r="E435" s="115"/>
      <c r="F435" s="115"/>
      <c r="G435" s="115"/>
      <c r="H435" s="116"/>
      <c r="I435" s="12"/>
      <c r="J435" s="114" t="s">
        <v>43</v>
      </c>
      <c r="K435" s="115"/>
      <c r="L435" s="115"/>
      <c r="M435" s="115"/>
      <c r="N435" s="115"/>
      <c r="O435" s="115"/>
      <c r="P435" s="116"/>
      <c r="Q435" s="12"/>
    </row>
    <row r="436" spans="1:17" ht="29.25" x14ac:dyDescent="0.4">
      <c r="A436" s="129" t="s">
        <v>121</v>
      </c>
      <c r="B436" s="130"/>
      <c r="C436" s="130"/>
      <c r="D436" s="130"/>
      <c r="E436" s="130"/>
      <c r="F436" s="130"/>
      <c r="G436" s="130"/>
      <c r="H436" s="131"/>
      <c r="I436" s="12"/>
      <c r="J436" s="129" t="s">
        <v>130</v>
      </c>
      <c r="K436" s="130"/>
      <c r="L436" s="130"/>
      <c r="M436" s="130"/>
      <c r="N436" s="130"/>
      <c r="O436" s="130"/>
      <c r="P436" s="131"/>
      <c r="Q436" s="12"/>
    </row>
    <row r="437" spans="1:17" ht="29.25" x14ac:dyDescent="0.4">
      <c r="A437" s="132"/>
      <c r="B437" s="133"/>
      <c r="C437" s="133"/>
      <c r="D437" s="133"/>
      <c r="E437" s="133"/>
      <c r="F437" s="133"/>
      <c r="G437" s="133"/>
      <c r="H437" s="134"/>
      <c r="I437" s="12"/>
      <c r="J437" s="132"/>
      <c r="K437" s="133"/>
      <c r="L437" s="133"/>
      <c r="M437" s="133"/>
      <c r="N437" s="133"/>
      <c r="O437" s="133"/>
      <c r="P437" s="134"/>
      <c r="Q437" s="12"/>
    </row>
    <row r="438" spans="1:17" ht="86.25" customHeight="1" x14ac:dyDescent="0.4">
      <c r="A438" s="135"/>
      <c r="B438" s="136"/>
      <c r="C438" s="136"/>
      <c r="D438" s="136"/>
      <c r="E438" s="136"/>
      <c r="F438" s="136"/>
      <c r="G438" s="136"/>
      <c r="H438" s="137"/>
      <c r="I438" s="12"/>
      <c r="J438" s="135"/>
      <c r="K438" s="136"/>
      <c r="L438" s="136"/>
      <c r="M438" s="136"/>
      <c r="N438" s="136"/>
      <c r="O438" s="136"/>
      <c r="P438" s="137"/>
      <c r="Q438" s="12"/>
    </row>
    <row r="439" spans="1:17" ht="57" customHeight="1" x14ac:dyDescent="0.4">
      <c r="A439" s="38" t="s">
        <v>44</v>
      </c>
      <c r="B439" s="38"/>
      <c r="C439" s="28"/>
      <c r="D439" s="155"/>
      <c r="E439" s="155"/>
      <c r="F439" s="155"/>
      <c r="G439" s="155"/>
      <c r="H439" s="156"/>
      <c r="I439" s="12"/>
      <c r="J439" s="151" t="s">
        <v>44</v>
      </c>
      <c r="K439" s="152"/>
      <c r="L439" s="153"/>
      <c r="M439" s="154"/>
      <c r="N439" s="155"/>
      <c r="O439" s="155"/>
      <c r="P439" s="156"/>
      <c r="Q439" s="12"/>
    </row>
    <row r="440" spans="1:17" ht="30" customHeight="1" x14ac:dyDescent="0.4">
      <c r="A440" s="124"/>
      <c r="B440" s="124"/>
      <c r="C440" s="124"/>
      <c r="D440" s="124"/>
      <c r="E440" s="124"/>
      <c r="F440" s="124"/>
      <c r="G440" s="124"/>
      <c r="H440" s="124"/>
      <c r="I440" s="124"/>
      <c r="J440" s="124"/>
      <c r="K440" s="124"/>
      <c r="L440" s="124"/>
      <c r="M440" s="124"/>
      <c r="N440" s="124"/>
      <c r="O440" s="124"/>
      <c r="P440" s="124"/>
      <c r="Q440" s="12"/>
    </row>
    <row r="441" spans="1:17" ht="39" customHeight="1" x14ac:dyDescent="0.4">
      <c r="A441" s="125" t="s">
        <v>45</v>
      </c>
      <c r="B441" s="125"/>
      <c r="C441" s="125"/>
      <c r="D441" s="125"/>
      <c r="E441" s="125"/>
      <c r="F441" s="19"/>
      <c r="G441" s="19"/>
      <c r="H441" s="19"/>
      <c r="I441" s="19"/>
      <c r="J441" s="125" t="s">
        <v>46</v>
      </c>
      <c r="K441" s="125"/>
      <c r="L441" s="125"/>
      <c r="M441" s="125"/>
      <c r="N441" s="125"/>
      <c r="O441" s="19"/>
      <c r="P441" s="19"/>
      <c r="Q441" s="19"/>
    </row>
    <row r="442" spans="1:17" ht="29.25" x14ac:dyDescent="0.4">
      <c r="A442" s="126" t="s">
        <v>47</v>
      </c>
      <c r="B442" s="127"/>
      <c r="C442" s="128"/>
      <c r="D442" s="9" t="s">
        <v>48</v>
      </c>
      <c r="E442" s="9" t="s">
        <v>49</v>
      </c>
      <c r="F442" s="20" t="s">
        <v>50</v>
      </c>
      <c r="G442" s="20" t="s">
        <v>51</v>
      </c>
      <c r="H442" s="11" t="s">
        <v>52</v>
      </c>
      <c r="I442" s="12"/>
      <c r="J442" s="121" t="s">
        <v>47</v>
      </c>
      <c r="K442" s="122"/>
      <c r="L442" s="123"/>
      <c r="M442" s="9" t="s">
        <v>48</v>
      </c>
      <c r="N442" s="9" t="s">
        <v>49</v>
      </c>
      <c r="O442" s="20" t="s">
        <v>50</v>
      </c>
      <c r="P442" s="20" t="s">
        <v>51</v>
      </c>
      <c r="Q442" s="20" t="s">
        <v>52</v>
      </c>
    </row>
    <row r="443" spans="1:17" ht="29.25" x14ac:dyDescent="0.4">
      <c r="A443" s="126" t="s">
        <v>53</v>
      </c>
      <c r="B443" s="127"/>
      <c r="C443" s="128"/>
      <c r="D443" s="9" t="s">
        <v>54</v>
      </c>
      <c r="E443" s="9"/>
      <c r="F443" s="9"/>
      <c r="G443" s="9"/>
      <c r="H443" s="21"/>
      <c r="I443" s="24"/>
      <c r="J443" s="126" t="s">
        <v>55</v>
      </c>
      <c r="K443" s="127"/>
      <c r="L443" s="128"/>
      <c r="M443" s="9" t="s">
        <v>54</v>
      </c>
      <c r="O443" s="28"/>
      <c r="P443" s="28"/>
      <c r="Q443" s="28"/>
    </row>
    <row r="444" spans="1:17" ht="29.25" x14ac:dyDescent="0.4">
      <c r="A444" s="126" t="s">
        <v>56</v>
      </c>
      <c r="B444" s="127"/>
      <c r="C444" s="128"/>
      <c r="D444" s="9" t="s">
        <v>78</v>
      </c>
      <c r="E444" s="9"/>
      <c r="F444" s="9"/>
      <c r="G444" s="9"/>
      <c r="H444" s="21"/>
      <c r="I444" s="24"/>
      <c r="J444" s="126" t="s">
        <v>57</v>
      </c>
      <c r="K444" s="127"/>
      <c r="L444" s="128"/>
      <c r="M444" s="9" t="s">
        <v>54</v>
      </c>
      <c r="N444" s="9"/>
      <c r="O444" s="28"/>
      <c r="P444" s="28"/>
      <c r="Q444" s="28"/>
    </row>
    <row r="445" spans="1:17" ht="29.25" x14ac:dyDescent="0.4">
      <c r="A445" s="138" t="s">
        <v>58</v>
      </c>
      <c r="B445" s="139"/>
      <c r="C445" s="140"/>
      <c r="D445" s="9" t="s">
        <v>54</v>
      </c>
      <c r="E445" s="9"/>
      <c r="F445" s="9"/>
      <c r="G445" s="9"/>
      <c r="H445" s="21"/>
      <c r="I445" s="24"/>
      <c r="J445" s="126" t="s">
        <v>59</v>
      </c>
      <c r="K445" s="127"/>
      <c r="L445" s="128"/>
      <c r="M445" s="9" t="s">
        <v>54</v>
      </c>
      <c r="N445" s="9"/>
      <c r="O445" s="28"/>
      <c r="P445" s="28"/>
      <c r="Q445" s="28"/>
    </row>
    <row r="446" spans="1:17" ht="29.25" x14ac:dyDescent="0.4">
      <c r="A446" s="126" t="s">
        <v>60</v>
      </c>
      <c r="B446" s="127"/>
      <c r="C446" s="128"/>
      <c r="D446" s="9" t="s">
        <v>54</v>
      </c>
      <c r="F446" s="9"/>
      <c r="G446" s="9"/>
      <c r="H446" s="21"/>
      <c r="I446" s="24"/>
      <c r="J446" s="126" t="s">
        <v>61</v>
      </c>
      <c r="K446" s="127"/>
      <c r="L446" s="128"/>
      <c r="M446" s="9" t="s">
        <v>54</v>
      </c>
      <c r="N446" s="9"/>
      <c r="O446" s="28"/>
      <c r="P446" s="28"/>
      <c r="Q446" s="28"/>
    </row>
    <row r="447" spans="1:17" ht="29.25" x14ac:dyDescent="0.4">
      <c r="A447" s="138" t="s">
        <v>62</v>
      </c>
      <c r="B447" s="139"/>
      <c r="C447" s="140"/>
      <c r="D447" s="9" t="s">
        <v>54</v>
      </c>
      <c r="E447" s="9"/>
      <c r="F447" s="9"/>
      <c r="G447" s="9"/>
      <c r="H447" s="21"/>
      <c r="I447" s="24"/>
      <c r="J447" s="126" t="s">
        <v>63</v>
      </c>
      <c r="K447" s="127"/>
      <c r="L447" s="128"/>
      <c r="M447" s="9" t="s">
        <v>54</v>
      </c>
      <c r="N447" s="9"/>
      <c r="O447" s="28"/>
      <c r="P447" s="28"/>
      <c r="Q447" s="28"/>
    </row>
    <row r="448" spans="1:17" ht="29.25" x14ac:dyDescent="0.4">
      <c r="A448" s="141" t="s">
        <v>64</v>
      </c>
      <c r="B448" s="142"/>
      <c r="C448" s="143"/>
      <c r="D448" s="9" t="s">
        <v>54</v>
      </c>
      <c r="E448" s="9"/>
      <c r="F448" s="9"/>
      <c r="G448" s="9"/>
      <c r="H448" s="21"/>
      <c r="I448" s="12"/>
      <c r="J448" s="141" t="s">
        <v>65</v>
      </c>
      <c r="K448" s="142"/>
      <c r="L448" s="143"/>
      <c r="M448" s="9" t="s">
        <v>54</v>
      </c>
      <c r="N448" s="9"/>
      <c r="O448" s="11"/>
      <c r="P448" s="11"/>
      <c r="Q448" s="11"/>
    </row>
    <row r="449" spans="1:17" ht="29.25" x14ac:dyDescent="0.4">
      <c r="A449" s="144" t="s">
        <v>66</v>
      </c>
      <c r="B449" s="145"/>
      <c r="C449" s="146"/>
      <c r="D449" s="9" t="s">
        <v>54</v>
      </c>
      <c r="E449" s="9"/>
      <c r="F449" s="9"/>
      <c r="G449" s="9"/>
      <c r="H449" s="21"/>
      <c r="I449" s="12"/>
      <c r="J449" s="141" t="s">
        <v>67</v>
      </c>
      <c r="K449" s="142"/>
      <c r="L449" s="143"/>
      <c r="M449" s="9" t="s">
        <v>54</v>
      </c>
      <c r="N449" s="11"/>
      <c r="O449" s="11"/>
      <c r="P449" s="11"/>
      <c r="Q449" s="11"/>
    </row>
    <row r="450" spans="1:17" ht="29.25" x14ac:dyDescent="0.4">
      <c r="A450" s="147" t="s">
        <v>68</v>
      </c>
      <c r="B450" s="147"/>
      <c r="C450" s="147"/>
      <c r="D450" s="9" t="s">
        <v>54</v>
      </c>
      <c r="F450" s="11"/>
      <c r="G450" s="11"/>
      <c r="H450" s="11"/>
      <c r="I450" s="12"/>
      <c r="J450" s="144" t="s">
        <v>69</v>
      </c>
      <c r="K450" s="145"/>
      <c r="L450" s="146"/>
      <c r="M450" s="9" t="s">
        <v>54</v>
      </c>
      <c r="N450" s="9"/>
      <c r="O450" s="11"/>
      <c r="P450" s="11"/>
      <c r="Q450" s="11"/>
    </row>
    <row r="451" spans="1:17" ht="29.25" x14ac:dyDescent="0.4">
      <c r="A451" s="12"/>
      <c r="B451" s="12"/>
      <c r="C451" s="124" t="s">
        <v>70</v>
      </c>
      <c r="D451" s="124"/>
      <c r="E451" s="124"/>
      <c r="F451" s="12"/>
      <c r="G451" s="12"/>
      <c r="H451" s="12"/>
      <c r="I451" s="12"/>
      <c r="J451" s="141" t="s">
        <v>71</v>
      </c>
      <c r="K451" s="142"/>
      <c r="L451" s="143"/>
      <c r="M451" s="9" t="s">
        <v>54</v>
      </c>
      <c r="N451" s="9"/>
      <c r="O451" s="11"/>
      <c r="P451" s="11"/>
      <c r="Q451" s="11"/>
    </row>
    <row r="452" spans="1:17" ht="29.25" x14ac:dyDescent="0.4">
      <c r="A452" s="124" t="s">
        <v>73</v>
      </c>
      <c r="B452" s="124"/>
      <c r="C452" s="124"/>
      <c r="D452" s="124"/>
      <c r="E452" s="12"/>
      <c r="F452" s="12"/>
      <c r="G452" s="12"/>
      <c r="H452" s="12"/>
      <c r="I452" s="12"/>
      <c r="J452" s="141" t="s">
        <v>72</v>
      </c>
      <c r="K452" s="142"/>
      <c r="L452" s="143"/>
      <c r="M452" s="9" t="s">
        <v>54</v>
      </c>
      <c r="N452" s="11"/>
      <c r="O452" s="9"/>
      <c r="P452" s="11"/>
      <c r="Q452" s="11"/>
    </row>
    <row r="453" spans="1:17" ht="15" customHeight="1" x14ac:dyDescent="0.3">
      <c r="A453" s="149" t="s">
        <v>79</v>
      </c>
      <c r="B453" s="149"/>
      <c r="C453" s="149"/>
      <c r="D453" s="149"/>
      <c r="E453" s="149"/>
      <c r="F453" s="149"/>
      <c r="G453" s="149"/>
      <c r="H453" s="149"/>
      <c r="I453" s="149"/>
      <c r="J453" s="149"/>
      <c r="K453" s="149"/>
      <c r="L453" s="149"/>
      <c r="M453" s="149"/>
      <c r="N453" s="149"/>
      <c r="O453" s="149"/>
      <c r="P453" s="149"/>
      <c r="Q453" s="149"/>
    </row>
    <row r="454" spans="1:17" ht="15" customHeight="1" x14ac:dyDescent="0.3">
      <c r="A454" s="149"/>
      <c r="B454" s="149"/>
      <c r="C454" s="149"/>
      <c r="D454" s="149"/>
      <c r="E454" s="149"/>
      <c r="F454" s="149"/>
      <c r="G454" s="149"/>
      <c r="H454" s="149"/>
      <c r="I454" s="149"/>
      <c r="J454" s="149"/>
      <c r="K454" s="149"/>
      <c r="L454" s="149"/>
      <c r="M454" s="149"/>
      <c r="N454" s="149"/>
      <c r="O454" s="149"/>
      <c r="P454" s="149"/>
      <c r="Q454" s="149"/>
    </row>
    <row r="455" spans="1:17" ht="15" customHeight="1" x14ac:dyDescent="0.3">
      <c r="A455" s="149"/>
      <c r="B455" s="149"/>
      <c r="C455" s="149"/>
      <c r="D455" s="149"/>
      <c r="E455" s="149"/>
      <c r="F455" s="149"/>
      <c r="G455" s="149"/>
      <c r="H455" s="149"/>
      <c r="I455" s="149"/>
      <c r="J455" s="149"/>
      <c r="K455" s="149"/>
      <c r="L455" s="149"/>
      <c r="M455" s="149"/>
      <c r="N455" s="149"/>
      <c r="O455" s="149"/>
      <c r="P455" s="149"/>
      <c r="Q455" s="149"/>
    </row>
    <row r="456" spans="1:17" ht="15" customHeight="1" x14ac:dyDescent="0.3">
      <c r="A456" s="149"/>
      <c r="B456" s="149"/>
      <c r="C456" s="149"/>
      <c r="D456" s="149"/>
      <c r="E456" s="149"/>
      <c r="F456" s="149"/>
      <c r="G456" s="149"/>
      <c r="H456" s="149"/>
      <c r="I456" s="149"/>
      <c r="J456" s="149"/>
      <c r="K456" s="149"/>
      <c r="L456" s="149"/>
      <c r="M456" s="149"/>
      <c r="N456" s="149"/>
      <c r="O456" s="149"/>
      <c r="P456" s="149"/>
      <c r="Q456" s="149"/>
    </row>
    <row r="457" spans="1:17" ht="15" customHeight="1" x14ac:dyDescent="0.3">
      <c r="A457" s="149"/>
      <c r="B457" s="149"/>
      <c r="C457" s="149"/>
      <c r="D457" s="149"/>
      <c r="E457" s="149"/>
      <c r="F457" s="149"/>
      <c r="G457" s="149"/>
      <c r="H457" s="149"/>
      <c r="I457" s="149"/>
      <c r="J457" s="149"/>
      <c r="K457" s="149"/>
      <c r="L457" s="149"/>
      <c r="M457" s="149"/>
      <c r="N457" s="149"/>
      <c r="O457" s="149"/>
      <c r="P457" s="149"/>
      <c r="Q457" s="149"/>
    </row>
    <row r="458" spans="1:17" ht="15" customHeight="1" x14ac:dyDescent="0.3">
      <c r="A458" s="149"/>
      <c r="B458" s="149"/>
      <c r="C458" s="149"/>
      <c r="D458" s="149"/>
      <c r="E458" s="149"/>
      <c r="F458" s="149"/>
      <c r="G458" s="149"/>
      <c r="H458" s="149"/>
      <c r="I458" s="149"/>
      <c r="J458" s="149"/>
      <c r="K458" s="149"/>
      <c r="L458" s="149"/>
      <c r="M458" s="149"/>
      <c r="N458" s="149"/>
      <c r="O458" s="149"/>
      <c r="P458" s="149"/>
      <c r="Q458" s="149"/>
    </row>
    <row r="459" spans="1:17" ht="15" customHeight="1" x14ac:dyDescent="0.3">
      <c r="A459" s="149"/>
      <c r="B459" s="149"/>
      <c r="C459" s="149"/>
      <c r="D459" s="149"/>
      <c r="E459" s="149"/>
      <c r="F459" s="149"/>
      <c r="G459" s="149"/>
      <c r="H459" s="149"/>
      <c r="I459" s="149"/>
      <c r="J459" s="149"/>
      <c r="K459" s="149"/>
      <c r="L459" s="149"/>
      <c r="M459" s="149"/>
      <c r="N459" s="149"/>
      <c r="O459" s="149"/>
      <c r="P459" s="149"/>
      <c r="Q459" s="149"/>
    </row>
    <row r="460" spans="1:17" ht="18.75" customHeight="1" x14ac:dyDescent="0.3">
      <c r="A460" s="149"/>
      <c r="B460" s="149"/>
      <c r="C460" s="149"/>
      <c r="D460" s="149"/>
      <c r="E460" s="149"/>
      <c r="F460" s="149"/>
      <c r="G460" s="149"/>
      <c r="H460" s="149"/>
      <c r="I460" s="149"/>
      <c r="J460" s="149"/>
      <c r="K460" s="149"/>
      <c r="L460" s="149"/>
      <c r="M460" s="149"/>
      <c r="N460" s="149"/>
      <c r="O460" s="149"/>
      <c r="P460" s="149"/>
      <c r="Q460" s="149"/>
    </row>
    <row r="461" spans="1:17" ht="120" customHeight="1" x14ac:dyDescent="0.3">
      <c r="A461" s="149"/>
      <c r="B461" s="149"/>
      <c r="C461" s="149"/>
      <c r="D461" s="149"/>
      <c r="E461" s="149"/>
      <c r="F461" s="149"/>
      <c r="G461" s="149"/>
      <c r="H461" s="149"/>
      <c r="I461" s="149"/>
      <c r="J461" s="149"/>
      <c r="K461" s="149"/>
      <c r="L461" s="149"/>
      <c r="M461" s="149"/>
      <c r="N461" s="149"/>
      <c r="O461" s="149"/>
      <c r="P461" s="149"/>
      <c r="Q461" s="149"/>
    </row>
    <row r="462" spans="1:17" s="1" customFormat="1" ht="35.25" customHeight="1" x14ac:dyDescent="0.4">
      <c r="A462" s="172" t="s">
        <v>1</v>
      </c>
      <c r="B462" s="172"/>
      <c r="C462" s="172"/>
      <c r="D462" s="57" t="s">
        <v>2</v>
      </c>
      <c r="E462" s="58"/>
      <c r="F462" s="58"/>
      <c r="G462" s="58"/>
      <c r="H462" s="58"/>
      <c r="I462" s="59"/>
      <c r="J462" s="34" t="s">
        <v>3</v>
      </c>
      <c r="K462" s="60" t="s">
        <v>80</v>
      </c>
      <c r="L462" s="60"/>
      <c r="M462" s="60"/>
      <c r="N462" s="173" t="s">
        <v>5</v>
      </c>
      <c r="O462" s="173"/>
      <c r="P462" s="62" t="s">
        <v>6</v>
      </c>
      <c r="Q462" s="62"/>
    </row>
    <row r="463" spans="1:17" s="1" customFormat="1" ht="36" customHeight="1" x14ac:dyDescent="0.4">
      <c r="A463" s="172" t="s">
        <v>7</v>
      </c>
      <c r="B463" s="172"/>
      <c r="C463" s="174" t="s">
        <v>96</v>
      </c>
      <c r="D463" s="58"/>
      <c r="E463" s="58"/>
      <c r="F463" s="58"/>
      <c r="G463" s="58"/>
      <c r="H463" s="58"/>
      <c r="I463" s="59"/>
      <c r="J463" s="37" t="s">
        <v>8</v>
      </c>
      <c r="K463" s="60">
        <v>8</v>
      </c>
      <c r="L463" s="60"/>
      <c r="M463" s="60"/>
      <c r="N463" s="173" t="s">
        <v>9</v>
      </c>
      <c r="O463" s="173"/>
      <c r="P463" s="175" t="s">
        <v>87</v>
      </c>
      <c r="Q463" s="60"/>
    </row>
    <row r="464" spans="1:17" s="1" customFormat="1" ht="39" customHeight="1" x14ac:dyDescent="0.4">
      <c r="A464" s="173" t="s">
        <v>11</v>
      </c>
      <c r="B464" s="173"/>
      <c r="C464" s="60"/>
      <c r="D464" s="60"/>
      <c r="E464" s="41" t="s">
        <v>12</v>
      </c>
      <c r="F464" s="37"/>
      <c r="G464" s="41"/>
      <c r="H464" s="62">
        <v>114</v>
      </c>
      <c r="I464" s="62"/>
      <c r="J464" s="41" t="s">
        <v>13</v>
      </c>
      <c r="K464" s="57">
        <v>8</v>
      </c>
      <c r="L464" s="59"/>
      <c r="M464" s="176" t="s">
        <v>14</v>
      </c>
      <c r="N464" s="176"/>
      <c r="O464" s="176"/>
      <c r="P464" s="69">
        <v>45042</v>
      </c>
      <c r="Q464" s="70"/>
    </row>
    <row r="465" spans="1:17" ht="32.25" customHeight="1" x14ac:dyDescent="0.3">
      <c r="A465" s="71"/>
      <c r="B465" s="71"/>
      <c r="C465" s="71"/>
      <c r="D465" s="71"/>
      <c r="E465" s="71"/>
      <c r="F465" s="71"/>
      <c r="G465" s="71"/>
      <c r="H465" s="71"/>
      <c r="I465" s="71"/>
      <c r="J465" s="71"/>
      <c r="K465" s="71"/>
      <c r="L465" s="71"/>
      <c r="M465" s="71"/>
      <c r="N465" s="71"/>
      <c r="O465" s="71"/>
      <c r="P465" s="71"/>
      <c r="Q465" s="27"/>
    </row>
    <row r="466" spans="1:17" ht="43.5" customHeight="1" x14ac:dyDescent="0.4">
      <c r="A466" s="4" t="s">
        <v>16</v>
      </c>
      <c r="B466" s="4"/>
      <c r="C466" s="4"/>
      <c r="D466" s="4"/>
      <c r="E466" s="15"/>
      <c r="F466" s="15"/>
      <c r="G466" s="15"/>
      <c r="H466" s="15"/>
      <c r="I466" s="15"/>
      <c r="J466" s="15"/>
      <c r="K466" s="15"/>
      <c r="L466" s="15"/>
      <c r="M466" s="15"/>
      <c r="N466" s="15"/>
      <c r="O466" s="15"/>
      <c r="P466" s="15"/>
      <c r="Q466" s="15"/>
    </row>
    <row r="467" spans="1:17" ht="45" customHeight="1" x14ac:dyDescent="0.4">
      <c r="A467" s="85" t="s">
        <v>17</v>
      </c>
      <c r="B467" s="86"/>
      <c r="C467" s="86"/>
      <c r="D467" s="87"/>
      <c r="E467" s="72" t="s">
        <v>18</v>
      </c>
      <c r="F467" s="73"/>
      <c r="G467" s="73"/>
      <c r="H467" s="81" t="s">
        <v>19</v>
      </c>
      <c r="I467" s="82"/>
      <c r="J467" s="199" t="s">
        <v>20</v>
      </c>
      <c r="K467" s="160" t="s">
        <v>21</v>
      </c>
      <c r="L467" s="161"/>
      <c r="M467" s="164" t="s">
        <v>22</v>
      </c>
      <c r="N467" s="165"/>
      <c r="O467" s="164" t="s">
        <v>23</v>
      </c>
      <c r="P467" s="165"/>
      <c r="Q467" s="12"/>
    </row>
    <row r="468" spans="1:17" ht="67.5" customHeight="1" x14ac:dyDescent="0.4">
      <c r="A468" s="88"/>
      <c r="B468" s="89"/>
      <c r="C468" s="89"/>
      <c r="D468" s="90"/>
      <c r="E468" s="16" t="s">
        <v>24</v>
      </c>
      <c r="F468" s="16" t="s">
        <v>25</v>
      </c>
      <c r="G468" s="16" t="s">
        <v>26</v>
      </c>
      <c r="H468" s="83"/>
      <c r="I468" s="84"/>
      <c r="J468" s="200"/>
      <c r="K468" s="162"/>
      <c r="L468" s="163"/>
      <c r="M468" s="166"/>
      <c r="N468" s="167"/>
      <c r="O468" s="166"/>
      <c r="P468" s="167"/>
      <c r="Q468" s="15"/>
    </row>
    <row r="469" spans="1:17" ht="30.75" customHeight="1" x14ac:dyDescent="0.4">
      <c r="A469" s="74" t="s">
        <v>27</v>
      </c>
      <c r="B469" s="75"/>
      <c r="C469" s="75"/>
      <c r="D469" s="76"/>
      <c r="E469" s="17">
        <v>8.5</v>
      </c>
      <c r="F469" s="17">
        <v>13</v>
      </c>
      <c r="G469" s="17">
        <v>9</v>
      </c>
      <c r="H469" s="77">
        <f t="shared" ref="H469:H478" si="52">SUM(E469:G469)</f>
        <v>30.5</v>
      </c>
      <c r="I469" s="78"/>
      <c r="J469" s="17">
        <v>40.5</v>
      </c>
      <c r="K469" s="77">
        <f t="shared" ref="K469" si="53">SUM(H469:J469)</f>
        <v>71</v>
      </c>
      <c r="L469" s="78"/>
      <c r="M469" s="77" t="str">
        <f t="shared" ref="M469" si="54">IF(K469&lt;19,"F",IF(K469&lt;=29,"E",IF(K469&lt;=49,"D",IF(K469&lt;=59,"C",IF(K469&lt;=79,"B",IF(K469&lt;=100,"A"))))))</f>
        <v>B</v>
      </c>
      <c r="N469" s="78"/>
      <c r="O469" s="79">
        <f>IFERROR(RANK(K469,($K$17,$K$69,$K$119,$K$169,$K$219,$K$269,$K$319,$K$369,$K$419,$K$469,$K$519,$K$569,$K$619,$K$669,$K$719,$K$769,$K$819,$K$869)),"")</f>
        <v>1</v>
      </c>
      <c r="P469" s="80"/>
      <c r="Q469" s="15"/>
    </row>
    <row r="470" spans="1:17" ht="30.75" customHeight="1" x14ac:dyDescent="0.4">
      <c r="A470" s="74" t="s">
        <v>28</v>
      </c>
      <c r="B470" s="75"/>
      <c r="C470" s="75"/>
      <c r="D470" s="76"/>
      <c r="E470" s="17">
        <v>9</v>
      </c>
      <c r="F470" s="17">
        <v>14</v>
      </c>
      <c r="G470" s="17">
        <v>9</v>
      </c>
      <c r="H470" s="77">
        <f t="shared" si="52"/>
        <v>32</v>
      </c>
      <c r="I470" s="78"/>
      <c r="J470" s="17">
        <v>51.5</v>
      </c>
      <c r="K470" s="77">
        <f t="shared" ref="K470:K478" si="55">SUM(H470:J470)</f>
        <v>83.5</v>
      </c>
      <c r="L470" s="78"/>
      <c r="M470" s="77" t="str">
        <f t="shared" ref="M470:M478" si="56">IF(K470&lt;19,"F",IF(K470&lt;=29,"E",IF(K470&lt;=49,"D",IF(K470&lt;=59,"C",IF(K470&lt;=79,"B",IF(K470&lt;=100,"A"))))))</f>
        <v>A</v>
      </c>
      <c r="N470" s="78"/>
      <c r="O470" s="79">
        <f>IFERROR(RANK(K470,($K$18,$K$70,$K$120,$K$170,$K$220,$K$270,$K$320,$K$370,$K$420,$K$470,$K$520,$K$570,$K$620,$K$670,$K$720,$K$770,$K$820,$K$870)),"")</f>
        <v>1</v>
      </c>
      <c r="P470" s="80"/>
      <c r="Q470" s="15"/>
    </row>
    <row r="471" spans="1:17" ht="32.25" customHeight="1" x14ac:dyDescent="0.4">
      <c r="A471" s="74" t="s">
        <v>29</v>
      </c>
      <c r="B471" s="75"/>
      <c r="C471" s="75"/>
      <c r="D471" s="76"/>
      <c r="E471" s="17">
        <v>10</v>
      </c>
      <c r="F471" s="17">
        <v>11.5</v>
      </c>
      <c r="G471" s="17">
        <v>14</v>
      </c>
      <c r="H471" s="77">
        <f t="shared" si="52"/>
        <v>35.5</v>
      </c>
      <c r="I471" s="78"/>
      <c r="J471" s="17">
        <v>54</v>
      </c>
      <c r="K471" s="77">
        <f t="shared" si="55"/>
        <v>89.5</v>
      </c>
      <c r="L471" s="78"/>
      <c r="M471" s="77" t="str">
        <f t="shared" si="56"/>
        <v>A</v>
      </c>
      <c r="N471" s="78"/>
      <c r="O471" s="79">
        <f>IFERROR(RANK(K471,($K$19,$K$71,$K$121,$K$171,$K$221,$K$271,$K$321,$K$371,$K$421,$K$471,$K$521,$K$571,$K$621,$K$671,$K$721,$K$771,$K$821,$K$871)),"")</f>
        <v>1</v>
      </c>
      <c r="P471" s="80"/>
      <c r="Q471" s="15"/>
    </row>
    <row r="472" spans="1:17" ht="30" customHeight="1" x14ac:dyDescent="0.4">
      <c r="A472" s="8" t="s">
        <v>30</v>
      </c>
      <c r="B472" s="5"/>
      <c r="C472" s="6"/>
      <c r="D472" s="7"/>
      <c r="E472" s="17">
        <v>9</v>
      </c>
      <c r="F472" s="17">
        <v>14</v>
      </c>
      <c r="G472" s="17">
        <v>15</v>
      </c>
      <c r="H472" s="77">
        <f t="shared" si="52"/>
        <v>38</v>
      </c>
      <c r="I472" s="78"/>
      <c r="J472" s="17">
        <v>55</v>
      </c>
      <c r="K472" s="77">
        <f t="shared" si="55"/>
        <v>93</v>
      </c>
      <c r="L472" s="78"/>
      <c r="M472" s="77" t="str">
        <f t="shared" si="56"/>
        <v>A</v>
      </c>
      <c r="N472" s="78"/>
      <c r="O472" s="79">
        <f>IFERROR(RANK(K472,($K$20,$K$72,$K$122,$K$172,$K$222,$K$272,$K$322,$K$372,$K$422,$K$472,$K$522,$K$572,$K$622,$K$672,$K$722,$K$772,$K$822,$K$872)),"")</f>
        <v>1</v>
      </c>
      <c r="P472" s="80"/>
      <c r="Q472" s="15"/>
    </row>
    <row r="473" spans="1:17" ht="30.75" customHeight="1" x14ac:dyDescent="0.4">
      <c r="A473" s="74" t="s">
        <v>31</v>
      </c>
      <c r="B473" s="75"/>
      <c r="C473" s="75"/>
      <c r="D473" s="76"/>
      <c r="E473" s="17">
        <v>9</v>
      </c>
      <c r="F473" s="17">
        <v>15</v>
      </c>
      <c r="G473" s="17">
        <v>15</v>
      </c>
      <c r="H473" s="77">
        <f t="shared" si="52"/>
        <v>39</v>
      </c>
      <c r="I473" s="78"/>
      <c r="J473" s="17">
        <v>53</v>
      </c>
      <c r="K473" s="77">
        <f t="shared" si="55"/>
        <v>92</v>
      </c>
      <c r="L473" s="78"/>
      <c r="M473" s="77" t="str">
        <f t="shared" si="56"/>
        <v>A</v>
      </c>
      <c r="N473" s="78"/>
      <c r="O473" s="79">
        <f>IFERROR(RANK(K473,($K$21,$K$73,$K$123,$K$173,$K$223,$K$273,$K$323,$K$373,$K$423,$K$473,$K$523,$K$573,$K$623,$K$673,$K$723,$K$773,$K$823,$K$873)),"")</f>
        <v>1</v>
      </c>
      <c r="P473" s="80"/>
      <c r="Q473" s="15"/>
    </row>
    <row r="474" spans="1:17" ht="33.75" customHeight="1" x14ac:dyDescent="0.4">
      <c r="A474" s="74" t="s">
        <v>32</v>
      </c>
      <c r="B474" s="75"/>
      <c r="C474" s="75"/>
      <c r="D474" s="76"/>
      <c r="E474" s="17">
        <v>8</v>
      </c>
      <c r="F474" s="17">
        <v>9</v>
      </c>
      <c r="G474" s="17">
        <v>13.5</v>
      </c>
      <c r="H474" s="77">
        <f t="shared" si="52"/>
        <v>30.5</v>
      </c>
      <c r="I474" s="78"/>
      <c r="J474" s="17">
        <v>39.799999999999997</v>
      </c>
      <c r="K474" s="77">
        <f t="shared" si="55"/>
        <v>70.3</v>
      </c>
      <c r="L474" s="78"/>
      <c r="M474" s="77" t="str">
        <f t="shared" si="56"/>
        <v>B</v>
      </c>
      <c r="N474" s="78"/>
      <c r="O474" s="79">
        <f>IFERROR(RANK(K474,($K$22,$K$74,$K$124,$K$174,$K$224,$K$274,$K$324,$K$374,$K$424,$K$474,$K$524,$K$574,$K$624,$K$674,$K$724,$K$774,$K$824,$K$874)),"")</f>
        <v>1</v>
      </c>
      <c r="P474" s="80"/>
      <c r="Q474" s="15"/>
    </row>
    <row r="475" spans="1:17" ht="30.75" customHeight="1" x14ac:dyDescent="0.4">
      <c r="A475" s="74" t="s">
        <v>33</v>
      </c>
      <c r="B475" s="75"/>
      <c r="C475" s="75"/>
      <c r="D475" s="76"/>
      <c r="E475" s="17">
        <v>8</v>
      </c>
      <c r="F475" s="17">
        <v>13</v>
      </c>
      <c r="G475" s="17">
        <v>12.5</v>
      </c>
      <c r="H475" s="77">
        <f t="shared" si="52"/>
        <v>33.5</v>
      </c>
      <c r="I475" s="78"/>
      <c r="J475" s="17">
        <v>50.25</v>
      </c>
      <c r="K475" s="77">
        <f t="shared" si="55"/>
        <v>83.75</v>
      </c>
      <c r="L475" s="78"/>
      <c r="M475" s="77" t="str">
        <f t="shared" si="56"/>
        <v>A</v>
      </c>
      <c r="N475" s="78"/>
      <c r="O475" s="79">
        <f>IFERROR(RANK(K475,($K$23,$K$75,$K$125,$K$175,$K$225,$K$275,$K$325,$K$375,$K$425,$K$475,$K$525,$K$575,$K$625,$K$675,$K$725,$K$775,$K$825,$K$875)),"")</f>
        <v>1</v>
      </c>
      <c r="P475" s="80"/>
      <c r="Q475" s="15"/>
    </row>
    <row r="476" spans="1:17" ht="33.75" customHeight="1" x14ac:dyDescent="0.4">
      <c r="A476" s="74" t="s">
        <v>34</v>
      </c>
      <c r="B476" s="75"/>
      <c r="C476" s="75"/>
      <c r="D476" s="76"/>
      <c r="E476" s="17">
        <v>9.5</v>
      </c>
      <c r="F476" s="17">
        <v>14</v>
      </c>
      <c r="G476" s="17">
        <v>13</v>
      </c>
      <c r="H476" s="77">
        <f t="shared" si="52"/>
        <v>36.5</v>
      </c>
      <c r="I476" s="78"/>
      <c r="J476" s="17">
        <v>58.8</v>
      </c>
      <c r="K476" s="77">
        <f t="shared" si="55"/>
        <v>95.3</v>
      </c>
      <c r="L476" s="78"/>
      <c r="M476" s="77" t="str">
        <f t="shared" si="56"/>
        <v>A</v>
      </c>
      <c r="N476" s="78"/>
      <c r="O476" s="79">
        <f>IFERROR(RANK(K476,($K$24,$K$76,$K$126,$K$176,$K$226,$K$276,$K$326,$K$376,$K$426,$K$476,$K$526,$K$576,$K$626,$K$676,$K$726,$K$776,$K$826,$K$876)),"")</f>
        <v>1</v>
      </c>
      <c r="P476" s="80"/>
      <c r="Q476" s="15"/>
    </row>
    <row r="477" spans="1:17" ht="32.25" customHeight="1" x14ac:dyDescent="0.4">
      <c r="A477" s="74" t="s">
        <v>35</v>
      </c>
      <c r="B477" s="75"/>
      <c r="C477" s="75"/>
      <c r="D477" s="76"/>
      <c r="E477" s="17">
        <v>6</v>
      </c>
      <c r="F477" s="17">
        <v>14</v>
      </c>
      <c r="G477" s="17">
        <v>13</v>
      </c>
      <c r="H477" s="77">
        <f t="shared" si="52"/>
        <v>33</v>
      </c>
      <c r="I477" s="78"/>
      <c r="J477" s="17">
        <v>54.5</v>
      </c>
      <c r="K477" s="77">
        <f t="shared" si="55"/>
        <v>87.5</v>
      </c>
      <c r="L477" s="78"/>
      <c r="M477" s="77" t="str">
        <f t="shared" si="56"/>
        <v>A</v>
      </c>
      <c r="N477" s="78"/>
      <c r="O477" s="79">
        <f>IFERROR(RANK(K477,($K$25,$K$77,$K$127,$K$177,$K$227,$K$277,$K$327,$K$377,$K$427,$K$477,$K$527,$K$577,$K$627,$K$677,$K$727,$K$777,$K$827,$K$877)),"")</f>
        <v>1</v>
      </c>
      <c r="P477" s="80"/>
      <c r="Q477" s="15"/>
    </row>
    <row r="478" spans="1:17" ht="30.75" customHeight="1" x14ac:dyDescent="0.4">
      <c r="A478" s="74" t="s">
        <v>36</v>
      </c>
      <c r="B478" s="75"/>
      <c r="C478" s="75"/>
      <c r="D478" s="76"/>
      <c r="E478" s="17">
        <v>8</v>
      </c>
      <c r="F478" s="17">
        <v>8</v>
      </c>
      <c r="G478" s="17">
        <v>10</v>
      </c>
      <c r="H478" s="77">
        <f t="shared" si="52"/>
        <v>26</v>
      </c>
      <c r="I478" s="78"/>
      <c r="J478" s="17">
        <v>40</v>
      </c>
      <c r="K478" s="77">
        <f t="shared" si="55"/>
        <v>66</v>
      </c>
      <c r="L478" s="78"/>
      <c r="M478" s="77" t="str">
        <f t="shared" si="56"/>
        <v>B</v>
      </c>
      <c r="N478" s="78"/>
      <c r="O478" s="79">
        <f>IFERROR(RANK(K478,($K$26,$K$78,$K$128,$K$178,$K$228,$K$278,$K$328,$K$378,$K$428,$K$478,$K$528,$K$578,$K$628,$K$678,$K$728,$K$778,$K$828,$K$878)),"")</f>
        <v>10</v>
      </c>
      <c r="P478" s="80"/>
      <c r="Q478" s="15"/>
    </row>
    <row r="479" spans="1:17" ht="49.5" customHeight="1" x14ac:dyDescent="0.4">
      <c r="A479" s="91"/>
      <c r="B479" s="92"/>
      <c r="C479" s="92"/>
      <c r="D479" s="92"/>
      <c r="E479" s="92"/>
      <c r="F479" s="92"/>
      <c r="G479" s="92"/>
      <c r="H479" s="92"/>
      <c r="I479" s="92"/>
      <c r="J479" s="92"/>
      <c r="K479" s="92"/>
      <c r="L479" s="92"/>
      <c r="M479" s="92"/>
      <c r="N479" s="92"/>
      <c r="O479" s="92"/>
      <c r="P479" s="93"/>
      <c r="Q479" s="12"/>
    </row>
    <row r="480" spans="1:17" ht="36.75" customHeight="1" x14ac:dyDescent="0.4">
      <c r="A480" s="94" t="s">
        <v>37</v>
      </c>
      <c r="B480" s="95"/>
      <c r="C480" s="96"/>
      <c r="D480" s="97">
        <f>AVERAGE(P28,P80,P130,P180,P230,P280,P330,P380,P430,P480,P530,P580,P630)</f>
        <v>63.439538461538454</v>
      </c>
      <c r="E480" s="98"/>
      <c r="F480" s="98"/>
      <c r="G480" s="18"/>
      <c r="H480" s="99" t="s">
        <v>38</v>
      </c>
      <c r="I480" s="100"/>
      <c r="J480" s="101">
        <f>SUM(K469:L478)</f>
        <v>831.84999999999991</v>
      </c>
      <c r="K480" s="102"/>
      <c r="L480" s="103"/>
      <c r="M480" s="104" t="s">
        <v>39</v>
      </c>
      <c r="N480" s="105"/>
      <c r="O480" s="106"/>
      <c r="P480" s="26">
        <f>AVERAGE(K469:L478)</f>
        <v>83.184999999999988</v>
      </c>
      <c r="Q480" s="12"/>
    </row>
    <row r="481" spans="1:17" ht="36.75" customHeight="1" x14ac:dyDescent="0.4">
      <c r="A481" s="91"/>
      <c r="B481" s="92"/>
      <c r="C481" s="92"/>
      <c r="D481" s="92"/>
      <c r="E481" s="92"/>
      <c r="F481" s="92"/>
      <c r="G481" s="92"/>
      <c r="H481" s="92"/>
      <c r="I481" s="92"/>
      <c r="J481" s="92"/>
      <c r="K481" s="92"/>
      <c r="L481" s="92"/>
      <c r="M481" s="92"/>
      <c r="N481" s="92"/>
      <c r="O481" s="92"/>
      <c r="P481" s="93"/>
      <c r="Q481" s="12"/>
    </row>
    <row r="482" spans="1:17" ht="35.25" customHeight="1" x14ac:dyDescent="0.4">
      <c r="A482" s="107" t="s">
        <v>75</v>
      </c>
      <c r="B482" s="108"/>
      <c r="C482" s="108"/>
      <c r="D482" s="108"/>
      <c r="E482" s="108"/>
      <c r="F482" s="108"/>
      <c r="G482" s="108"/>
      <c r="H482" s="108"/>
      <c r="I482" s="108"/>
      <c r="J482" s="108"/>
      <c r="K482" s="108"/>
      <c r="L482" s="108"/>
      <c r="M482" s="108"/>
      <c r="N482" s="108"/>
      <c r="O482" s="108"/>
      <c r="P482" s="109"/>
      <c r="Q482" s="12"/>
    </row>
    <row r="483" spans="1:17" ht="37.5" customHeight="1" x14ac:dyDescent="0.4">
      <c r="A483" s="110" t="s">
        <v>76</v>
      </c>
      <c r="B483" s="111"/>
      <c r="C483" s="111"/>
      <c r="D483" s="111"/>
      <c r="E483" s="111"/>
      <c r="F483" s="111"/>
      <c r="G483" s="111"/>
      <c r="H483" s="111"/>
      <c r="I483" s="111"/>
      <c r="J483" s="111"/>
      <c r="K483" s="111"/>
      <c r="L483" s="111"/>
      <c r="M483" s="111"/>
      <c r="N483" s="111"/>
      <c r="O483" s="111"/>
      <c r="P483" s="112"/>
      <c r="Q483" s="12"/>
    </row>
    <row r="484" spans="1:17" ht="29.25" x14ac:dyDescent="0.4">
      <c r="A484" s="113"/>
      <c r="B484" s="113"/>
      <c r="C484" s="113"/>
      <c r="D484" s="113"/>
      <c r="E484" s="113"/>
      <c r="F484" s="113"/>
      <c r="G484" s="113"/>
      <c r="H484" s="113"/>
      <c r="I484" s="113"/>
      <c r="J484" s="113"/>
      <c r="K484" s="113"/>
      <c r="L484" s="113"/>
      <c r="M484" s="113"/>
      <c r="N484" s="113"/>
      <c r="O484" s="113"/>
      <c r="P484" s="113"/>
      <c r="Q484" s="12"/>
    </row>
    <row r="485" spans="1:17" ht="42" customHeight="1" x14ac:dyDescent="0.4">
      <c r="A485" s="114" t="s">
        <v>42</v>
      </c>
      <c r="B485" s="115"/>
      <c r="C485" s="115"/>
      <c r="D485" s="115"/>
      <c r="E485" s="115"/>
      <c r="F485" s="115"/>
      <c r="G485" s="115"/>
      <c r="H485" s="116"/>
      <c r="I485" s="12"/>
      <c r="J485" s="114" t="s">
        <v>43</v>
      </c>
      <c r="K485" s="115"/>
      <c r="L485" s="115"/>
      <c r="M485" s="115"/>
      <c r="N485" s="115"/>
      <c r="O485" s="115"/>
      <c r="P485" s="116"/>
      <c r="Q485" s="12"/>
    </row>
    <row r="486" spans="1:17" ht="29.25" x14ac:dyDescent="0.4">
      <c r="A486" s="129" t="s">
        <v>104</v>
      </c>
      <c r="B486" s="130"/>
      <c r="C486" s="130"/>
      <c r="D486" s="130"/>
      <c r="E486" s="130"/>
      <c r="F486" s="130"/>
      <c r="G486" s="130"/>
      <c r="H486" s="131"/>
      <c r="I486" s="12"/>
      <c r="J486" s="129" t="s">
        <v>131</v>
      </c>
      <c r="K486" s="130"/>
      <c r="L486" s="130"/>
      <c r="M486" s="130"/>
      <c r="N486" s="130"/>
      <c r="O486" s="130"/>
      <c r="P486" s="131"/>
      <c r="Q486" s="12"/>
    </row>
    <row r="487" spans="1:17" ht="29.25" x14ac:dyDescent="0.4">
      <c r="A487" s="132"/>
      <c r="B487" s="133"/>
      <c r="C487" s="133"/>
      <c r="D487" s="133"/>
      <c r="E487" s="133"/>
      <c r="F487" s="133"/>
      <c r="G487" s="133"/>
      <c r="H487" s="134"/>
      <c r="I487" s="12"/>
      <c r="J487" s="132"/>
      <c r="K487" s="133"/>
      <c r="L487" s="133"/>
      <c r="M487" s="133"/>
      <c r="N487" s="133"/>
      <c r="O487" s="133"/>
      <c r="P487" s="134"/>
      <c r="Q487" s="12"/>
    </row>
    <row r="488" spans="1:17" ht="98.25" customHeight="1" x14ac:dyDescent="0.4">
      <c r="A488" s="135"/>
      <c r="B488" s="136"/>
      <c r="C488" s="136"/>
      <c r="D488" s="136"/>
      <c r="E488" s="136"/>
      <c r="F488" s="136"/>
      <c r="G488" s="136"/>
      <c r="H488" s="137"/>
      <c r="I488" s="12"/>
      <c r="J488" s="135"/>
      <c r="K488" s="136"/>
      <c r="L488" s="136"/>
      <c r="M488" s="136"/>
      <c r="N488" s="136"/>
      <c r="O488" s="136"/>
      <c r="P488" s="137"/>
      <c r="Q488" s="12"/>
    </row>
    <row r="489" spans="1:17" ht="60" customHeight="1" x14ac:dyDescent="0.4">
      <c r="A489" s="29" t="s">
        <v>44</v>
      </c>
      <c r="B489" s="30"/>
      <c r="C489" s="40"/>
      <c r="D489" s="62"/>
      <c r="E489" s="62"/>
      <c r="F489" s="62"/>
      <c r="G489" s="62"/>
      <c r="H489" s="62"/>
      <c r="I489" s="12"/>
      <c r="J489" s="151" t="s">
        <v>44</v>
      </c>
      <c r="K489" s="152"/>
      <c r="L489" s="153"/>
      <c r="M489" s="154"/>
      <c r="N489" s="155"/>
      <c r="O489" s="155"/>
      <c r="P489" s="156"/>
      <c r="Q489" s="12"/>
    </row>
    <row r="490" spans="1:17" ht="30" customHeight="1" x14ac:dyDescent="0.4">
      <c r="A490" s="124"/>
      <c r="B490" s="124"/>
      <c r="C490" s="124"/>
      <c r="D490" s="124"/>
      <c r="E490" s="124"/>
      <c r="F490" s="124"/>
      <c r="G490" s="124"/>
      <c r="H490" s="124"/>
      <c r="I490" s="124"/>
      <c r="J490" s="124"/>
      <c r="K490" s="124"/>
      <c r="L490" s="124"/>
      <c r="M490" s="124"/>
      <c r="N490" s="124"/>
      <c r="O490" s="124"/>
      <c r="P490" s="124"/>
      <c r="Q490" s="12"/>
    </row>
    <row r="491" spans="1:17" ht="27" customHeight="1" x14ac:dyDescent="0.4">
      <c r="A491" s="125" t="s">
        <v>45</v>
      </c>
      <c r="B491" s="125"/>
      <c r="C491" s="125"/>
      <c r="D491" s="125"/>
      <c r="E491" s="125"/>
      <c r="F491" s="19"/>
      <c r="G491" s="19"/>
      <c r="H491" s="19"/>
      <c r="I491" s="19"/>
      <c r="J491" s="125" t="s">
        <v>46</v>
      </c>
      <c r="K491" s="125"/>
      <c r="L491" s="125"/>
      <c r="M491" s="125"/>
      <c r="N491" s="125"/>
      <c r="O491" s="19"/>
      <c r="P491" s="19"/>
      <c r="Q491" s="19"/>
    </row>
    <row r="492" spans="1:17" ht="29.25" x14ac:dyDescent="0.4">
      <c r="A492" s="126" t="s">
        <v>47</v>
      </c>
      <c r="B492" s="127"/>
      <c r="C492" s="128"/>
      <c r="D492" s="9" t="s">
        <v>48</v>
      </c>
      <c r="E492" s="9" t="s">
        <v>49</v>
      </c>
      <c r="F492" s="20" t="s">
        <v>50</v>
      </c>
      <c r="G492" s="20" t="s">
        <v>51</v>
      </c>
      <c r="H492" s="11" t="s">
        <v>52</v>
      </c>
      <c r="I492" s="12"/>
      <c r="J492" s="121" t="s">
        <v>47</v>
      </c>
      <c r="K492" s="122"/>
      <c r="L492" s="123"/>
      <c r="M492" s="9" t="s">
        <v>48</v>
      </c>
      <c r="N492" s="9" t="s">
        <v>49</v>
      </c>
      <c r="O492" s="20" t="s">
        <v>50</v>
      </c>
      <c r="P492" s="20" t="s">
        <v>51</v>
      </c>
      <c r="Q492" s="20" t="s">
        <v>52</v>
      </c>
    </row>
    <row r="493" spans="1:17" ht="29.25" x14ac:dyDescent="0.4">
      <c r="A493" s="126" t="s">
        <v>53</v>
      </c>
      <c r="B493" s="127"/>
      <c r="C493" s="128"/>
      <c r="D493" s="48" t="s">
        <v>54</v>
      </c>
      <c r="E493" s="9"/>
      <c r="F493" s="9"/>
      <c r="G493" s="9"/>
      <c r="H493" s="21"/>
      <c r="I493" s="24"/>
      <c r="J493" s="126" t="s">
        <v>55</v>
      </c>
      <c r="K493" s="127"/>
      <c r="L493" s="128"/>
      <c r="M493" s="9" t="s">
        <v>54</v>
      </c>
      <c r="N493" s="28"/>
      <c r="O493" s="9"/>
      <c r="P493" s="28"/>
      <c r="Q493" s="28"/>
    </row>
    <row r="494" spans="1:17" ht="29.25" x14ac:dyDescent="0.4">
      <c r="A494" s="126" t="s">
        <v>56</v>
      </c>
      <c r="B494" s="127"/>
      <c r="C494" s="128"/>
      <c r="D494" s="9" t="s">
        <v>54</v>
      </c>
      <c r="E494" s="9"/>
      <c r="F494" s="9"/>
      <c r="G494" s="9"/>
      <c r="H494" s="21"/>
      <c r="I494" s="24"/>
      <c r="J494" s="126" t="s">
        <v>57</v>
      </c>
      <c r="K494" s="127"/>
      <c r="L494" s="128"/>
      <c r="M494" s="9" t="s">
        <v>54</v>
      </c>
      <c r="N494" s="28"/>
      <c r="O494" s="28"/>
      <c r="P494" s="28"/>
      <c r="Q494" s="28"/>
    </row>
    <row r="495" spans="1:17" ht="29.25" x14ac:dyDescent="0.4">
      <c r="A495" s="138" t="s">
        <v>58</v>
      </c>
      <c r="B495" s="139"/>
      <c r="C495" s="140"/>
      <c r="D495" s="9" t="s">
        <v>54</v>
      </c>
      <c r="E495" s="9"/>
      <c r="F495" s="9"/>
      <c r="G495" s="9"/>
      <c r="H495" s="21"/>
      <c r="I495" s="24"/>
      <c r="J495" s="126" t="s">
        <v>59</v>
      </c>
      <c r="K495" s="127"/>
      <c r="L495" s="128"/>
      <c r="M495" s="9" t="s">
        <v>54</v>
      </c>
      <c r="N495" s="9"/>
      <c r="O495" s="28"/>
      <c r="P495" s="28"/>
      <c r="Q495" s="28"/>
    </row>
    <row r="496" spans="1:17" ht="29.25" x14ac:dyDescent="0.4">
      <c r="A496" s="126" t="s">
        <v>60</v>
      </c>
      <c r="B496" s="127"/>
      <c r="C496" s="128"/>
      <c r="D496" s="48" t="s">
        <v>54</v>
      </c>
      <c r="E496" s="9"/>
      <c r="F496" s="9"/>
      <c r="G496" s="9"/>
      <c r="H496" s="21"/>
      <c r="I496" s="24"/>
      <c r="J496" s="126" t="s">
        <v>61</v>
      </c>
      <c r="K496" s="127"/>
      <c r="L496" s="128"/>
      <c r="M496" s="9" t="s">
        <v>54</v>
      </c>
      <c r="N496" s="9"/>
      <c r="O496" s="28"/>
      <c r="P496" s="28"/>
      <c r="Q496" s="28"/>
    </row>
    <row r="497" spans="1:17" ht="29.25" x14ac:dyDescent="0.4">
      <c r="A497" s="138" t="s">
        <v>62</v>
      </c>
      <c r="B497" s="139"/>
      <c r="C497" s="140"/>
      <c r="D497" s="48" t="s">
        <v>54</v>
      </c>
      <c r="E497" s="9"/>
      <c r="F497" s="9"/>
      <c r="G497" s="9"/>
      <c r="H497" s="21"/>
      <c r="I497" s="24"/>
      <c r="J497" s="126" t="s">
        <v>63</v>
      </c>
      <c r="K497" s="127"/>
      <c r="L497" s="128"/>
      <c r="M497" s="9" t="s">
        <v>54</v>
      </c>
      <c r="N497" s="28"/>
      <c r="O497" s="28"/>
      <c r="P497" s="28"/>
      <c r="Q497" s="28"/>
    </row>
    <row r="498" spans="1:17" ht="29.25" x14ac:dyDescent="0.4">
      <c r="A498" s="141" t="s">
        <v>64</v>
      </c>
      <c r="B498" s="142"/>
      <c r="C498" s="143"/>
      <c r="D498" s="48" t="s">
        <v>54</v>
      </c>
      <c r="E498" s="9"/>
      <c r="F498" s="9"/>
      <c r="G498" s="9"/>
      <c r="H498" s="21"/>
      <c r="I498" s="12"/>
      <c r="J498" s="141" t="s">
        <v>65</v>
      </c>
      <c r="K498" s="142"/>
      <c r="L498" s="143"/>
      <c r="M498" s="9" t="s">
        <v>54</v>
      </c>
      <c r="N498" s="9"/>
      <c r="O498" s="11"/>
      <c r="P498" s="11"/>
      <c r="Q498" s="11"/>
    </row>
    <row r="499" spans="1:17" ht="29.25" x14ac:dyDescent="0.4">
      <c r="A499" s="144" t="s">
        <v>66</v>
      </c>
      <c r="B499" s="145"/>
      <c r="C499" s="146"/>
      <c r="D499" s="48" t="s">
        <v>54</v>
      </c>
      <c r="E499" s="9" t="s">
        <v>105</v>
      </c>
      <c r="F499" s="9"/>
      <c r="G499" s="9"/>
      <c r="H499" s="21"/>
      <c r="I499" s="12"/>
      <c r="J499" s="141" t="s">
        <v>67</v>
      </c>
      <c r="K499" s="142"/>
      <c r="L499" s="143"/>
      <c r="M499" s="9" t="s">
        <v>54</v>
      </c>
      <c r="N499" s="9"/>
      <c r="O499" s="11"/>
      <c r="P499" s="11"/>
      <c r="Q499" s="11"/>
    </row>
    <row r="500" spans="1:17" ht="29.25" x14ac:dyDescent="0.4">
      <c r="A500" s="147" t="s">
        <v>68</v>
      </c>
      <c r="B500" s="147"/>
      <c r="C500" s="147"/>
      <c r="D500" s="48" t="s">
        <v>54</v>
      </c>
      <c r="E500" s="11"/>
      <c r="F500" s="11"/>
      <c r="G500" s="11"/>
      <c r="H500" s="11"/>
      <c r="I500" s="12"/>
      <c r="J500" s="144" t="s">
        <v>69</v>
      </c>
      <c r="K500" s="145"/>
      <c r="L500" s="146"/>
      <c r="M500" s="9" t="s">
        <v>54</v>
      </c>
      <c r="N500" s="9"/>
      <c r="O500" s="11"/>
      <c r="P500" s="11"/>
      <c r="Q500" s="11"/>
    </row>
    <row r="501" spans="1:17" ht="29.25" x14ac:dyDescent="0.4">
      <c r="A501" s="12"/>
      <c r="B501" s="12"/>
      <c r="C501" s="124" t="s">
        <v>70</v>
      </c>
      <c r="D501" s="124"/>
      <c r="E501" s="124"/>
      <c r="F501" s="12"/>
      <c r="G501" s="12"/>
      <c r="H501" s="12"/>
      <c r="I501" s="12"/>
      <c r="J501" s="141" t="s">
        <v>71</v>
      </c>
      <c r="K501" s="142"/>
      <c r="L501" s="143"/>
      <c r="M501" s="9" t="s">
        <v>54</v>
      </c>
      <c r="N501" s="9"/>
      <c r="O501" s="11"/>
      <c r="P501" s="11"/>
      <c r="Q501" s="11"/>
    </row>
    <row r="502" spans="1:17" ht="29.25" x14ac:dyDescent="0.4">
      <c r="A502" s="124" t="s">
        <v>73</v>
      </c>
      <c r="B502" s="124"/>
      <c r="C502" s="124"/>
      <c r="D502" s="124"/>
      <c r="E502" s="12"/>
      <c r="F502" s="12"/>
      <c r="G502" s="12"/>
      <c r="H502" s="12"/>
      <c r="I502" s="12"/>
      <c r="J502" s="141" t="s">
        <v>72</v>
      </c>
      <c r="K502" s="142"/>
      <c r="L502" s="143"/>
      <c r="M502" s="9" t="s">
        <v>54</v>
      </c>
      <c r="N502" s="9"/>
      <c r="O502" s="11"/>
      <c r="P502" s="11"/>
      <c r="Q502" s="11"/>
    </row>
    <row r="503" spans="1:17" ht="15" customHeight="1" x14ac:dyDescent="0.3">
      <c r="A503" s="149" t="s">
        <v>79</v>
      </c>
      <c r="B503" s="149"/>
      <c r="C503" s="149"/>
      <c r="D503" s="149"/>
      <c r="E503" s="149"/>
      <c r="F503" s="149"/>
      <c r="G503" s="149"/>
      <c r="H503" s="149"/>
      <c r="I503" s="149"/>
      <c r="J503" s="149"/>
      <c r="K503" s="149"/>
      <c r="L503" s="149"/>
      <c r="M503" s="149"/>
      <c r="N503" s="149"/>
      <c r="O503" s="149"/>
      <c r="P503" s="149"/>
      <c r="Q503" s="149"/>
    </row>
    <row r="504" spans="1:17" ht="15" customHeight="1" x14ac:dyDescent="0.3">
      <c r="A504" s="149"/>
      <c r="B504" s="149"/>
      <c r="C504" s="149"/>
      <c r="D504" s="149"/>
      <c r="E504" s="149"/>
      <c r="F504" s="149"/>
      <c r="G504" s="149"/>
      <c r="H504" s="149"/>
      <c r="I504" s="149"/>
      <c r="J504" s="149"/>
      <c r="K504" s="149"/>
      <c r="L504" s="149"/>
      <c r="M504" s="149"/>
      <c r="N504" s="149"/>
      <c r="O504" s="149"/>
      <c r="P504" s="149"/>
      <c r="Q504" s="149"/>
    </row>
    <row r="505" spans="1:17" ht="15" customHeight="1" x14ac:dyDescent="0.3">
      <c r="A505" s="149"/>
      <c r="B505" s="149"/>
      <c r="C505" s="149"/>
      <c r="D505" s="149"/>
      <c r="E505" s="149"/>
      <c r="F505" s="149"/>
      <c r="G505" s="149"/>
      <c r="H505" s="149"/>
      <c r="I505" s="149"/>
      <c r="J505" s="149"/>
      <c r="K505" s="149"/>
      <c r="L505" s="149"/>
      <c r="M505" s="149"/>
      <c r="N505" s="149"/>
      <c r="O505" s="149"/>
      <c r="P505" s="149"/>
      <c r="Q505" s="149"/>
    </row>
    <row r="506" spans="1:17" ht="15" customHeight="1" x14ac:dyDescent="0.3">
      <c r="A506" s="149"/>
      <c r="B506" s="149"/>
      <c r="C506" s="149"/>
      <c r="D506" s="149"/>
      <c r="E506" s="149"/>
      <c r="F506" s="149"/>
      <c r="G506" s="149"/>
      <c r="H506" s="149"/>
      <c r="I506" s="149"/>
      <c r="J506" s="149"/>
      <c r="K506" s="149"/>
      <c r="L506" s="149"/>
      <c r="M506" s="149"/>
      <c r="N506" s="149"/>
      <c r="O506" s="149"/>
      <c r="P506" s="149"/>
      <c r="Q506" s="149"/>
    </row>
    <row r="507" spans="1:17" ht="15" customHeight="1" x14ac:dyDescent="0.3">
      <c r="A507" s="149"/>
      <c r="B507" s="149"/>
      <c r="C507" s="149"/>
      <c r="D507" s="149"/>
      <c r="E507" s="149"/>
      <c r="F507" s="149"/>
      <c r="G507" s="149"/>
      <c r="H507" s="149"/>
      <c r="I507" s="149"/>
      <c r="J507" s="149"/>
      <c r="K507" s="149"/>
      <c r="L507" s="149"/>
      <c r="M507" s="149"/>
      <c r="N507" s="149"/>
      <c r="O507" s="149"/>
      <c r="P507" s="149"/>
      <c r="Q507" s="149"/>
    </row>
    <row r="508" spans="1:17" ht="15" customHeight="1" x14ac:dyDescent="0.3">
      <c r="A508" s="149"/>
      <c r="B508" s="149"/>
      <c r="C508" s="149"/>
      <c r="D508" s="149"/>
      <c r="E508" s="149"/>
      <c r="F508" s="149"/>
      <c r="G508" s="149"/>
      <c r="H508" s="149"/>
      <c r="I508" s="149"/>
      <c r="J508" s="149"/>
      <c r="K508" s="149"/>
      <c r="L508" s="149"/>
      <c r="M508" s="149"/>
      <c r="N508" s="149"/>
      <c r="O508" s="149"/>
      <c r="P508" s="149"/>
      <c r="Q508" s="149"/>
    </row>
    <row r="509" spans="1:17" ht="15" customHeight="1" x14ac:dyDescent="0.3">
      <c r="A509" s="149"/>
      <c r="B509" s="149"/>
      <c r="C509" s="149"/>
      <c r="D509" s="149"/>
      <c r="E509" s="149"/>
      <c r="F509" s="149"/>
      <c r="G509" s="149"/>
      <c r="H509" s="149"/>
      <c r="I509" s="149"/>
      <c r="J509" s="149"/>
      <c r="K509" s="149"/>
      <c r="L509" s="149"/>
      <c r="M509" s="149"/>
      <c r="N509" s="149"/>
      <c r="O509" s="149"/>
      <c r="P509" s="149"/>
      <c r="Q509" s="149"/>
    </row>
    <row r="510" spans="1:17" ht="18.75" customHeight="1" x14ac:dyDescent="0.3">
      <c r="A510" s="149"/>
      <c r="B510" s="149"/>
      <c r="C510" s="149"/>
      <c r="D510" s="149"/>
      <c r="E510" s="149"/>
      <c r="F510" s="149"/>
      <c r="G510" s="149"/>
      <c r="H510" s="149"/>
      <c r="I510" s="149"/>
      <c r="J510" s="149"/>
      <c r="K510" s="149"/>
      <c r="L510" s="149"/>
      <c r="M510" s="149"/>
      <c r="N510" s="149"/>
      <c r="O510" s="149"/>
      <c r="P510" s="149"/>
      <c r="Q510" s="149"/>
    </row>
    <row r="511" spans="1:17" ht="129" customHeight="1" x14ac:dyDescent="0.3">
      <c r="A511" s="149"/>
      <c r="B511" s="149"/>
      <c r="C511" s="149"/>
      <c r="D511" s="149"/>
      <c r="E511" s="149"/>
      <c r="F511" s="149"/>
      <c r="G511" s="149"/>
      <c r="H511" s="149"/>
      <c r="I511" s="149"/>
      <c r="J511" s="149"/>
      <c r="K511" s="149"/>
      <c r="L511" s="149"/>
      <c r="M511" s="149"/>
      <c r="N511" s="149"/>
      <c r="O511" s="149"/>
      <c r="P511" s="149"/>
      <c r="Q511" s="149"/>
    </row>
    <row r="512" spans="1:17" s="1" customFormat="1" ht="33.75" customHeight="1" x14ac:dyDescent="0.4">
      <c r="A512" s="172" t="s">
        <v>1</v>
      </c>
      <c r="B512" s="172"/>
      <c r="C512" s="172"/>
      <c r="D512" s="57" t="s">
        <v>2</v>
      </c>
      <c r="E512" s="58"/>
      <c r="F512" s="58"/>
      <c r="G512" s="58"/>
      <c r="H512" s="58"/>
      <c r="I512" s="59"/>
      <c r="J512" s="34" t="s">
        <v>3</v>
      </c>
      <c r="K512" s="60" t="s">
        <v>80</v>
      </c>
      <c r="L512" s="60"/>
      <c r="M512" s="60"/>
      <c r="N512" s="173" t="s">
        <v>5</v>
      </c>
      <c r="O512" s="173"/>
      <c r="P512" s="62" t="s">
        <v>6</v>
      </c>
      <c r="Q512" s="62"/>
    </row>
    <row r="513" spans="1:17" s="1" customFormat="1" ht="36" customHeight="1" x14ac:dyDescent="0.4">
      <c r="A513" s="172" t="s">
        <v>7</v>
      </c>
      <c r="B513" s="172"/>
      <c r="C513" s="174" t="s">
        <v>97</v>
      </c>
      <c r="D513" s="58"/>
      <c r="E513" s="58"/>
      <c r="F513" s="58"/>
      <c r="G513" s="58"/>
      <c r="H513" s="58"/>
      <c r="I513" s="59"/>
      <c r="J513" s="37" t="s">
        <v>8</v>
      </c>
      <c r="K513" s="60">
        <v>9</v>
      </c>
      <c r="L513" s="60"/>
      <c r="M513" s="60"/>
      <c r="N513" s="173" t="s">
        <v>9</v>
      </c>
      <c r="O513" s="173"/>
      <c r="P513" s="175" t="s">
        <v>87</v>
      </c>
      <c r="Q513" s="60"/>
    </row>
    <row r="514" spans="1:17" s="1" customFormat="1" ht="39" customHeight="1" x14ac:dyDescent="0.4">
      <c r="A514" s="173" t="s">
        <v>11</v>
      </c>
      <c r="B514" s="173"/>
      <c r="C514" s="60"/>
      <c r="D514" s="60"/>
      <c r="E514" s="41" t="s">
        <v>12</v>
      </c>
      <c r="F514" s="41"/>
      <c r="G514" s="37"/>
      <c r="H514" s="62">
        <v>114</v>
      </c>
      <c r="I514" s="62"/>
      <c r="J514" s="41" t="s">
        <v>13</v>
      </c>
      <c r="K514" s="57" t="s">
        <v>74</v>
      </c>
      <c r="L514" s="59"/>
      <c r="M514" s="176" t="s">
        <v>14</v>
      </c>
      <c r="N514" s="176"/>
      <c r="O514" s="176"/>
      <c r="P514" s="69">
        <v>45042</v>
      </c>
      <c r="Q514" s="70"/>
    </row>
    <row r="515" spans="1:17" ht="32.25" customHeight="1" x14ac:dyDescent="0.3">
      <c r="A515" s="71"/>
      <c r="B515" s="71"/>
      <c r="C515" s="71"/>
      <c r="D515" s="71"/>
      <c r="E515" s="71"/>
      <c r="F515" s="71"/>
      <c r="G515" s="71"/>
      <c r="H515" s="71"/>
      <c r="I515" s="71"/>
      <c r="J515" s="71"/>
      <c r="K515" s="71"/>
      <c r="L515" s="71"/>
      <c r="M515" s="71"/>
      <c r="N515" s="71"/>
      <c r="O515" s="71"/>
      <c r="P515" s="71"/>
      <c r="Q515" s="27"/>
    </row>
    <row r="516" spans="1:17" ht="42" customHeight="1" x14ac:dyDescent="0.4">
      <c r="A516" s="4" t="s">
        <v>16</v>
      </c>
      <c r="B516" s="4"/>
      <c r="C516" s="4"/>
      <c r="D516" s="4"/>
      <c r="E516" s="15"/>
      <c r="F516" s="15"/>
      <c r="G516" s="15"/>
      <c r="H516" s="15"/>
      <c r="I516" s="15"/>
      <c r="J516" s="15"/>
      <c r="K516" s="15"/>
      <c r="L516" s="15"/>
      <c r="M516" s="15"/>
      <c r="N516" s="15"/>
      <c r="O516" s="15"/>
      <c r="P516" s="15"/>
      <c r="Q516" s="15"/>
    </row>
    <row r="517" spans="1:17" ht="51" customHeight="1" x14ac:dyDescent="0.4">
      <c r="A517" s="85" t="s">
        <v>17</v>
      </c>
      <c r="B517" s="86"/>
      <c r="C517" s="86"/>
      <c r="D517" s="87"/>
      <c r="E517" s="72" t="s">
        <v>18</v>
      </c>
      <c r="F517" s="73"/>
      <c r="G517" s="73"/>
      <c r="H517" s="81" t="s">
        <v>19</v>
      </c>
      <c r="I517" s="82"/>
      <c r="J517" s="199" t="s">
        <v>20</v>
      </c>
      <c r="K517" s="160" t="s">
        <v>21</v>
      </c>
      <c r="L517" s="161"/>
      <c r="M517" s="164" t="s">
        <v>22</v>
      </c>
      <c r="N517" s="165"/>
      <c r="O517" s="164" t="s">
        <v>23</v>
      </c>
      <c r="P517" s="165"/>
      <c r="Q517" s="12"/>
    </row>
    <row r="518" spans="1:17" ht="72" customHeight="1" x14ac:dyDescent="0.4">
      <c r="A518" s="88"/>
      <c r="B518" s="89"/>
      <c r="C518" s="89"/>
      <c r="D518" s="90"/>
      <c r="E518" s="16" t="s">
        <v>24</v>
      </c>
      <c r="F518" s="16" t="s">
        <v>25</v>
      </c>
      <c r="G518" s="16" t="s">
        <v>26</v>
      </c>
      <c r="H518" s="83"/>
      <c r="I518" s="84"/>
      <c r="J518" s="200"/>
      <c r="K518" s="162"/>
      <c r="L518" s="163"/>
      <c r="M518" s="166"/>
      <c r="N518" s="167"/>
      <c r="O518" s="166"/>
      <c r="P518" s="167"/>
      <c r="Q518" s="15"/>
    </row>
    <row r="519" spans="1:17" ht="32.25" customHeight="1" x14ac:dyDescent="0.4">
      <c r="A519" s="74" t="s">
        <v>27</v>
      </c>
      <c r="B519" s="75"/>
      <c r="C519" s="75"/>
      <c r="D519" s="76"/>
      <c r="E519" s="17">
        <v>5.5</v>
      </c>
      <c r="F519" s="17">
        <v>12</v>
      </c>
      <c r="G519" s="17">
        <v>4.5</v>
      </c>
      <c r="H519" s="77">
        <f t="shared" ref="H519:H528" si="57">SUM(E519:G519)</f>
        <v>22</v>
      </c>
      <c r="I519" s="78"/>
      <c r="J519" s="17">
        <v>18</v>
      </c>
      <c r="K519" s="77">
        <f t="shared" ref="K519" si="58">SUM(H519:J519)</f>
        <v>40</v>
      </c>
      <c r="L519" s="78"/>
      <c r="M519" s="77" t="str">
        <f t="shared" ref="M519" si="59">IF(K519&lt;19,"F",IF(K519&lt;=29,"E",IF(K519&lt;=49,"D",IF(K519&lt;=59,"C",IF(K519&lt;=79,"B",IF(K519&lt;=100,"A"))))))</f>
        <v>D</v>
      </c>
      <c r="N519" s="78"/>
      <c r="O519" s="79">
        <f>IFERROR(RANK(K519,($K$17,$K$69,$K$119,$K$169,$K$219,$K$269,$K$319,$K$369,$K$419,$K$469,$K$519,$K$569,$K$619,$K$669,$K$719,$K$769,$K$819,$K$869)),"")</f>
        <v>10</v>
      </c>
      <c r="P519" s="80"/>
      <c r="Q519" s="15"/>
    </row>
    <row r="520" spans="1:17" ht="30.75" customHeight="1" x14ac:dyDescent="0.4">
      <c r="A520" s="74" t="s">
        <v>28</v>
      </c>
      <c r="B520" s="75"/>
      <c r="C520" s="75"/>
      <c r="D520" s="76"/>
      <c r="E520" s="17">
        <v>8</v>
      </c>
      <c r="F520" s="17">
        <v>11</v>
      </c>
      <c r="G520" s="17">
        <v>11.5</v>
      </c>
      <c r="H520" s="77">
        <f t="shared" si="57"/>
        <v>30.5</v>
      </c>
      <c r="I520" s="78"/>
      <c r="J520" s="17">
        <v>26</v>
      </c>
      <c r="K520" s="77">
        <f t="shared" ref="K520:K528" si="60">SUM(H520:J520)</f>
        <v>56.5</v>
      </c>
      <c r="L520" s="78"/>
      <c r="M520" s="77" t="str">
        <f t="shared" ref="M520:M528" si="61">IF(K520&lt;19,"F",IF(K520&lt;=29,"E",IF(K520&lt;=49,"D",IF(K520&lt;=59,"C",IF(K520&lt;=79,"B",IF(K520&lt;=100,"A"))))))</f>
        <v>C</v>
      </c>
      <c r="N520" s="78"/>
      <c r="O520" s="79">
        <f>IFERROR(RANK(K520,($K$18,$K$70,$K$120,$K$170,$K$220,$K$270,$K$320,$K$370,$K$420,$K$470,$K$520,$K$570,$K$620,$K$670,$K$720,$K$770,$K$820,$K$870)),"")</f>
        <v>6</v>
      </c>
      <c r="P520" s="80"/>
      <c r="Q520" s="15"/>
    </row>
    <row r="521" spans="1:17" ht="30.75" customHeight="1" x14ac:dyDescent="0.4">
      <c r="A521" s="74" t="s">
        <v>29</v>
      </c>
      <c r="B521" s="75"/>
      <c r="C521" s="75"/>
      <c r="D521" s="76"/>
      <c r="E521" s="17">
        <v>6</v>
      </c>
      <c r="F521" s="17">
        <v>10</v>
      </c>
      <c r="G521" s="17">
        <v>6.5</v>
      </c>
      <c r="H521" s="77">
        <f t="shared" si="57"/>
        <v>22.5</v>
      </c>
      <c r="I521" s="78"/>
      <c r="J521" s="17">
        <v>25</v>
      </c>
      <c r="K521" s="77">
        <f t="shared" si="60"/>
        <v>47.5</v>
      </c>
      <c r="L521" s="78"/>
      <c r="M521" s="77" t="str">
        <f t="shared" si="61"/>
        <v>D</v>
      </c>
      <c r="N521" s="78"/>
      <c r="O521" s="79">
        <f>IFERROR(RANK(K521,($K$19,$K$71,$K$121,$K$171,$K$221,$K$271,$K$321,$K$371,$K$421,$K$471,$K$521,$K$571,$K$621,$K$671,$K$721,$K$771,$K$821,$K$871)),"")</f>
        <v>11</v>
      </c>
      <c r="P521" s="80"/>
      <c r="Q521" s="15"/>
    </row>
    <row r="522" spans="1:17" ht="33" customHeight="1" x14ac:dyDescent="0.4">
      <c r="A522" s="8" t="s">
        <v>30</v>
      </c>
      <c r="B522" s="5"/>
      <c r="C522" s="6"/>
      <c r="D522" s="7"/>
      <c r="E522" s="17">
        <v>7</v>
      </c>
      <c r="F522" s="17">
        <v>8</v>
      </c>
      <c r="G522" s="17">
        <v>14</v>
      </c>
      <c r="H522" s="77">
        <f t="shared" si="57"/>
        <v>29</v>
      </c>
      <c r="I522" s="78"/>
      <c r="J522" s="17">
        <v>39</v>
      </c>
      <c r="K522" s="77">
        <f t="shared" si="60"/>
        <v>68</v>
      </c>
      <c r="L522" s="78"/>
      <c r="M522" s="77" t="str">
        <f t="shared" si="61"/>
        <v>B</v>
      </c>
      <c r="N522" s="78"/>
      <c r="O522" s="79">
        <f>IFERROR(RANK(K522,($K$20,$K$72,$K$122,$K$172,$K$222,$K$272,$K$322,$K$372,$K$422,$K$472,$K$522,$K$572,$K$622,$K$672,$K$722,$K$772,$K$822,$K$872)),"")</f>
        <v>9</v>
      </c>
      <c r="P522" s="80"/>
      <c r="Q522" s="15"/>
    </row>
    <row r="523" spans="1:17" ht="32.25" customHeight="1" x14ac:dyDescent="0.4">
      <c r="A523" s="74" t="s">
        <v>31</v>
      </c>
      <c r="B523" s="75"/>
      <c r="C523" s="75"/>
      <c r="D523" s="76"/>
      <c r="E523" s="17">
        <v>7</v>
      </c>
      <c r="F523" s="17">
        <v>15</v>
      </c>
      <c r="G523" s="17">
        <v>13</v>
      </c>
      <c r="H523" s="77">
        <f t="shared" si="57"/>
        <v>35</v>
      </c>
      <c r="I523" s="78"/>
      <c r="J523" s="17">
        <v>46</v>
      </c>
      <c r="K523" s="77">
        <f t="shared" si="60"/>
        <v>81</v>
      </c>
      <c r="L523" s="78"/>
      <c r="M523" s="77" t="str">
        <f t="shared" si="61"/>
        <v>A</v>
      </c>
      <c r="N523" s="78"/>
      <c r="O523" s="79">
        <f>IFERROR(RANK(K523,($K$21,$K$73,$K$123,$K$173,$K$223,$K$273,$K$323,$K$373,$K$423,$K$473,$K$523,$K$573,$K$623,$K$673,$K$723,$K$773,$K$823,$K$873)),"")</f>
        <v>6</v>
      </c>
      <c r="P523" s="80"/>
      <c r="Q523" s="15"/>
    </row>
    <row r="524" spans="1:17" ht="30.75" customHeight="1" x14ac:dyDescent="0.4">
      <c r="A524" s="74" t="s">
        <v>32</v>
      </c>
      <c r="B524" s="75"/>
      <c r="C524" s="75"/>
      <c r="D524" s="76"/>
      <c r="E524" s="17">
        <v>7.5</v>
      </c>
      <c r="F524" s="17">
        <v>5.5</v>
      </c>
      <c r="G524" s="17">
        <v>6.5</v>
      </c>
      <c r="H524" s="77">
        <f t="shared" si="57"/>
        <v>19.5</v>
      </c>
      <c r="I524" s="78"/>
      <c r="J524" s="17">
        <v>29.45</v>
      </c>
      <c r="K524" s="77">
        <f t="shared" si="60"/>
        <v>48.95</v>
      </c>
      <c r="L524" s="78"/>
      <c r="M524" s="77" t="str">
        <f t="shared" si="61"/>
        <v>D</v>
      </c>
      <c r="N524" s="78"/>
      <c r="O524" s="79">
        <f>IFERROR(RANK(K524,($K$22,$K$74,$K$124,$K$174,$K$224,$K$274,$K$324,$K$374,$K$424,$K$474,$K$524,$K$574,$K$624,$K$674,$K$724,$K$774,$K$824,$K$874)),"")</f>
        <v>7</v>
      </c>
      <c r="P524" s="80"/>
      <c r="Q524" s="15"/>
    </row>
    <row r="525" spans="1:17" ht="32.25" customHeight="1" x14ac:dyDescent="0.4">
      <c r="A525" s="74" t="s">
        <v>33</v>
      </c>
      <c r="B525" s="75"/>
      <c r="C525" s="75"/>
      <c r="D525" s="76"/>
      <c r="E525" s="17">
        <v>7</v>
      </c>
      <c r="F525" s="17">
        <v>9.4</v>
      </c>
      <c r="G525" s="17">
        <v>6.5</v>
      </c>
      <c r="H525" s="77">
        <f t="shared" si="57"/>
        <v>22.9</v>
      </c>
      <c r="I525" s="78"/>
      <c r="J525" s="17">
        <v>31.7</v>
      </c>
      <c r="K525" s="77">
        <f t="shared" si="60"/>
        <v>54.599999999999994</v>
      </c>
      <c r="L525" s="78"/>
      <c r="M525" s="77" t="str">
        <f t="shared" si="61"/>
        <v>C</v>
      </c>
      <c r="N525" s="78"/>
      <c r="O525" s="79">
        <f>IFERROR(RANK(K525,($K$23,$K$75,$K$125,$K$175,$K$225,$K$275,$K$325,$K$375,$K$425,$K$475,$K$525,$K$575,$K$625,$K$675,$K$725,$K$775,$K$825,$K$875)),"")</f>
        <v>9</v>
      </c>
      <c r="P525" s="80"/>
      <c r="Q525" s="15"/>
    </row>
    <row r="526" spans="1:17" ht="32.25" customHeight="1" x14ac:dyDescent="0.4">
      <c r="A526" s="74" t="s">
        <v>34</v>
      </c>
      <c r="B526" s="75"/>
      <c r="C526" s="75"/>
      <c r="D526" s="76"/>
      <c r="E526" s="17">
        <v>9.5</v>
      </c>
      <c r="F526" s="17">
        <v>11.5</v>
      </c>
      <c r="G526" s="17">
        <v>13</v>
      </c>
      <c r="H526" s="77">
        <f t="shared" si="57"/>
        <v>34</v>
      </c>
      <c r="I526" s="78"/>
      <c r="J526" s="17">
        <v>39.200000000000003</v>
      </c>
      <c r="K526" s="77">
        <f t="shared" si="60"/>
        <v>73.2</v>
      </c>
      <c r="L526" s="78"/>
      <c r="M526" s="77" t="str">
        <f t="shared" si="61"/>
        <v>B</v>
      </c>
      <c r="N526" s="78"/>
      <c r="O526" s="79">
        <f>IFERROR(RANK(K526,($K$24,$K$76,$K$126,$K$176,$K$226,$K$276,$K$326,$K$376,$K$426,$K$476,$K$526,$K$576,$K$626,$K$676,$K$726,$K$776,$K$826,$K$876)),"")</f>
        <v>6</v>
      </c>
      <c r="P526" s="80"/>
      <c r="Q526" s="15"/>
    </row>
    <row r="527" spans="1:17" ht="32.25" customHeight="1" x14ac:dyDescent="0.4">
      <c r="A527" s="74" t="s">
        <v>35</v>
      </c>
      <c r="B527" s="75"/>
      <c r="C527" s="75"/>
      <c r="D527" s="76"/>
      <c r="E527" s="17">
        <v>5</v>
      </c>
      <c r="F527" s="17">
        <v>14</v>
      </c>
      <c r="G527" s="17">
        <v>15</v>
      </c>
      <c r="H527" s="77">
        <f t="shared" si="57"/>
        <v>34</v>
      </c>
      <c r="I527" s="78"/>
      <c r="J527" s="17">
        <v>42</v>
      </c>
      <c r="K527" s="77">
        <f t="shared" si="60"/>
        <v>76</v>
      </c>
      <c r="L527" s="78"/>
      <c r="M527" s="77" t="str">
        <f t="shared" si="61"/>
        <v>B</v>
      </c>
      <c r="N527" s="78"/>
      <c r="O527" s="79">
        <f>IFERROR(RANK(K527,($K$25,$K$77,$K$127,$K$177,$K$227,$K$277,$K$327,$K$377,$K$427,$K$477,$K$527,$K$577,$K$627,$K$677,$K$727,$K$777,$K$827,$K$877)),"")</f>
        <v>3</v>
      </c>
      <c r="P527" s="80"/>
      <c r="Q527" s="15"/>
    </row>
    <row r="528" spans="1:17" ht="32.25" customHeight="1" x14ac:dyDescent="0.4">
      <c r="A528" s="74" t="s">
        <v>36</v>
      </c>
      <c r="B528" s="75"/>
      <c r="C528" s="75"/>
      <c r="D528" s="76"/>
      <c r="E528" s="17">
        <v>6</v>
      </c>
      <c r="F528" s="17">
        <v>9</v>
      </c>
      <c r="G528" s="17">
        <v>10</v>
      </c>
      <c r="H528" s="77">
        <f t="shared" si="57"/>
        <v>25</v>
      </c>
      <c r="I528" s="78"/>
      <c r="J528" s="17">
        <v>45</v>
      </c>
      <c r="K528" s="77">
        <f t="shared" si="60"/>
        <v>70</v>
      </c>
      <c r="L528" s="78"/>
      <c r="M528" s="77" t="str">
        <f t="shared" si="61"/>
        <v>B</v>
      </c>
      <c r="N528" s="78"/>
      <c r="O528" s="79">
        <f>IFERROR(RANK(K528,($K$26,$K$78,$K$128,$K$178,$K$228,$K$278,$K$328,$K$378,$K$428,$K$478,$K$528,$K$578,$K$628,$K$678,$K$728,$K$778,$K$828,$K$878)),"")</f>
        <v>5</v>
      </c>
      <c r="P528" s="80"/>
      <c r="Q528" s="15"/>
    </row>
    <row r="529" spans="1:17" ht="49.5" customHeight="1" x14ac:dyDescent="0.4">
      <c r="A529" s="91"/>
      <c r="B529" s="92"/>
      <c r="C529" s="92"/>
      <c r="D529" s="92"/>
      <c r="E529" s="92"/>
      <c r="F529" s="92"/>
      <c r="G529" s="92"/>
      <c r="H529" s="92"/>
      <c r="I529" s="92"/>
      <c r="J529" s="92"/>
      <c r="K529" s="92"/>
      <c r="L529" s="92"/>
      <c r="M529" s="92"/>
      <c r="N529" s="92"/>
      <c r="O529" s="92"/>
      <c r="P529" s="93"/>
      <c r="Q529" s="12"/>
    </row>
    <row r="530" spans="1:17" ht="38.25" customHeight="1" x14ac:dyDescent="0.4">
      <c r="A530" s="94" t="s">
        <v>37</v>
      </c>
      <c r="B530" s="95"/>
      <c r="C530" s="96"/>
      <c r="D530" s="97">
        <f>AVERAGE(P28,P80,P130,P180,P230,P280,P330,P380,P430,P480,P530,P580,P630)</f>
        <v>63.439538461538454</v>
      </c>
      <c r="E530" s="98"/>
      <c r="F530" s="98"/>
      <c r="G530" s="18"/>
      <c r="H530" s="99" t="s">
        <v>38</v>
      </c>
      <c r="I530" s="100"/>
      <c r="J530" s="101">
        <f>SUM(K519:L528)</f>
        <v>615.75</v>
      </c>
      <c r="K530" s="102"/>
      <c r="L530" s="103"/>
      <c r="M530" s="104" t="s">
        <v>39</v>
      </c>
      <c r="N530" s="105"/>
      <c r="O530" s="106"/>
      <c r="P530" s="43">
        <f>AVERAGE(K519:L528)</f>
        <v>61.575000000000003</v>
      </c>
      <c r="Q530" s="12"/>
    </row>
    <row r="531" spans="1:17" ht="36.75" customHeight="1" x14ac:dyDescent="0.4">
      <c r="A531" s="91"/>
      <c r="B531" s="92"/>
      <c r="C531" s="92"/>
      <c r="D531" s="92"/>
      <c r="E531" s="92"/>
      <c r="F531" s="92"/>
      <c r="G531" s="92"/>
      <c r="H531" s="92"/>
      <c r="I531" s="92"/>
      <c r="J531" s="92"/>
      <c r="K531" s="92"/>
      <c r="L531" s="92"/>
      <c r="M531" s="92"/>
      <c r="N531" s="92"/>
      <c r="O531" s="92"/>
      <c r="P531" s="93"/>
      <c r="Q531" s="12"/>
    </row>
    <row r="532" spans="1:17" ht="35.25" customHeight="1" x14ac:dyDescent="0.4">
      <c r="A532" s="107" t="s">
        <v>75</v>
      </c>
      <c r="B532" s="108"/>
      <c r="C532" s="108"/>
      <c r="D532" s="108"/>
      <c r="E532" s="108"/>
      <c r="F532" s="108"/>
      <c r="G532" s="108"/>
      <c r="H532" s="108"/>
      <c r="I532" s="108"/>
      <c r="J532" s="108"/>
      <c r="K532" s="108"/>
      <c r="L532" s="108"/>
      <c r="M532" s="108"/>
      <c r="N532" s="108"/>
      <c r="O532" s="108"/>
      <c r="P532" s="109"/>
      <c r="Q532" s="12"/>
    </row>
    <row r="533" spans="1:17" ht="37.5" customHeight="1" x14ac:dyDescent="0.4">
      <c r="A533" s="110" t="s">
        <v>76</v>
      </c>
      <c r="B533" s="111"/>
      <c r="C533" s="111"/>
      <c r="D533" s="111"/>
      <c r="E533" s="111"/>
      <c r="F533" s="111"/>
      <c r="G533" s="111"/>
      <c r="H533" s="111"/>
      <c r="I533" s="111"/>
      <c r="J533" s="111"/>
      <c r="K533" s="111"/>
      <c r="L533" s="111"/>
      <c r="M533" s="111"/>
      <c r="N533" s="111"/>
      <c r="O533" s="111"/>
      <c r="P533" s="112"/>
      <c r="Q533" s="12"/>
    </row>
    <row r="534" spans="1:17" ht="29.25" x14ac:dyDescent="0.4">
      <c r="A534" s="113"/>
      <c r="B534" s="113"/>
      <c r="C534" s="113"/>
      <c r="D534" s="113"/>
      <c r="E534" s="113"/>
      <c r="F534" s="113"/>
      <c r="G534" s="113"/>
      <c r="H534" s="113"/>
      <c r="I534" s="113"/>
      <c r="J534" s="113"/>
      <c r="K534" s="113"/>
      <c r="L534" s="113"/>
      <c r="M534" s="113"/>
      <c r="N534" s="113"/>
      <c r="O534" s="113"/>
      <c r="P534" s="113"/>
      <c r="Q534" s="12"/>
    </row>
    <row r="535" spans="1:17" ht="29.25" x14ac:dyDescent="0.4">
      <c r="A535" s="114" t="s">
        <v>42</v>
      </c>
      <c r="B535" s="115"/>
      <c r="C535" s="115"/>
      <c r="D535" s="115"/>
      <c r="E535" s="115"/>
      <c r="F535" s="115"/>
      <c r="G535" s="115"/>
      <c r="H535" s="116"/>
      <c r="I535" s="12"/>
      <c r="J535" s="114" t="s">
        <v>43</v>
      </c>
      <c r="K535" s="115"/>
      <c r="L535" s="115"/>
      <c r="M535" s="115"/>
      <c r="N535" s="115"/>
      <c r="O535" s="115"/>
      <c r="P535" s="116"/>
      <c r="Q535" s="12"/>
    </row>
    <row r="536" spans="1:17" ht="29.25" x14ac:dyDescent="0.4">
      <c r="A536" s="129" t="s">
        <v>106</v>
      </c>
      <c r="B536" s="130"/>
      <c r="C536" s="130"/>
      <c r="D536" s="130"/>
      <c r="E536" s="130"/>
      <c r="F536" s="130"/>
      <c r="G536" s="130"/>
      <c r="H536" s="131"/>
      <c r="I536" s="12"/>
      <c r="J536" s="129" t="s">
        <v>132</v>
      </c>
      <c r="K536" s="130"/>
      <c r="L536" s="130"/>
      <c r="M536" s="130"/>
      <c r="N536" s="130"/>
      <c r="O536" s="130"/>
      <c r="P536" s="131"/>
      <c r="Q536" s="12"/>
    </row>
    <row r="537" spans="1:17" ht="29.25" x14ac:dyDescent="0.4">
      <c r="A537" s="132"/>
      <c r="B537" s="133"/>
      <c r="C537" s="133"/>
      <c r="D537" s="133"/>
      <c r="E537" s="133"/>
      <c r="F537" s="133"/>
      <c r="G537" s="133"/>
      <c r="H537" s="134"/>
      <c r="I537" s="12"/>
      <c r="J537" s="132"/>
      <c r="K537" s="133"/>
      <c r="L537" s="133"/>
      <c r="M537" s="133"/>
      <c r="N537" s="133"/>
      <c r="O537" s="133"/>
      <c r="P537" s="134"/>
      <c r="Q537" s="12"/>
    </row>
    <row r="538" spans="1:17" ht="89.25" customHeight="1" x14ac:dyDescent="0.4">
      <c r="A538" s="135"/>
      <c r="B538" s="136"/>
      <c r="C538" s="136"/>
      <c r="D538" s="136"/>
      <c r="E538" s="136"/>
      <c r="F538" s="136"/>
      <c r="G538" s="136"/>
      <c r="H538" s="137"/>
      <c r="I538" s="12"/>
      <c r="J538" s="135"/>
      <c r="K538" s="136"/>
      <c r="L538" s="136"/>
      <c r="M538" s="136"/>
      <c r="N538" s="136"/>
      <c r="O538" s="136"/>
      <c r="P538" s="137"/>
      <c r="Q538" s="12"/>
    </row>
    <row r="539" spans="1:17" ht="66" customHeight="1" x14ac:dyDescent="0.4">
      <c r="A539" s="38" t="s">
        <v>44</v>
      </c>
      <c r="B539" s="38"/>
      <c r="C539" s="42"/>
      <c r="D539" s="180"/>
      <c r="E539" s="181"/>
      <c r="F539" s="181"/>
      <c r="G539" s="181"/>
      <c r="H539" s="182"/>
      <c r="I539" s="12"/>
      <c r="J539" s="151" t="s">
        <v>44</v>
      </c>
      <c r="K539" s="152"/>
      <c r="L539" s="153"/>
      <c r="M539" s="154"/>
      <c r="N539" s="155"/>
      <c r="O539" s="155"/>
      <c r="P539" s="156"/>
      <c r="Q539" s="12"/>
    </row>
    <row r="540" spans="1:17" ht="30" customHeight="1" x14ac:dyDescent="0.4">
      <c r="A540" s="124"/>
      <c r="B540" s="124"/>
      <c r="C540" s="124"/>
      <c r="D540" s="124"/>
      <c r="E540" s="124"/>
      <c r="F540" s="124"/>
      <c r="G540" s="124"/>
      <c r="H540" s="124"/>
      <c r="I540" s="124"/>
      <c r="J540" s="124"/>
      <c r="K540" s="124"/>
      <c r="L540" s="124"/>
      <c r="M540" s="124"/>
      <c r="N540" s="124"/>
      <c r="O540" s="124"/>
      <c r="P540" s="124"/>
      <c r="Q540" s="12"/>
    </row>
    <row r="541" spans="1:17" ht="43.5" customHeight="1" x14ac:dyDescent="0.4">
      <c r="A541" s="125" t="s">
        <v>45</v>
      </c>
      <c r="B541" s="125"/>
      <c r="C541" s="125"/>
      <c r="D541" s="125"/>
      <c r="E541" s="125"/>
      <c r="F541" s="19"/>
      <c r="G541" s="19"/>
      <c r="H541" s="19"/>
      <c r="I541" s="19"/>
      <c r="J541" s="125" t="s">
        <v>46</v>
      </c>
      <c r="K541" s="125"/>
      <c r="L541" s="125"/>
      <c r="M541" s="125"/>
      <c r="N541" s="125"/>
      <c r="O541" s="19"/>
      <c r="P541" s="19"/>
      <c r="Q541" s="19"/>
    </row>
    <row r="542" spans="1:17" ht="29.25" x14ac:dyDescent="0.4">
      <c r="A542" s="126" t="s">
        <v>47</v>
      </c>
      <c r="B542" s="127"/>
      <c r="C542" s="128"/>
      <c r="D542" s="9" t="s">
        <v>48</v>
      </c>
      <c r="E542" s="9" t="s">
        <v>49</v>
      </c>
      <c r="F542" s="20" t="s">
        <v>50</v>
      </c>
      <c r="G542" s="20" t="s">
        <v>51</v>
      </c>
      <c r="H542" s="11" t="s">
        <v>52</v>
      </c>
      <c r="I542" s="12"/>
      <c r="J542" s="121" t="s">
        <v>47</v>
      </c>
      <c r="K542" s="122"/>
      <c r="L542" s="123"/>
      <c r="M542" s="9" t="s">
        <v>48</v>
      </c>
      <c r="N542" s="9" t="s">
        <v>49</v>
      </c>
      <c r="O542" s="20" t="s">
        <v>50</v>
      </c>
      <c r="P542" s="20" t="s">
        <v>51</v>
      </c>
      <c r="Q542" s="20" t="s">
        <v>52</v>
      </c>
    </row>
    <row r="543" spans="1:17" ht="29.25" x14ac:dyDescent="0.4">
      <c r="A543" s="126" t="s">
        <v>53</v>
      </c>
      <c r="B543" s="127"/>
      <c r="C543" s="128"/>
      <c r="D543" s="9"/>
      <c r="E543" s="9" t="s">
        <v>54</v>
      </c>
      <c r="G543" s="9"/>
      <c r="H543" s="21"/>
      <c r="I543" s="24"/>
      <c r="J543" s="126" t="s">
        <v>55</v>
      </c>
      <c r="K543" s="127"/>
      <c r="L543" s="128"/>
      <c r="N543" s="9" t="s">
        <v>54</v>
      </c>
      <c r="O543" s="28"/>
      <c r="P543" s="28"/>
      <c r="Q543" s="28"/>
    </row>
    <row r="544" spans="1:17" ht="29.25" x14ac:dyDescent="0.4">
      <c r="A544" s="126" t="s">
        <v>56</v>
      </c>
      <c r="B544" s="127"/>
      <c r="C544" s="128"/>
      <c r="E544" s="9" t="s">
        <v>54</v>
      </c>
      <c r="F544" s="9"/>
      <c r="G544" s="9"/>
      <c r="H544" s="21"/>
      <c r="I544" s="24"/>
      <c r="J544" s="126" t="s">
        <v>57</v>
      </c>
      <c r="K544" s="127"/>
      <c r="L544" s="128"/>
      <c r="M544" s="9" t="s">
        <v>54</v>
      </c>
      <c r="N544" s="28"/>
      <c r="O544" s="9"/>
      <c r="P544" s="28"/>
      <c r="Q544" s="28"/>
    </row>
    <row r="545" spans="1:17" ht="29.25" x14ac:dyDescent="0.4">
      <c r="A545" s="138" t="s">
        <v>58</v>
      </c>
      <c r="B545" s="139"/>
      <c r="C545" s="140"/>
      <c r="D545" s="9" t="s">
        <v>54</v>
      </c>
      <c r="E545" s="9"/>
      <c r="F545" s="9"/>
      <c r="G545" s="9"/>
      <c r="H545" s="21"/>
      <c r="I545" s="24"/>
      <c r="J545" s="126" t="s">
        <v>59</v>
      </c>
      <c r="K545" s="127"/>
      <c r="L545" s="128"/>
      <c r="N545" s="9" t="s">
        <v>54</v>
      </c>
      <c r="O545" s="28"/>
      <c r="P545" s="28"/>
      <c r="Q545" s="28"/>
    </row>
    <row r="546" spans="1:17" ht="29.25" x14ac:dyDescent="0.4">
      <c r="A546" s="126" t="s">
        <v>60</v>
      </c>
      <c r="B546" s="127"/>
      <c r="C546" s="128"/>
      <c r="D546" s="9"/>
      <c r="E546" s="9" t="s">
        <v>54</v>
      </c>
      <c r="G546" s="9"/>
      <c r="H546" s="21"/>
      <c r="I546" s="24"/>
      <c r="J546" s="126" t="s">
        <v>61</v>
      </c>
      <c r="K546" s="127"/>
      <c r="L546" s="128"/>
      <c r="N546" s="9" t="s">
        <v>107</v>
      </c>
      <c r="O546" s="28"/>
      <c r="P546" s="28"/>
      <c r="Q546" s="28"/>
    </row>
    <row r="547" spans="1:17" ht="29.25" x14ac:dyDescent="0.4">
      <c r="A547" s="138" t="s">
        <v>62</v>
      </c>
      <c r="B547" s="139"/>
      <c r="C547" s="140"/>
      <c r="D547" s="9"/>
      <c r="E547" s="48" t="s">
        <v>54</v>
      </c>
      <c r="F547" s="9"/>
      <c r="G547" s="9"/>
      <c r="H547" s="21"/>
      <c r="I547" s="24"/>
      <c r="J547" s="126" t="s">
        <v>63</v>
      </c>
      <c r="K547" s="127"/>
      <c r="L547" s="128"/>
      <c r="M547" s="9" t="s">
        <v>54</v>
      </c>
      <c r="N547" s="28"/>
      <c r="O547" s="28"/>
      <c r="P547" s="28"/>
      <c r="Q547" s="28"/>
    </row>
    <row r="548" spans="1:17" ht="29.25" x14ac:dyDescent="0.4">
      <c r="A548" s="141" t="s">
        <v>64</v>
      </c>
      <c r="B548" s="142"/>
      <c r="C548" s="143"/>
      <c r="D548" s="9"/>
      <c r="E548" s="48" t="s">
        <v>54</v>
      </c>
      <c r="F548" s="9"/>
      <c r="G548" s="9"/>
      <c r="H548" s="21"/>
      <c r="I548" s="12"/>
      <c r="J548" s="141" t="s">
        <v>65</v>
      </c>
      <c r="K548" s="142"/>
      <c r="L548" s="143"/>
      <c r="M548" s="9" t="s">
        <v>54</v>
      </c>
      <c r="N548" s="9"/>
      <c r="O548" s="11"/>
      <c r="P548" s="11"/>
      <c r="Q548" s="11"/>
    </row>
    <row r="549" spans="1:17" ht="29.25" x14ac:dyDescent="0.4">
      <c r="A549" s="144" t="s">
        <v>66</v>
      </c>
      <c r="B549" s="145"/>
      <c r="C549" s="146"/>
      <c r="D549" s="9"/>
      <c r="E549" s="48" t="s">
        <v>54</v>
      </c>
      <c r="F549" s="9"/>
      <c r="G549" s="9"/>
      <c r="H549" s="21"/>
      <c r="I549" s="12"/>
      <c r="J549" s="141" t="s">
        <v>67</v>
      </c>
      <c r="K549" s="142"/>
      <c r="L549" s="143"/>
      <c r="M549" s="9" t="s">
        <v>54</v>
      </c>
      <c r="N549" s="9"/>
      <c r="O549" s="11"/>
      <c r="P549" s="11"/>
      <c r="Q549" s="11"/>
    </row>
    <row r="550" spans="1:17" ht="29.25" x14ac:dyDescent="0.4">
      <c r="A550" s="147" t="s">
        <v>68</v>
      </c>
      <c r="B550" s="147"/>
      <c r="C550" s="147"/>
      <c r="D550" s="9"/>
      <c r="E550" s="48"/>
      <c r="F550" s="11" t="s">
        <v>54</v>
      </c>
      <c r="G550" s="11"/>
      <c r="H550" s="11"/>
      <c r="I550" s="12"/>
      <c r="J550" s="144" t="s">
        <v>69</v>
      </c>
      <c r="K550" s="145"/>
      <c r="L550" s="146"/>
      <c r="M550" s="9" t="s">
        <v>54</v>
      </c>
      <c r="N550" s="9"/>
      <c r="O550" s="11"/>
      <c r="P550" s="11"/>
      <c r="Q550" s="11"/>
    </row>
    <row r="551" spans="1:17" ht="29.25" x14ac:dyDescent="0.4">
      <c r="A551" s="12"/>
      <c r="B551" s="12"/>
      <c r="C551" s="124" t="s">
        <v>70</v>
      </c>
      <c r="D551" s="124"/>
      <c r="E551" s="124"/>
      <c r="F551" s="12"/>
      <c r="G551" s="12"/>
      <c r="H551" s="12"/>
      <c r="I551" s="12"/>
      <c r="J551" s="141" t="s">
        <v>71</v>
      </c>
      <c r="K551" s="142"/>
      <c r="L551" s="143"/>
      <c r="M551" s="9" t="s">
        <v>54</v>
      </c>
      <c r="N551" s="9"/>
      <c r="O551" s="11"/>
      <c r="P551" s="11"/>
      <c r="Q551" s="11"/>
    </row>
    <row r="552" spans="1:17" ht="29.25" x14ac:dyDescent="0.4">
      <c r="A552" s="124" t="s">
        <v>73</v>
      </c>
      <c r="B552" s="124"/>
      <c r="C552" s="124"/>
      <c r="D552" s="124"/>
      <c r="E552" s="12"/>
      <c r="F552" s="12"/>
      <c r="G552" s="12"/>
      <c r="H552" s="12"/>
      <c r="I552" s="12"/>
      <c r="J552" s="141" t="s">
        <v>72</v>
      </c>
      <c r="K552" s="142"/>
      <c r="L552" s="143"/>
      <c r="M552" s="9" t="s">
        <v>54</v>
      </c>
      <c r="N552" s="11"/>
      <c r="O552" s="11"/>
      <c r="P552" s="11"/>
      <c r="Q552" s="11"/>
    </row>
    <row r="553" spans="1:17" ht="15" customHeight="1" x14ac:dyDescent="0.3">
      <c r="A553" s="149" t="s">
        <v>79</v>
      </c>
      <c r="B553" s="149"/>
      <c r="C553" s="149"/>
      <c r="D553" s="149"/>
      <c r="E553" s="149"/>
      <c r="F553" s="149"/>
      <c r="G553" s="149"/>
      <c r="H553" s="149"/>
      <c r="I553" s="149"/>
      <c r="J553" s="149"/>
      <c r="K553" s="149"/>
      <c r="L553" s="149"/>
      <c r="M553" s="149"/>
      <c r="N553" s="149"/>
      <c r="O553" s="149"/>
      <c r="P553" s="149"/>
      <c r="Q553" s="149"/>
    </row>
    <row r="554" spans="1:17" ht="15" customHeight="1" x14ac:dyDescent="0.3">
      <c r="A554" s="149"/>
      <c r="B554" s="149"/>
      <c r="C554" s="149"/>
      <c r="D554" s="149"/>
      <c r="E554" s="149"/>
      <c r="F554" s="149"/>
      <c r="G554" s="149"/>
      <c r="H554" s="149"/>
      <c r="I554" s="149"/>
      <c r="J554" s="149"/>
      <c r="K554" s="149"/>
      <c r="L554" s="149"/>
      <c r="M554" s="149"/>
      <c r="N554" s="149"/>
      <c r="O554" s="149"/>
      <c r="P554" s="149"/>
      <c r="Q554" s="149"/>
    </row>
    <row r="555" spans="1:17" ht="15" customHeight="1" x14ac:dyDescent="0.3">
      <c r="A555" s="149"/>
      <c r="B555" s="149"/>
      <c r="C555" s="149"/>
      <c r="D555" s="149"/>
      <c r="E555" s="149"/>
      <c r="F555" s="149"/>
      <c r="G555" s="149"/>
      <c r="H555" s="149"/>
      <c r="I555" s="149"/>
      <c r="J555" s="149"/>
      <c r="K555" s="149"/>
      <c r="L555" s="149"/>
      <c r="M555" s="149"/>
      <c r="N555" s="149"/>
      <c r="O555" s="149"/>
      <c r="P555" s="149"/>
      <c r="Q555" s="149"/>
    </row>
    <row r="556" spans="1:17" ht="15" customHeight="1" x14ac:dyDescent="0.3">
      <c r="A556" s="149"/>
      <c r="B556" s="149"/>
      <c r="C556" s="149"/>
      <c r="D556" s="149"/>
      <c r="E556" s="149"/>
      <c r="F556" s="149"/>
      <c r="G556" s="149"/>
      <c r="H556" s="149"/>
      <c r="I556" s="149"/>
      <c r="J556" s="149"/>
      <c r="K556" s="149"/>
      <c r="L556" s="149"/>
      <c r="M556" s="149"/>
      <c r="N556" s="149"/>
      <c r="O556" s="149"/>
      <c r="P556" s="149"/>
      <c r="Q556" s="149"/>
    </row>
    <row r="557" spans="1:17" ht="15" customHeight="1" x14ac:dyDescent="0.3">
      <c r="A557" s="149"/>
      <c r="B557" s="149"/>
      <c r="C557" s="149"/>
      <c r="D557" s="149"/>
      <c r="E557" s="149"/>
      <c r="F557" s="149"/>
      <c r="G557" s="149"/>
      <c r="H557" s="149"/>
      <c r="I557" s="149"/>
      <c r="J557" s="149"/>
      <c r="K557" s="149"/>
      <c r="L557" s="149"/>
      <c r="M557" s="149"/>
      <c r="N557" s="149"/>
      <c r="O557" s="149"/>
      <c r="P557" s="149"/>
      <c r="Q557" s="149"/>
    </row>
    <row r="558" spans="1:17" ht="15" customHeight="1" x14ac:dyDescent="0.3">
      <c r="A558" s="149"/>
      <c r="B558" s="149"/>
      <c r="C558" s="149"/>
      <c r="D558" s="149"/>
      <c r="E558" s="149"/>
      <c r="F558" s="149"/>
      <c r="G558" s="149"/>
      <c r="H558" s="149"/>
      <c r="I558" s="149"/>
      <c r="J558" s="149"/>
      <c r="K558" s="149"/>
      <c r="L558" s="149"/>
      <c r="M558" s="149"/>
      <c r="N558" s="149"/>
      <c r="O558" s="149"/>
      <c r="P558" s="149"/>
      <c r="Q558" s="149"/>
    </row>
    <row r="559" spans="1:17" ht="15" customHeight="1" x14ac:dyDescent="0.3">
      <c r="A559" s="149"/>
      <c r="B559" s="149"/>
      <c r="C559" s="149"/>
      <c r="D559" s="149"/>
      <c r="E559" s="149"/>
      <c r="F559" s="149"/>
      <c r="G559" s="149"/>
      <c r="H559" s="149"/>
      <c r="I559" s="149"/>
      <c r="J559" s="149"/>
      <c r="K559" s="149"/>
      <c r="L559" s="149"/>
      <c r="M559" s="149"/>
      <c r="N559" s="149"/>
      <c r="O559" s="149"/>
      <c r="P559" s="149"/>
      <c r="Q559" s="149"/>
    </row>
    <row r="560" spans="1:17" ht="18.75" customHeight="1" x14ac:dyDescent="0.3">
      <c r="A560" s="149"/>
      <c r="B560" s="149"/>
      <c r="C560" s="149"/>
      <c r="D560" s="149"/>
      <c r="E560" s="149"/>
      <c r="F560" s="149"/>
      <c r="G560" s="149"/>
      <c r="H560" s="149"/>
      <c r="I560" s="149"/>
      <c r="J560" s="149"/>
      <c r="K560" s="149"/>
      <c r="L560" s="149"/>
      <c r="M560" s="149"/>
      <c r="N560" s="149"/>
      <c r="O560" s="149"/>
      <c r="P560" s="149"/>
      <c r="Q560" s="149"/>
    </row>
    <row r="561" spans="1:17" ht="130.5" customHeight="1" x14ac:dyDescent="0.3">
      <c r="A561" s="149"/>
      <c r="B561" s="149"/>
      <c r="C561" s="149"/>
      <c r="D561" s="149"/>
      <c r="E561" s="149"/>
      <c r="F561" s="149"/>
      <c r="G561" s="149"/>
      <c r="H561" s="149"/>
      <c r="I561" s="149"/>
      <c r="J561" s="149"/>
      <c r="K561" s="149"/>
      <c r="L561" s="149"/>
      <c r="M561" s="149"/>
      <c r="N561" s="149"/>
      <c r="O561" s="149"/>
      <c r="P561" s="149"/>
      <c r="Q561" s="149"/>
    </row>
    <row r="562" spans="1:17" s="1" customFormat="1" ht="35.25" customHeight="1" x14ac:dyDescent="0.4">
      <c r="A562" s="172" t="s">
        <v>1</v>
      </c>
      <c r="B562" s="172"/>
      <c r="C562" s="172"/>
      <c r="D562" s="57" t="s">
        <v>2</v>
      </c>
      <c r="E562" s="58"/>
      <c r="F562" s="58"/>
      <c r="G562" s="58"/>
      <c r="H562" s="58"/>
      <c r="I562" s="59"/>
      <c r="J562" s="34" t="s">
        <v>3</v>
      </c>
      <c r="K562" s="60" t="s">
        <v>80</v>
      </c>
      <c r="L562" s="60"/>
      <c r="M562" s="60"/>
      <c r="N562" s="173" t="s">
        <v>5</v>
      </c>
      <c r="O562" s="173"/>
      <c r="P562" s="62" t="s">
        <v>6</v>
      </c>
      <c r="Q562" s="62"/>
    </row>
    <row r="563" spans="1:17" s="1" customFormat="1" ht="37.5" customHeight="1" x14ac:dyDescent="0.4">
      <c r="A563" s="172" t="s">
        <v>7</v>
      </c>
      <c r="B563" s="172"/>
      <c r="C563" s="183" t="s">
        <v>98</v>
      </c>
      <c r="D563" s="158"/>
      <c r="E563" s="158"/>
      <c r="F563" s="158"/>
      <c r="G563" s="158"/>
      <c r="H563" s="158"/>
      <c r="I563" s="159"/>
      <c r="J563" s="37" t="s">
        <v>8</v>
      </c>
      <c r="K563" s="60">
        <v>8</v>
      </c>
      <c r="L563" s="60"/>
      <c r="M563" s="60"/>
      <c r="N563" s="173" t="s">
        <v>9</v>
      </c>
      <c r="O563" s="173"/>
      <c r="P563" s="175" t="s">
        <v>87</v>
      </c>
      <c r="Q563" s="60"/>
    </row>
    <row r="564" spans="1:17" s="1" customFormat="1" ht="39" customHeight="1" x14ac:dyDescent="0.4">
      <c r="A564" s="173" t="s">
        <v>11</v>
      </c>
      <c r="B564" s="173"/>
      <c r="C564" s="60"/>
      <c r="D564" s="60"/>
      <c r="E564" s="41" t="s">
        <v>12</v>
      </c>
      <c r="F564" s="37"/>
      <c r="G564" s="37"/>
      <c r="H564" s="62">
        <v>114</v>
      </c>
      <c r="I564" s="62"/>
      <c r="J564" s="41" t="s">
        <v>13</v>
      </c>
      <c r="K564" s="60">
        <v>4</v>
      </c>
      <c r="L564" s="60"/>
      <c r="M564" s="176" t="s">
        <v>14</v>
      </c>
      <c r="N564" s="176"/>
      <c r="O564" s="176"/>
      <c r="P564" s="69">
        <v>45042</v>
      </c>
      <c r="Q564" s="70"/>
    </row>
    <row r="565" spans="1:17" ht="32.25" customHeight="1" x14ac:dyDescent="0.3">
      <c r="A565" s="71"/>
      <c r="B565" s="71"/>
      <c r="C565" s="71"/>
      <c r="D565" s="71"/>
      <c r="E565" s="71"/>
      <c r="F565" s="71"/>
      <c r="G565" s="71"/>
      <c r="H565" s="71"/>
      <c r="I565" s="71"/>
      <c r="J565" s="71"/>
      <c r="K565" s="71"/>
      <c r="L565" s="71"/>
      <c r="M565" s="71"/>
      <c r="N565" s="71"/>
      <c r="O565" s="71"/>
      <c r="P565" s="71"/>
      <c r="Q565" s="27"/>
    </row>
    <row r="566" spans="1:17" ht="43.5" customHeight="1" x14ac:dyDescent="0.4">
      <c r="A566" s="4" t="s">
        <v>16</v>
      </c>
      <c r="B566" s="4"/>
      <c r="C566" s="4"/>
      <c r="D566" s="4"/>
      <c r="E566" s="15"/>
      <c r="F566" s="15"/>
      <c r="G566" s="15"/>
      <c r="H566" s="15"/>
      <c r="I566" s="15"/>
      <c r="J566" s="15"/>
      <c r="K566" s="15"/>
      <c r="L566" s="15"/>
      <c r="M566" s="15"/>
      <c r="N566" s="15"/>
      <c r="O566" s="15"/>
      <c r="P566" s="15"/>
      <c r="Q566" s="15"/>
    </row>
    <row r="567" spans="1:17" ht="49.5" customHeight="1" x14ac:dyDescent="0.4">
      <c r="A567" s="85" t="s">
        <v>17</v>
      </c>
      <c r="B567" s="86"/>
      <c r="C567" s="86"/>
      <c r="D567" s="87"/>
      <c r="E567" s="72" t="s">
        <v>18</v>
      </c>
      <c r="F567" s="73"/>
      <c r="G567" s="73"/>
      <c r="H567" s="81" t="s">
        <v>19</v>
      </c>
      <c r="I567" s="82"/>
      <c r="J567" s="199" t="s">
        <v>20</v>
      </c>
      <c r="K567" s="160" t="s">
        <v>21</v>
      </c>
      <c r="L567" s="161"/>
      <c r="M567" s="164" t="s">
        <v>22</v>
      </c>
      <c r="N567" s="165"/>
      <c r="O567" s="164" t="s">
        <v>23</v>
      </c>
      <c r="P567" s="165"/>
      <c r="Q567" s="12"/>
    </row>
    <row r="568" spans="1:17" ht="73.5" customHeight="1" x14ac:dyDescent="0.4">
      <c r="A568" s="88"/>
      <c r="B568" s="89"/>
      <c r="C568" s="89"/>
      <c r="D568" s="90"/>
      <c r="E568" s="16" t="s">
        <v>24</v>
      </c>
      <c r="F568" s="16" t="s">
        <v>25</v>
      </c>
      <c r="G568" s="16" t="s">
        <v>26</v>
      </c>
      <c r="H568" s="83"/>
      <c r="I568" s="84"/>
      <c r="J568" s="200"/>
      <c r="K568" s="162"/>
      <c r="L568" s="163"/>
      <c r="M568" s="166"/>
      <c r="N568" s="167"/>
      <c r="O568" s="166"/>
      <c r="P568" s="167"/>
      <c r="Q568" s="15"/>
    </row>
    <row r="569" spans="1:17" ht="30.75" customHeight="1" x14ac:dyDescent="0.4">
      <c r="A569" s="74" t="s">
        <v>27</v>
      </c>
      <c r="B569" s="75"/>
      <c r="C569" s="75"/>
      <c r="D569" s="76"/>
      <c r="E569" s="17">
        <v>5.5</v>
      </c>
      <c r="F569" s="17">
        <v>11</v>
      </c>
      <c r="G569" s="17">
        <v>7</v>
      </c>
      <c r="H569" s="77">
        <f t="shared" ref="H569:H578" si="62">SUM(E569:G569)</f>
        <v>23.5</v>
      </c>
      <c r="I569" s="78"/>
      <c r="J569" s="17">
        <v>44</v>
      </c>
      <c r="K569" s="77">
        <f t="shared" ref="K569" si="63">SUM(H569:J569)</f>
        <v>67.5</v>
      </c>
      <c r="L569" s="78"/>
      <c r="M569" s="77" t="str">
        <f t="shared" ref="M569" si="64">IF(K569&lt;19,"F",IF(K569&lt;=29,"E",IF(K569&lt;=49,"D",IF(K569&lt;=59,"C",IF(K569&lt;=79,"B",IF(K569&lt;=100,"A"))))))</f>
        <v>B</v>
      </c>
      <c r="N569" s="78"/>
      <c r="O569" s="79">
        <f>IFERROR(RANK(K569,($K$17,$K$69,$K$119,$K$169,$K$219,$K$269,$K$319,$K$369,$K$419,$K$469,$K$519,$K$569,$K$619,$K$669,$K$719,$K$769,$K$819,$K$869)),"")</f>
        <v>3</v>
      </c>
      <c r="P569" s="80"/>
      <c r="Q569" s="15"/>
    </row>
    <row r="570" spans="1:17" ht="32.25" customHeight="1" x14ac:dyDescent="0.4">
      <c r="A570" s="74" t="s">
        <v>28</v>
      </c>
      <c r="B570" s="75"/>
      <c r="C570" s="75"/>
      <c r="D570" s="76"/>
      <c r="E570" s="17">
        <v>6.75</v>
      </c>
      <c r="F570" s="17">
        <v>10</v>
      </c>
      <c r="G570" s="17">
        <v>8</v>
      </c>
      <c r="H570" s="77">
        <f t="shared" si="62"/>
        <v>24.75</v>
      </c>
      <c r="I570" s="78"/>
      <c r="J570" s="17">
        <v>36.25</v>
      </c>
      <c r="K570" s="77">
        <f t="shared" ref="K570:K578" si="65">SUM(H570:J570)</f>
        <v>61</v>
      </c>
      <c r="L570" s="78"/>
      <c r="M570" s="77" t="str">
        <f t="shared" ref="M570:M578" si="66">IF(K570&lt;19,"F",IF(K570&lt;=29,"E",IF(K570&lt;=49,"D",IF(K570&lt;=59,"C",IF(K570&lt;=79,"B",IF(K570&lt;=100,"A"))))))</f>
        <v>B</v>
      </c>
      <c r="N570" s="78"/>
      <c r="O570" s="79">
        <f>IFERROR(RANK(K570,($K$18,$K$70,$K$120,$K$170,$K$220,$K$270,$K$320,$K$370,$K$420,$K$470,$K$520,$K$570,$K$620,$K$670,$K$720,$K$770,$K$820,$K$870)),"")</f>
        <v>4</v>
      </c>
      <c r="P570" s="80"/>
      <c r="Q570" s="15"/>
    </row>
    <row r="571" spans="1:17" ht="33.75" customHeight="1" x14ac:dyDescent="0.4">
      <c r="A571" s="74" t="s">
        <v>29</v>
      </c>
      <c r="B571" s="75"/>
      <c r="C571" s="75"/>
      <c r="D571" s="76"/>
      <c r="E571" s="17">
        <v>6</v>
      </c>
      <c r="F571" s="17">
        <v>9.5</v>
      </c>
      <c r="G571" s="17">
        <v>10</v>
      </c>
      <c r="H571" s="77">
        <f t="shared" si="62"/>
        <v>25.5</v>
      </c>
      <c r="I571" s="78"/>
      <c r="J571" s="17">
        <v>44</v>
      </c>
      <c r="K571" s="77">
        <f t="shared" si="65"/>
        <v>69.5</v>
      </c>
      <c r="L571" s="78"/>
      <c r="M571" s="77" t="str">
        <f t="shared" si="66"/>
        <v>B</v>
      </c>
      <c r="N571" s="78"/>
      <c r="O571" s="79">
        <f>IFERROR(RANK(K571,($K$19,$K$71,$K$121,$K$171,$K$221,$K$271,$K$321,$K$371,$K$421,$K$471,$K$521,$K$571,$K$621,$K$671,$K$721,$K$771,$K$821,$K$871)),"")</f>
        <v>3</v>
      </c>
      <c r="P571" s="80"/>
      <c r="Q571" s="15"/>
    </row>
    <row r="572" spans="1:17" ht="33" customHeight="1" x14ac:dyDescent="0.4">
      <c r="A572" s="8" t="s">
        <v>30</v>
      </c>
      <c r="B572" s="5"/>
      <c r="C572" s="6"/>
      <c r="D572" s="7"/>
      <c r="E572" s="17">
        <v>8</v>
      </c>
      <c r="F572" s="17">
        <v>9</v>
      </c>
      <c r="G572" s="17">
        <v>14</v>
      </c>
      <c r="H572" s="77">
        <f t="shared" si="62"/>
        <v>31</v>
      </c>
      <c r="I572" s="78"/>
      <c r="J572" s="17">
        <v>52</v>
      </c>
      <c r="K572" s="77">
        <f t="shared" si="65"/>
        <v>83</v>
      </c>
      <c r="L572" s="78"/>
      <c r="M572" s="77" t="str">
        <f t="shared" si="66"/>
        <v>A</v>
      </c>
      <c r="N572" s="78"/>
      <c r="O572" s="79">
        <f>IFERROR(RANK(K572,($K$20,$K$72,$K$122,$K$172,$K$222,$K$272,$K$322,$K$372,$K$422,$K$472,$K$522,$K$572,$K$622,$K$672,$K$722,$K$772,$K$822,$K$872)),"")</f>
        <v>4</v>
      </c>
      <c r="P572" s="80"/>
      <c r="Q572" s="15"/>
    </row>
    <row r="573" spans="1:17" ht="32.25" customHeight="1" x14ac:dyDescent="0.4">
      <c r="A573" s="74" t="s">
        <v>31</v>
      </c>
      <c r="B573" s="75"/>
      <c r="C573" s="75"/>
      <c r="D573" s="76"/>
      <c r="E573" s="17">
        <v>8</v>
      </c>
      <c r="F573" s="17">
        <v>13.5</v>
      </c>
      <c r="G573" s="17">
        <v>8</v>
      </c>
      <c r="H573" s="77">
        <f t="shared" si="62"/>
        <v>29.5</v>
      </c>
      <c r="I573" s="78"/>
      <c r="J573" s="17">
        <v>51.5</v>
      </c>
      <c r="K573" s="77">
        <f t="shared" si="65"/>
        <v>81</v>
      </c>
      <c r="L573" s="78"/>
      <c r="M573" s="77" t="str">
        <f t="shared" si="66"/>
        <v>A</v>
      </c>
      <c r="N573" s="78"/>
      <c r="O573" s="79">
        <f>IFERROR(RANK(K573,($K$21,$K$73,$K$123,$K$173,$K$223,$K$273,$K$323,$K$373,$K$423,$K$473,$K$523,$K$573,$K$623,$K$673,$K$723,$K$773,$K$823,$K$873)),"")</f>
        <v>6</v>
      </c>
      <c r="P573" s="80"/>
      <c r="Q573" s="15"/>
    </row>
    <row r="574" spans="1:17" ht="30.75" customHeight="1" x14ac:dyDescent="0.4">
      <c r="A574" s="74" t="s">
        <v>32</v>
      </c>
      <c r="B574" s="75"/>
      <c r="C574" s="75"/>
      <c r="D574" s="76"/>
      <c r="E574" s="17">
        <v>5.5</v>
      </c>
      <c r="F574" s="17">
        <v>6.5</v>
      </c>
      <c r="G574" s="17">
        <v>8.5</v>
      </c>
      <c r="H574" s="77">
        <f t="shared" si="62"/>
        <v>20.5</v>
      </c>
      <c r="I574" s="78"/>
      <c r="J574" s="17">
        <v>28.45</v>
      </c>
      <c r="K574" s="77">
        <f t="shared" si="65"/>
        <v>48.95</v>
      </c>
      <c r="L574" s="78"/>
      <c r="M574" s="77" t="str">
        <f t="shared" si="66"/>
        <v>D</v>
      </c>
      <c r="N574" s="78"/>
      <c r="O574" s="79">
        <f>IFERROR(RANK(K574,($K$22,$K$74,$K$124,$K$174,$K$224,$K$274,$K$324,$K$374,$K$424,$K$474,$K$524,$K$574,$K$624,$K$674,$K$724,$K$774,$K$824,$K$874)),"")</f>
        <v>7</v>
      </c>
      <c r="P574" s="80"/>
      <c r="Q574" s="15"/>
    </row>
    <row r="575" spans="1:17" ht="32.25" customHeight="1" x14ac:dyDescent="0.4">
      <c r="A575" s="74" t="s">
        <v>33</v>
      </c>
      <c r="B575" s="75"/>
      <c r="C575" s="75"/>
      <c r="D575" s="76"/>
      <c r="E575" s="17">
        <v>4.5</v>
      </c>
      <c r="F575" s="17">
        <v>13.8</v>
      </c>
      <c r="G575" s="17">
        <v>9</v>
      </c>
      <c r="H575" s="77">
        <f t="shared" si="62"/>
        <v>27.3</v>
      </c>
      <c r="I575" s="78"/>
      <c r="J575" s="17">
        <v>40.1</v>
      </c>
      <c r="K575" s="77">
        <f t="shared" si="65"/>
        <v>67.400000000000006</v>
      </c>
      <c r="L575" s="78"/>
      <c r="M575" s="77" t="str">
        <f t="shared" si="66"/>
        <v>B</v>
      </c>
      <c r="N575" s="78"/>
      <c r="O575" s="79">
        <f>IFERROR(RANK(K575,($K$23,$K$75,$K$125,$K$175,$K$225,$K$275,$K$325,$K$375,$K$425,$K$475,$K$525,$K$575,$K$625,$K$675,$K$725,$K$775,$K$825,$K$875)),"")</f>
        <v>3</v>
      </c>
      <c r="P575" s="80"/>
      <c r="Q575" s="15"/>
    </row>
    <row r="576" spans="1:17" ht="32.25" customHeight="1" x14ac:dyDescent="0.4">
      <c r="A576" s="74" t="s">
        <v>34</v>
      </c>
      <c r="B576" s="75"/>
      <c r="C576" s="75"/>
      <c r="D576" s="76"/>
      <c r="E576" s="17">
        <v>6</v>
      </c>
      <c r="F576" s="17">
        <v>11.5</v>
      </c>
      <c r="G576" s="17">
        <v>13</v>
      </c>
      <c r="H576" s="77">
        <f t="shared" si="62"/>
        <v>30.5</v>
      </c>
      <c r="I576" s="78"/>
      <c r="J576" s="17">
        <v>37.5</v>
      </c>
      <c r="K576" s="77">
        <f t="shared" si="65"/>
        <v>68</v>
      </c>
      <c r="L576" s="78"/>
      <c r="M576" s="77" t="str">
        <f t="shared" si="66"/>
        <v>B</v>
      </c>
      <c r="N576" s="78"/>
      <c r="O576" s="79">
        <f>IFERROR(RANK(K576,($K$24,$K$76,$K$126,$K$176,$K$226,$K$276,$K$326,$K$376,$K$426,$K$476,$K$526,$K$576,$K$626,$K$676,$K$726,$K$776,$K$826,$K$876)),"")</f>
        <v>9</v>
      </c>
      <c r="P576" s="80"/>
      <c r="Q576" s="15"/>
    </row>
    <row r="577" spans="1:17" ht="33.75" customHeight="1" x14ac:dyDescent="0.4">
      <c r="A577" s="74" t="s">
        <v>35</v>
      </c>
      <c r="B577" s="75"/>
      <c r="C577" s="75"/>
      <c r="D577" s="76"/>
      <c r="E577" s="17">
        <v>6</v>
      </c>
      <c r="F577" s="17">
        <v>10</v>
      </c>
      <c r="G577" s="17">
        <v>9</v>
      </c>
      <c r="H577" s="77">
        <f t="shared" si="62"/>
        <v>25</v>
      </c>
      <c r="I577" s="78"/>
      <c r="J577" s="17">
        <v>37</v>
      </c>
      <c r="K577" s="77">
        <f t="shared" si="65"/>
        <v>62</v>
      </c>
      <c r="L577" s="78"/>
      <c r="M577" s="77" t="str">
        <f t="shared" si="66"/>
        <v>B</v>
      </c>
      <c r="N577" s="78"/>
      <c r="O577" s="79">
        <f>IFERROR(RANK(K577,($K$25,$K$77,$K$127,$K$177,$K$227,$K$277,$K$327,$K$377,$K$427,$K$477,$K$527,$K$577,$K$627,$K$677,$K$727,$K$777,$K$827,$K$877)),"")</f>
        <v>9</v>
      </c>
      <c r="P577" s="80"/>
      <c r="Q577" s="15"/>
    </row>
    <row r="578" spans="1:17" ht="30.75" customHeight="1" x14ac:dyDescent="0.4">
      <c r="A578" s="74" t="s">
        <v>36</v>
      </c>
      <c r="B578" s="75"/>
      <c r="C578" s="75"/>
      <c r="D578" s="76"/>
      <c r="E578" s="17">
        <v>7</v>
      </c>
      <c r="F578" s="17">
        <v>10</v>
      </c>
      <c r="G578" s="17">
        <v>13</v>
      </c>
      <c r="H578" s="77">
        <f t="shared" si="62"/>
        <v>30</v>
      </c>
      <c r="I578" s="78"/>
      <c r="J578" s="17">
        <v>40</v>
      </c>
      <c r="K578" s="77">
        <f t="shared" si="65"/>
        <v>70</v>
      </c>
      <c r="L578" s="78"/>
      <c r="M578" s="77" t="str">
        <f t="shared" si="66"/>
        <v>B</v>
      </c>
      <c r="N578" s="78"/>
      <c r="O578" s="79">
        <f>IFERROR(RANK(K578,($K$26,$K$78,$K$128,$K$178,$K$228,$K$278,$K$328,$K$378,$K$428,$K$478,$K$528,$K$578,$K$628,$K$678,$K$728,$K$778,$K$828,$K$878)),"")</f>
        <v>5</v>
      </c>
      <c r="P578" s="80"/>
      <c r="Q578" s="15"/>
    </row>
    <row r="579" spans="1:17" ht="49.5" customHeight="1" x14ac:dyDescent="0.4">
      <c r="A579" s="91"/>
      <c r="B579" s="92"/>
      <c r="C579" s="92"/>
      <c r="D579" s="92"/>
      <c r="E579" s="92"/>
      <c r="F579" s="92"/>
      <c r="G579" s="92"/>
      <c r="H579" s="92"/>
      <c r="I579" s="92"/>
      <c r="J579" s="92"/>
      <c r="K579" s="92"/>
      <c r="L579" s="92"/>
      <c r="M579" s="92"/>
      <c r="N579" s="92"/>
      <c r="O579" s="92"/>
      <c r="P579" s="93"/>
      <c r="Q579" s="12"/>
    </row>
    <row r="580" spans="1:17" ht="35.25" customHeight="1" x14ac:dyDescent="0.4">
      <c r="A580" s="94" t="s">
        <v>37</v>
      </c>
      <c r="B580" s="95"/>
      <c r="C580" s="96"/>
      <c r="D580" s="97">
        <f>AVERAGE(P28,P80,P130,P180,P230,P280,P330,P380,P430,P480,P530,P580,P630)</f>
        <v>63.439538461538454</v>
      </c>
      <c r="E580" s="98"/>
      <c r="F580" s="98"/>
      <c r="G580" s="18"/>
      <c r="H580" s="99" t="s">
        <v>38</v>
      </c>
      <c r="I580" s="100"/>
      <c r="J580" s="101">
        <f>SUM(K569:L578)</f>
        <v>678.35</v>
      </c>
      <c r="K580" s="102"/>
      <c r="L580" s="103"/>
      <c r="M580" s="104" t="s">
        <v>39</v>
      </c>
      <c r="N580" s="105"/>
      <c r="O580" s="106"/>
      <c r="P580" s="43">
        <f>AVERAGE(K569:L578)</f>
        <v>67.835000000000008</v>
      </c>
      <c r="Q580" s="12"/>
    </row>
    <row r="581" spans="1:17" ht="36.75" customHeight="1" x14ac:dyDescent="0.4">
      <c r="A581" s="91"/>
      <c r="B581" s="92"/>
      <c r="C581" s="92"/>
      <c r="D581" s="92"/>
      <c r="E581" s="92"/>
      <c r="F581" s="92"/>
      <c r="G581" s="92"/>
      <c r="H581" s="92"/>
      <c r="I581" s="92"/>
      <c r="J581" s="92"/>
      <c r="K581" s="92"/>
      <c r="L581" s="92"/>
      <c r="M581" s="92"/>
      <c r="N581" s="92"/>
      <c r="O581" s="92"/>
      <c r="P581" s="93"/>
      <c r="Q581" s="12"/>
    </row>
    <row r="582" spans="1:17" ht="32.25" customHeight="1" x14ac:dyDescent="0.4">
      <c r="A582" s="107" t="s">
        <v>75</v>
      </c>
      <c r="B582" s="108"/>
      <c r="C582" s="108"/>
      <c r="D582" s="108"/>
      <c r="E582" s="108"/>
      <c r="F582" s="108"/>
      <c r="G582" s="108"/>
      <c r="H582" s="108"/>
      <c r="I582" s="108"/>
      <c r="J582" s="108"/>
      <c r="K582" s="108"/>
      <c r="L582" s="108"/>
      <c r="M582" s="108"/>
      <c r="N582" s="108"/>
      <c r="O582" s="108"/>
      <c r="P582" s="109"/>
      <c r="Q582" s="12"/>
    </row>
    <row r="583" spans="1:17" ht="36" customHeight="1" x14ac:dyDescent="0.4">
      <c r="A583" s="110" t="s">
        <v>76</v>
      </c>
      <c r="B583" s="111"/>
      <c r="C583" s="111"/>
      <c r="D583" s="111"/>
      <c r="E583" s="111"/>
      <c r="F583" s="111"/>
      <c r="G583" s="111"/>
      <c r="H583" s="111"/>
      <c r="I583" s="111"/>
      <c r="J583" s="111"/>
      <c r="K583" s="111"/>
      <c r="L583" s="111"/>
      <c r="M583" s="111"/>
      <c r="N583" s="111"/>
      <c r="O583" s="111"/>
      <c r="P583" s="112"/>
      <c r="Q583" s="12"/>
    </row>
    <row r="584" spans="1:17" ht="29.25" x14ac:dyDescent="0.4">
      <c r="A584" s="113"/>
      <c r="B584" s="113"/>
      <c r="C584" s="113"/>
      <c r="D584" s="113"/>
      <c r="E584" s="113"/>
      <c r="F584" s="113"/>
      <c r="G584" s="113"/>
      <c r="H584" s="113"/>
      <c r="I584" s="113"/>
      <c r="J584" s="113"/>
      <c r="K584" s="113"/>
      <c r="L584" s="113"/>
      <c r="M584" s="113"/>
      <c r="N584" s="113"/>
      <c r="O584" s="113"/>
      <c r="P584" s="113"/>
      <c r="Q584" s="12"/>
    </row>
    <row r="585" spans="1:17" ht="40.5" customHeight="1" x14ac:dyDescent="0.4">
      <c r="A585" s="114" t="s">
        <v>42</v>
      </c>
      <c r="B585" s="115"/>
      <c r="C585" s="115"/>
      <c r="D585" s="115"/>
      <c r="E585" s="115"/>
      <c r="F585" s="115"/>
      <c r="G585" s="115"/>
      <c r="H585" s="116"/>
      <c r="I585" s="12"/>
      <c r="J585" s="114" t="s">
        <v>43</v>
      </c>
      <c r="K585" s="115"/>
      <c r="L585" s="115"/>
      <c r="M585" s="115"/>
      <c r="N585" s="115"/>
      <c r="O585" s="115"/>
      <c r="P585" s="116"/>
      <c r="Q585" s="12"/>
    </row>
    <row r="586" spans="1:17" ht="29.25" x14ac:dyDescent="0.4">
      <c r="A586" s="129" t="s">
        <v>108</v>
      </c>
      <c r="B586" s="130"/>
      <c r="C586" s="130"/>
      <c r="D586" s="130"/>
      <c r="E586" s="130"/>
      <c r="F586" s="130"/>
      <c r="G586" s="130"/>
      <c r="H586" s="131"/>
      <c r="I586" s="12"/>
      <c r="J586" s="129" t="s">
        <v>133</v>
      </c>
      <c r="K586" s="130"/>
      <c r="L586" s="130"/>
      <c r="M586" s="130"/>
      <c r="N586" s="130"/>
      <c r="O586" s="130"/>
      <c r="P586" s="131"/>
      <c r="Q586" s="12"/>
    </row>
    <row r="587" spans="1:17" ht="29.25" x14ac:dyDescent="0.4">
      <c r="A587" s="132"/>
      <c r="B587" s="133"/>
      <c r="C587" s="133"/>
      <c r="D587" s="133"/>
      <c r="E587" s="133"/>
      <c r="F587" s="133"/>
      <c r="G587" s="133"/>
      <c r="H587" s="134"/>
      <c r="I587" s="12"/>
      <c r="J587" s="132"/>
      <c r="K587" s="133"/>
      <c r="L587" s="133"/>
      <c r="M587" s="133"/>
      <c r="N587" s="133"/>
      <c r="O587" s="133"/>
      <c r="P587" s="134"/>
      <c r="Q587" s="12"/>
    </row>
    <row r="588" spans="1:17" ht="135.75" customHeight="1" x14ac:dyDescent="0.4">
      <c r="A588" s="135"/>
      <c r="B588" s="136"/>
      <c r="C588" s="136"/>
      <c r="D588" s="136"/>
      <c r="E588" s="136"/>
      <c r="F588" s="136"/>
      <c r="G588" s="136"/>
      <c r="H588" s="137"/>
      <c r="I588" s="12"/>
      <c r="J588" s="135"/>
      <c r="K588" s="136"/>
      <c r="L588" s="136"/>
      <c r="M588" s="136"/>
      <c r="N588" s="136"/>
      <c r="O588" s="136"/>
      <c r="P588" s="137"/>
      <c r="Q588" s="12"/>
    </row>
    <row r="589" spans="1:17" ht="55.5" customHeight="1" x14ac:dyDescent="0.4">
      <c r="A589" s="38" t="s">
        <v>44</v>
      </c>
      <c r="B589" s="38"/>
      <c r="C589" s="28"/>
      <c r="D589" s="155"/>
      <c r="E589" s="155"/>
      <c r="F589" s="155"/>
      <c r="G589" s="155"/>
      <c r="H589" s="156"/>
      <c r="I589" s="12"/>
      <c r="J589" s="151" t="s">
        <v>44</v>
      </c>
      <c r="K589" s="152"/>
      <c r="L589" s="153"/>
      <c r="M589" s="154"/>
      <c r="N589" s="155"/>
      <c r="O589" s="155"/>
      <c r="P589" s="156"/>
      <c r="Q589" s="12"/>
    </row>
    <row r="590" spans="1:17" ht="30" customHeight="1" x14ac:dyDescent="0.4">
      <c r="A590" s="124"/>
      <c r="B590" s="124"/>
      <c r="C590" s="124"/>
      <c r="D590" s="124"/>
      <c r="E590" s="124"/>
      <c r="F590" s="124"/>
      <c r="G590" s="124"/>
      <c r="H590" s="124"/>
      <c r="I590" s="124"/>
      <c r="J590" s="124"/>
      <c r="K590" s="124"/>
      <c r="L590" s="124"/>
      <c r="M590" s="124"/>
      <c r="N590" s="124"/>
      <c r="O590" s="124"/>
      <c r="P590" s="124"/>
      <c r="Q590" s="12"/>
    </row>
    <row r="591" spans="1:17" ht="27" customHeight="1" x14ac:dyDescent="0.4">
      <c r="A591" s="125" t="s">
        <v>45</v>
      </c>
      <c r="B591" s="125"/>
      <c r="C591" s="125"/>
      <c r="D591" s="125"/>
      <c r="E591" s="125"/>
      <c r="F591" s="19"/>
      <c r="G591" s="19"/>
      <c r="H591" s="19"/>
      <c r="I591" s="19"/>
      <c r="J591" s="125" t="s">
        <v>46</v>
      </c>
      <c r="K591" s="125"/>
      <c r="L591" s="125"/>
      <c r="M591" s="125"/>
      <c r="N591" s="125"/>
      <c r="O591" s="19"/>
      <c r="P591" s="19"/>
      <c r="Q591" s="19"/>
    </row>
    <row r="592" spans="1:17" ht="29.25" x14ac:dyDescent="0.4">
      <c r="A592" s="126" t="s">
        <v>47</v>
      </c>
      <c r="B592" s="127"/>
      <c r="C592" s="128"/>
      <c r="D592" s="9" t="s">
        <v>48</v>
      </c>
      <c r="E592" s="9" t="s">
        <v>49</v>
      </c>
      <c r="F592" s="20" t="s">
        <v>50</v>
      </c>
      <c r="G592" s="20" t="s">
        <v>51</v>
      </c>
      <c r="H592" s="11" t="s">
        <v>52</v>
      </c>
      <c r="I592" s="12"/>
      <c r="J592" s="121" t="s">
        <v>47</v>
      </c>
      <c r="K592" s="122"/>
      <c r="L592" s="123"/>
      <c r="M592" s="9" t="s">
        <v>48</v>
      </c>
      <c r="N592" s="9" t="s">
        <v>49</v>
      </c>
      <c r="O592" s="20" t="s">
        <v>50</v>
      </c>
      <c r="P592" s="20" t="s">
        <v>51</v>
      </c>
      <c r="Q592" s="20" t="s">
        <v>52</v>
      </c>
    </row>
    <row r="593" spans="1:17" ht="29.25" x14ac:dyDescent="0.4">
      <c r="A593" s="126" t="s">
        <v>53</v>
      </c>
      <c r="B593" s="127"/>
      <c r="C593" s="128"/>
      <c r="D593" s="9"/>
      <c r="E593" s="9" t="s">
        <v>54</v>
      </c>
      <c r="F593" s="9"/>
      <c r="G593" s="9"/>
      <c r="H593" s="21"/>
      <c r="I593" s="24"/>
      <c r="J593" s="126" t="s">
        <v>55</v>
      </c>
      <c r="K593" s="127"/>
      <c r="L593" s="128"/>
      <c r="M593" s="9" t="s">
        <v>54</v>
      </c>
      <c r="N593" s="9"/>
      <c r="O593" s="28"/>
      <c r="P593" s="28"/>
      <c r="Q593" s="28"/>
    </row>
    <row r="594" spans="1:17" ht="29.25" x14ac:dyDescent="0.4">
      <c r="A594" s="126" t="s">
        <v>56</v>
      </c>
      <c r="B594" s="127"/>
      <c r="C594" s="128"/>
      <c r="D594" s="9"/>
      <c r="E594" s="9" t="s">
        <v>54</v>
      </c>
      <c r="F594" s="9"/>
      <c r="G594" s="9"/>
      <c r="H594" s="21"/>
      <c r="I594" s="24"/>
      <c r="J594" s="126" t="s">
        <v>57</v>
      </c>
      <c r="K594" s="127"/>
      <c r="L594" s="128"/>
      <c r="M594" s="9" t="s">
        <v>54</v>
      </c>
      <c r="N594" s="28"/>
      <c r="O594" s="28"/>
      <c r="P594" s="28"/>
      <c r="Q594" s="28"/>
    </row>
    <row r="595" spans="1:17" ht="29.25" x14ac:dyDescent="0.4">
      <c r="A595" s="138" t="s">
        <v>58</v>
      </c>
      <c r="B595" s="139"/>
      <c r="C595" s="140"/>
      <c r="D595" s="9" t="s">
        <v>54</v>
      </c>
      <c r="E595" s="9"/>
      <c r="F595" s="9"/>
      <c r="G595" s="9"/>
      <c r="H595" s="21"/>
      <c r="I595" s="24"/>
      <c r="J595" s="126" t="s">
        <v>59</v>
      </c>
      <c r="K595" s="127"/>
      <c r="L595" s="128"/>
      <c r="M595" s="9"/>
      <c r="N595" s="28" t="s">
        <v>54</v>
      </c>
      <c r="O595" s="28"/>
      <c r="P595" s="28"/>
      <c r="Q595" s="28"/>
    </row>
    <row r="596" spans="1:17" ht="29.25" x14ac:dyDescent="0.4">
      <c r="A596" s="126" t="s">
        <v>60</v>
      </c>
      <c r="B596" s="127"/>
      <c r="C596" s="128"/>
      <c r="D596" s="9"/>
      <c r="E596" s="9" t="s">
        <v>54</v>
      </c>
      <c r="F596" s="9"/>
      <c r="G596" s="9"/>
      <c r="H596" s="21"/>
      <c r="I596" s="24"/>
      <c r="J596" s="126" t="s">
        <v>61</v>
      </c>
      <c r="K596" s="127"/>
      <c r="L596" s="128"/>
      <c r="M596" s="9"/>
      <c r="N596" s="28" t="s">
        <v>54</v>
      </c>
      <c r="O596" s="28"/>
      <c r="P596" s="28"/>
      <c r="Q596" s="28"/>
    </row>
    <row r="597" spans="1:17" ht="29.25" x14ac:dyDescent="0.4">
      <c r="A597" s="138" t="s">
        <v>62</v>
      </c>
      <c r="B597" s="139"/>
      <c r="C597" s="140"/>
      <c r="D597" s="9" t="s">
        <v>54</v>
      </c>
      <c r="E597" s="9"/>
      <c r="F597" s="9"/>
      <c r="G597" s="9"/>
      <c r="H597" s="21"/>
      <c r="I597" s="24"/>
      <c r="J597" s="126" t="s">
        <v>63</v>
      </c>
      <c r="K597" s="127"/>
      <c r="L597" s="128"/>
      <c r="M597" s="9" t="s">
        <v>54</v>
      </c>
      <c r="N597" s="28"/>
      <c r="O597" s="28"/>
      <c r="P597" s="28"/>
      <c r="Q597" s="28"/>
    </row>
    <row r="598" spans="1:17" ht="29.25" x14ac:dyDescent="0.4">
      <c r="A598" s="141" t="s">
        <v>64</v>
      </c>
      <c r="B598" s="142"/>
      <c r="C598" s="143"/>
      <c r="D598" s="9" t="s">
        <v>54</v>
      </c>
      <c r="E598" s="9"/>
      <c r="F598" s="9"/>
      <c r="G598" s="9"/>
      <c r="H598" s="21"/>
      <c r="I598" s="12"/>
      <c r="J598" s="141" t="s">
        <v>65</v>
      </c>
      <c r="K598" s="142"/>
      <c r="L598" s="143"/>
      <c r="M598" s="9" t="s">
        <v>54</v>
      </c>
      <c r="N598" s="11"/>
      <c r="O598" s="11"/>
      <c r="P598" s="11"/>
      <c r="Q598" s="11"/>
    </row>
    <row r="599" spans="1:17" ht="29.25" x14ac:dyDescent="0.4">
      <c r="A599" s="144" t="s">
        <v>66</v>
      </c>
      <c r="B599" s="145"/>
      <c r="C599" s="146"/>
      <c r="D599" s="9" t="s">
        <v>54</v>
      </c>
      <c r="E599" s="9"/>
      <c r="F599" s="9"/>
      <c r="G599" s="9"/>
      <c r="H599" s="21"/>
      <c r="I599" s="12"/>
      <c r="J599" s="141" t="s">
        <v>67</v>
      </c>
      <c r="K599" s="142"/>
      <c r="L599" s="143"/>
      <c r="M599" s="9" t="s">
        <v>54</v>
      </c>
      <c r="N599" s="11"/>
      <c r="O599" s="11"/>
      <c r="P599" s="11"/>
      <c r="Q599" s="11"/>
    </row>
    <row r="600" spans="1:17" ht="29.25" x14ac:dyDescent="0.4">
      <c r="A600" s="147" t="s">
        <v>68</v>
      </c>
      <c r="B600" s="147"/>
      <c r="C600" s="147"/>
      <c r="D600" s="11"/>
      <c r="E600" s="9" t="s">
        <v>54</v>
      </c>
      <c r="F600" s="11"/>
      <c r="G600" s="11"/>
      <c r="H600" s="11"/>
      <c r="I600" s="12"/>
      <c r="J600" s="144" t="s">
        <v>69</v>
      </c>
      <c r="K600" s="145"/>
      <c r="L600" s="146"/>
      <c r="M600" s="11"/>
      <c r="N600" s="9" t="s">
        <v>54</v>
      </c>
      <c r="O600" s="11"/>
      <c r="P600" s="11"/>
      <c r="Q600" s="11"/>
    </row>
    <row r="601" spans="1:17" ht="29.25" x14ac:dyDescent="0.4">
      <c r="A601" s="12"/>
      <c r="B601" s="12"/>
      <c r="C601" s="124" t="s">
        <v>70</v>
      </c>
      <c r="D601" s="124"/>
      <c r="E601" s="124"/>
      <c r="F601" s="12"/>
      <c r="G601" s="12"/>
      <c r="H601" s="12"/>
      <c r="I601" s="12"/>
      <c r="J601" s="141" t="s">
        <v>71</v>
      </c>
      <c r="K601" s="142"/>
      <c r="L601" s="143"/>
      <c r="M601" s="11" t="s">
        <v>54</v>
      </c>
      <c r="N601" s="9"/>
      <c r="O601" s="11"/>
      <c r="P601" s="11"/>
      <c r="Q601" s="11"/>
    </row>
    <row r="602" spans="1:17" ht="29.25" x14ac:dyDescent="0.4">
      <c r="A602" s="124" t="s">
        <v>73</v>
      </c>
      <c r="B602" s="124"/>
      <c r="C602" s="124"/>
      <c r="D602" s="124"/>
      <c r="E602" s="12"/>
      <c r="F602" s="12"/>
      <c r="G602" s="12"/>
      <c r="H602" s="12"/>
      <c r="I602" s="12"/>
      <c r="J602" s="141" t="s">
        <v>72</v>
      </c>
      <c r="K602" s="142"/>
      <c r="L602" s="143"/>
      <c r="M602" s="9" t="s">
        <v>54</v>
      </c>
      <c r="N602" s="11"/>
      <c r="O602" s="11"/>
      <c r="P602" s="11"/>
      <c r="Q602" s="11"/>
    </row>
    <row r="603" spans="1:17" ht="15" customHeight="1" x14ac:dyDescent="0.3">
      <c r="A603" s="211" t="s">
        <v>0</v>
      </c>
      <c r="B603" s="149"/>
      <c r="C603" s="149"/>
      <c r="D603" s="149"/>
      <c r="E603" s="149"/>
      <c r="F603" s="149"/>
      <c r="G603" s="149"/>
      <c r="H603" s="149"/>
      <c r="I603" s="149"/>
      <c r="J603" s="149"/>
      <c r="K603" s="149"/>
      <c r="L603" s="149"/>
      <c r="M603" s="149"/>
      <c r="N603" s="149"/>
      <c r="O603" s="149"/>
      <c r="P603" s="149"/>
      <c r="Q603" s="149"/>
    </row>
    <row r="604" spans="1:17" ht="15" customHeight="1" x14ac:dyDescent="0.3">
      <c r="A604" s="149"/>
      <c r="B604" s="149"/>
      <c r="C604" s="149"/>
      <c r="D604" s="149"/>
      <c r="E604" s="149"/>
      <c r="F604" s="149"/>
      <c r="G604" s="149"/>
      <c r="H604" s="149"/>
      <c r="I604" s="149"/>
      <c r="J604" s="149"/>
      <c r="K604" s="149"/>
      <c r="L604" s="149"/>
      <c r="M604" s="149"/>
      <c r="N604" s="149"/>
      <c r="O604" s="149"/>
      <c r="P604" s="149"/>
      <c r="Q604" s="149"/>
    </row>
    <row r="605" spans="1:17" ht="15" customHeight="1" x14ac:dyDescent="0.3">
      <c r="A605" s="149"/>
      <c r="B605" s="149"/>
      <c r="C605" s="149"/>
      <c r="D605" s="149"/>
      <c r="E605" s="149"/>
      <c r="F605" s="149"/>
      <c r="G605" s="149"/>
      <c r="H605" s="149"/>
      <c r="I605" s="149"/>
      <c r="J605" s="149"/>
      <c r="K605" s="149"/>
      <c r="L605" s="149"/>
      <c r="M605" s="149"/>
      <c r="N605" s="149"/>
      <c r="O605" s="149"/>
      <c r="P605" s="149"/>
      <c r="Q605" s="149"/>
    </row>
    <row r="606" spans="1:17" ht="15" customHeight="1" x14ac:dyDescent="0.3">
      <c r="A606" s="149"/>
      <c r="B606" s="149"/>
      <c r="C606" s="149"/>
      <c r="D606" s="149"/>
      <c r="E606" s="149"/>
      <c r="F606" s="149"/>
      <c r="G606" s="149"/>
      <c r="H606" s="149"/>
      <c r="I606" s="149"/>
      <c r="J606" s="149"/>
      <c r="K606" s="149"/>
      <c r="L606" s="149"/>
      <c r="M606" s="149"/>
      <c r="N606" s="149"/>
      <c r="O606" s="149"/>
      <c r="P606" s="149"/>
      <c r="Q606" s="149"/>
    </row>
    <row r="607" spans="1:17" ht="15" customHeight="1" x14ac:dyDescent="0.3">
      <c r="A607" s="149"/>
      <c r="B607" s="149"/>
      <c r="C607" s="149"/>
      <c r="D607" s="149"/>
      <c r="E607" s="149"/>
      <c r="F607" s="149"/>
      <c r="G607" s="149"/>
      <c r="H607" s="149"/>
      <c r="I607" s="149"/>
      <c r="J607" s="149"/>
      <c r="K607" s="149"/>
      <c r="L607" s="149"/>
      <c r="M607" s="149"/>
      <c r="N607" s="149"/>
      <c r="O607" s="149"/>
      <c r="P607" s="149"/>
      <c r="Q607" s="149"/>
    </row>
    <row r="608" spans="1:17" ht="15" customHeight="1" x14ac:dyDescent="0.3">
      <c r="A608" s="149"/>
      <c r="B608" s="149"/>
      <c r="C608" s="149"/>
      <c r="D608" s="149"/>
      <c r="E608" s="149"/>
      <c r="F608" s="149"/>
      <c r="G608" s="149"/>
      <c r="H608" s="149"/>
      <c r="I608" s="149"/>
      <c r="J608" s="149"/>
      <c r="K608" s="149"/>
      <c r="L608" s="149"/>
      <c r="M608" s="149"/>
      <c r="N608" s="149"/>
      <c r="O608" s="149"/>
      <c r="P608" s="149"/>
      <c r="Q608" s="149"/>
    </row>
    <row r="609" spans="1:17" ht="15" customHeight="1" x14ac:dyDescent="0.3">
      <c r="A609" s="149"/>
      <c r="B609" s="149"/>
      <c r="C609" s="149"/>
      <c r="D609" s="149"/>
      <c r="E609" s="149"/>
      <c r="F609" s="149"/>
      <c r="G609" s="149"/>
      <c r="H609" s="149"/>
      <c r="I609" s="149"/>
      <c r="J609" s="149"/>
      <c r="K609" s="149"/>
      <c r="L609" s="149"/>
      <c r="M609" s="149"/>
      <c r="N609" s="149"/>
      <c r="O609" s="149"/>
      <c r="P609" s="149"/>
      <c r="Q609" s="149"/>
    </row>
    <row r="610" spans="1:17" ht="18.75" customHeight="1" x14ac:dyDescent="0.3">
      <c r="A610" s="149"/>
      <c r="B610" s="149"/>
      <c r="C610" s="149"/>
      <c r="D610" s="149"/>
      <c r="E610" s="149"/>
      <c r="F610" s="149"/>
      <c r="G610" s="149"/>
      <c r="H610" s="149"/>
      <c r="I610" s="149"/>
      <c r="J610" s="149"/>
      <c r="K610" s="149"/>
      <c r="L610" s="149"/>
      <c r="M610" s="149"/>
      <c r="N610" s="149"/>
      <c r="O610" s="149"/>
      <c r="P610" s="149"/>
      <c r="Q610" s="149"/>
    </row>
    <row r="611" spans="1:17" ht="114" customHeight="1" x14ac:dyDescent="0.3">
      <c r="A611" s="149"/>
      <c r="B611" s="149"/>
      <c r="C611" s="149"/>
      <c r="D611" s="149"/>
      <c r="E611" s="149"/>
      <c r="F611" s="149"/>
      <c r="G611" s="149"/>
      <c r="H611" s="149"/>
      <c r="I611" s="149"/>
      <c r="J611" s="149"/>
      <c r="K611" s="149"/>
      <c r="L611" s="149"/>
      <c r="M611" s="149"/>
      <c r="N611" s="149"/>
      <c r="O611" s="149"/>
      <c r="P611" s="149"/>
      <c r="Q611" s="149"/>
    </row>
    <row r="612" spans="1:17" s="1" customFormat="1" ht="41.25" customHeight="1" x14ac:dyDescent="0.4">
      <c r="A612" s="172" t="s">
        <v>1</v>
      </c>
      <c r="B612" s="172"/>
      <c r="C612" s="172"/>
      <c r="D612" s="57" t="s">
        <v>2</v>
      </c>
      <c r="E612" s="58"/>
      <c r="F612" s="58"/>
      <c r="G612" s="58"/>
      <c r="H612" s="58"/>
      <c r="I612" s="59"/>
      <c r="J612" s="34" t="s">
        <v>3</v>
      </c>
      <c r="K612" s="175" t="s">
        <v>4</v>
      </c>
      <c r="L612" s="60"/>
      <c r="M612" s="60"/>
      <c r="N612" s="173" t="s">
        <v>5</v>
      </c>
      <c r="O612" s="173"/>
      <c r="P612" s="62" t="s">
        <v>6</v>
      </c>
      <c r="Q612" s="62"/>
    </row>
    <row r="613" spans="1:17" s="1" customFormat="1" ht="39" customHeight="1" x14ac:dyDescent="0.4">
      <c r="A613" s="172" t="s">
        <v>7</v>
      </c>
      <c r="B613" s="172"/>
      <c r="C613" s="184" t="s">
        <v>99</v>
      </c>
      <c r="D613" s="64"/>
      <c r="E613" s="64"/>
      <c r="F613" s="64"/>
      <c r="G613" s="64"/>
      <c r="H613" s="64"/>
      <c r="I613" s="65"/>
      <c r="J613" s="37" t="s">
        <v>8</v>
      </c>
      <c r="K613" s="60">
        <v>9</v>
      </c>
      <c r="L613" s="60"/>
      <c r="M613" s="60"/>
      <c r="N613" s="173" t="s">
        <v>9</v>
      </c>
      <c r="O613" s="173"/>
      <c r="P613" s="175" t="s">
        <v>87</v>
      </c>
      <c r="Q613" s="60"/>
    </row>
    <row r="614" spans="1:17" s="1" customFormat="1" ht="45" customHeight="1" x14ac:dyDescent="0.4">
      <c r="A614" s="173" t="s">
        <v>11</v>
      </c>
      <c r="B614" s="173"/>
      <c r="C614" s="60"/>
      <c r="D614" s="60"/>
      <c r="E614" s="37" t="s">
        <v>12</v>
      </c>
      <c r="F614" s="37"/>
      <c r="G614" s="37"/>
      <c r="H614" s="62">
        <v>114</v>
      </c>
      <c r="I614" s="62"/>
      <c r="J614" s="37" t="s">
        <v>13</v>
      </c>
      <c r="K614" s="57">
        <v>46</v>
      </c>
      <c r="L614" s="59"/>
      <c r="M614" s="185" t="s">
        <v>14</v>
      </c>
      <c r="N614" s="185"/>
      <c r="O614" s="185"/>
      <c r="P614" s="69">
        <v>45042</v>
      </c>
      <c r="Q614" s="70"/>
    </row>
    <row r="615" spans="1:17" ht="32.25" customHeight="1" x14ac:dyDescent="0.3">
      <c r="A615" s="71"/>
      <c r="B615" s="71"/>
      <c r="C615" s="71"/>
      <c r="D615" s="71"/>
      <c r="E615" s="71"/>
      <c r="F615" s="71"/>
      <c r="G615" s="71"/>
      <c r="H615" s="71"/>
      <c r="I615" s="71"/>
      <c r="J615" s="71"/>
      <c r="K615" s="71"/>
      <c r="L615" s="71"/>
      <c r="M615" s="71"/>
      <c r="N615" s="71"/>
      <c r="O615" s="71"/>
      <c r="P615" s="71"/>
      <c r="Q615" s="27"/>
    </row>
    <row r="616" spans="1:17" ht="46.5" customHeight="1" x14ac:dyDescent="0.4">
      <c r="A616" s="4" t="s">
        <v>16</v>
      </c>
      <c r="B616" s="4"/>
      <c r="C616" s="4"/>
      <c r="D616" s="4"/>
      <c r="E616" s="15"/>
      <c r="F616" s="15"/>
      <c r="G616" s="15"/>
      <c r="H616" s="15"/>
      <c r="I616" s="15"/>
      <c r="J616" s="15"/>
      <c r="K616" s="15"/>
      <c r="L616" s="15"/>
      <c r="M616" s="15"/>
      <c r="N616" s="15"/>
      <c r="O616" s="15"/>
      <c r="P616" s="15"/>
      <c r="Q616" s="15"/>
    </row>
    <row r="617" spans="1:17" ht="55.5" customHeight="1" x14ac:dyDescent="0.4">
      <c r="A617" s="85" t="s">
        <v>17</v>
      </c>
      <c r="B617" s="86"/>
      <c r="C617" s="86"/>
      <c r="D617" s="87"/>
      <c r="E617" s="72" t="s">
        <v>18</v>
      </c>
      <c r="F617" s="73"/>
      <c r="G617" s="73"/>
      <c r="H617" s="81" t="s">
        <v>19</v>
      </c>
      <c r="I617" s="82"/>
      <c r="J617" s="199" t="s">
        <v>20</v>
      </c>
      <c r="K617" s="160" t="s">
        <v>21</v>
      </c>
      <c r="L617" s="161"/>
      <c r="M617" s="164" t="s">
        <v>22</v>
      </c>
      <c r="N617" s="165"/>
      <c r="O617" s="164" t="s">
        <v>23</v>
      </c>
      <c r="P617" s="165"/>
      <c r="Q617" s="12"/>
    </row>
    <row r="618" spans="1:17" ht="69" customHeight="1" x14ac:dyDescent="0.4">
      <c r="A618" s="88"/>
      <c r="B618" s="89"/>
      <c r="C618" s="89"/>
      <c r="D618" s="90"/>
      <c r="E618" s="16" t="s">
        <v>24</v>
      </c>
      <c r="F618" s="16" t="s">
        <v>25</v>
      </c>
      <c r="G618" s="16" t="s">
        <v>26</v>
      </c>
      <c r="H618" s="83"/>
      <c r="I618" s="84"/>
      <c r="J618" s="200"/>
      <c r="K618" s="162"/>
      <c r="L618" s="163"/>
      <c r="M618" s="166"/>
      <c r="N618" s="167"/>
      <c r="O618" s="166"/>
      <c r="P618" s="167"/>
      <c r="Q618" s="15"/>
    </row>
    <row r="619" spans="1:17" ht="32.25" customHeight="1" x14ac:dyDescent="0.4">
      <c r="A619" s="74" t="s">
        <v>27</v>
      </c>
      <c r="B619" s="75"/>
      <c r="C619" s="75"/>
      <c r="D619" s="76"/>
      <c r="E619" s="17">
        <v>9</v>
      </c>
      <c r="F619" s="17">
        <v>10.5</v>
      </c>
      <c r="G619" s="17">
        <v>8</v>
      </c>
      <c r="H619" s="77">
        <f t="shared" ref="H619:H628" si="67">SUM(E619:G619)</f>
        <v>27.5</v>
      </c>
      <c r="I619" s="78"/>
      <c r="J619" s="17">
        <v>36</v>
      </c>
      <c r="K619" s="77">
        <f>SUM(H619:J619)</f>
        <v>63.5</v>
      </c>
      <c r="L619" s="78"/>
      <c r="M619" s="77" t="str">
        <f>IF(K619&lt;19,"F",IF(K619&lt;=29,"E",IF(K619&lt;=49,"D",IF(K619&lt;=59,"C",IF(K619&lt;=79,"B",IF(K619&lt;=100,"A"))))))</f>
        <v>B</v>
      </c>
      <c r="N619" s="78"/>
      <c r="O619" s="79">
        <f>IFERROR(RANK(K619,($K$17,$K$69,$K$119,$K$169,$K$219,$K$269,$K$319,$K$369,$K$419,$K$469,$K$519,$K$569,$K$619,$K$669,$K$719,$K$769,$K$819,$K$869)),"")</f>
        <v>4</v>
      </c>
      <c r="P619" s="80"/>
      <c r="Q619" s="15"/>
    </row>
    <row r="620" spans="1:17" ht="32.25" customHeight="1" x14ac:dyDescent="0.4">
      <c r="A620" s="74" t="s">
        <v>28</v>
      </c>
      <c r="B620" s="75"/>
      <c r="C620" s="75"/>
      <c r="D620" s="76"/>
      <c r="E620" s="17">
        <v>5.5</v>
      </c>
      <c r="F620" s="17">
        <v>11</v>
      </c>
      <c r="G620" s="17">
        <v>7.5</v>
      </c>
      <c r="H620" s="77">
        <f t="shared" si="67"/>
        <v>24</v>
      </c>
      <c r="I620" s="78"/>
      <c r="J620" s="17">
        <v>30.5</v>
      </c>
      <c r="K620" s="77">
        <f t="shared" ref="K620:K628" si="68">SUM(H620:J620)</f>
        <v>54.5</v>
      </c>
      <c r="L620" s="78"/>
      <c r="M620" s="77" t="str">
        <f t="shared" ref="M620:M628" si="69">IF(K620&lt;19,"F",IF(K620&lt;=29,"E",IF(K620&lt;=49,"D",IF(K620&lt;=59,"C",IF(K620&lt;=79,"B",IF(K620&lt;=100,"A"))))))</f>
        <v>C</v>
      </c>
      <c r="N620" s="78"/>
      <c r="O620" s="79">
        <f>IFERROR(RANK(K620,($K$18,$K$70,$K$120,$K$170,$K$220,$K$270,$K$320,$K$370,$K$420,$K$470,$K$520,$K$570,$K$620,$K$670,$K$720,$K$770,$K$820,$K$870)),"")</f>
        <v>8</v>
      </c>
      <c r="P620" s="80"/>
      <c r="Q620" s="15"/>
    </row>
    <row r="621" spans="1:17" ht="32.25" customHeight="1" x14ac:dyDescent="0.4">
      <c r="A621" s="74" t="s">
        <v>29</v>
      </c>
      <c r="B621" s="75"/>
      <c r="C621" s="75"/>
      <c r="D621" s="76"/>
      <c r="E621" s="17">
        <v>8</v>
      </c>
      <c r="F621" s="17">
        <v>9.5</v>
      </c>
      <c r="G621" s="17">
        <v>9</v>
      </c>
      <c r="H621" s="77">
        <f t="shared" si="67"/>
        <v>26.5</v>
      </c>
      <c r="I621" s="78"/>
      <c r="J621" s="17">
        <v>41</v>
      </c>
      <c r="K621" s="77">
        <f t="shared" si="68"/>
        <v>67.5</v>
      </c>
      <c r="L621" s="78"/>
      <c r="M621" s="77" t="str">
        <f t="shared" si="69"/>
        <v>B</v>
      </c>
      <c r="N621" s="78"/>
      <c r="O621" s="79">
        <f>IFERROR(RANK(K621,($K$19,$K$71,$K$121,$K$171,$K$221,$K$271,$K$321,$K$371,$K$421,$K$471,$K$521,$K$571,$K$621,$K$671,$K$721,$K$771,$K$821,$K$871)),"")</f>
        <v>5</v>
      </c>
      <c r="P621" s="80"/>
      <c r="Q621" s="15"/>
    </row>
    <row r="622" spans="1:17" ht="36" customHeight="1" x14ac:dyDescent="0.4">
      <c r="A622" s="8" t="s">
        <v>30</v>
      </c>
      <c r="B622" s="5"/>
      <c r="C622" s="6"/>
      <c r="D622" s="7"/>
      <c r="E622" s="17">
        <v>10</v>
      </c>
      <c r="F622" s="17">
        <v>12</v>
      </c>
      <c r="G622" s="17">
        <v>10</v>
      </c>
      <c r="H622" s="77">
        <f t="shared" si="67"/>
        <v>32</v>
      </c>
      <c r="I622" s="78"/>
      <c r="J622" s="17">
        <v>49</v>
      </c>
      <c r="K622" s="77">
        <f t="shared" si="68"/>
        <v>81</v>
      </c>
      <c r="L622" s="78"/>
      <c r="M622" s="77" t="str">
        <f t="shared" si="69"/>
        <v>A</v>
      </c>
      <c r="N622" s="78"/>
      <c r="O622" s="79">
        <f>IFERROR(RANK(K622,($K$20,$K$72,$K$122,$K$172,$K$222,$K$272,$K$322,$K$372,$K$422,$K$472,$K$522,$K$572,$K$622,$K$672,$K$722,$K$772,$K$822,$K$872)),"")</f>
        <v>5</v>
      </c>
      <c r="P622" s="80"/>
      <c r="Q622" s="15"/>
    </row>
    <row r="623" spans="1:17" ht="30.75" customHeight="1" x14ac:dyDescent="0.4">
      <c r="A623" s="74" t="s">
        <v>31</v>
      </c>
      <c r="B623" s="75"/>
      <c r="C623" s="75"/>
      <c r="D623" s="76"/>
      <c r="E623" s="17">
        <v>8</v>
      </c>
      <c r="F623" s="17">
        <v>10.5</v>
      </c>
      <c r="G623" s="17">
        <v>8</v>
      </c>
      <c r="H623" s="77">
        <f t="shared" si="67"/>
        <v>26.5</v>
      </c>
      <c r="I623" s="78"/>
      <c r="J623" s="17">
        <v>47</v>
      </c>
      <c r="K623" s="77">
        <f t="shared" si="68"/>
        <v>73.5</v>
      </c>
      <c r="L623" s="78"/>
      <c r="M623" s="77" t="str">
        <f t="shared" si="69"/>
        <v>B</v>
      </c>
      <c r="N623" s="78"/>
      <c r="O623" s="79">
        <f>IFERROR(RANK(K623,($K$21,$K$73,$K$123,$K$173,$K$223,$K$273,$K$323,$K$373,$K$423,$K$473,$K$523,$K$573,$K$623,$K$673,$K$723,$K$773,$K$823,$K$873)),"")</f>
        <v>8</v>
      </c>
      <c r="P623" s="80"/>
      <c r="Q623" s="15"/>
    </row>
    <row r="624" spans="1:17" ht="33.75" customHeight="1" x14ac:dyDescent="0.4">
      <c r="A624" s="74" t="s">
        <v>32</v>
      </c>
      <c r="B624" s="75"/>
      <c r="C624" s="75"/>
      <c r="D624" s="76"/>
      <c r="E624" s="17">
        <v>6.5</v>
      </c>
      <c r="F624" s="17">
        <v>8</v>
      </c>
      <c r="G624" s="17">
        <v>9</v>
      </c>
      <c r="H624" s="77">
        <f t="shared" si="67"/>
        <v>23.5</v>
      </c>
      <c r="I624" s="78"/>
      <c r="J624" s="17">
        <v>36</v>
      </c>
      <c r="K624" s="77">
        <f t="shared" si="68"/>
        <v>59.5</v>
      </c>
      <c r="L624" s="78"/>
      <c r="M624" s="77" t="str">
        <f t="shared" si="69"/>
        <v>B</v>
      </c>
      <c r="N624" s="78"/>
      <c r="O624" s="79">
        <f>IFERROR(RANK(K624,($K$22,$K$74,$K$124,$K$174,$K$224,$K$274,$K$324,$K$374,$K$424,$K$474,$K$524,$K$574,$K$624,$K$674,$K$724,$K$774,$K$824,$K$874)),"")</f>
        <v>3</v>
      </c>
      <c r="P624" s="80"/>
      <c r="Q624" s="15"/>
    </row>
    <row r="625" spans="1:17" ht="33.75" customHeight="1" x14ac:dyDescent="0.4">
      <c r="A625" s="74" t="s">
        <v>33</v>
      </c>
      <c r="B625" s="75"/>
      <c r="C625" s="75"/>
      <c r="D625" s="76"/>
      <c r="E625" s="17">
        <v>4.5</v>
      </c>
      <c r="F625" s="17">
        <v>13</v>
      </c>
      <c r="G625" s="17">
        <v>11</v>
      </c>
      <c r="H625" s="77">
        <f t="shared" si="67"/>
        <v>28.5</v>
      </c>
      <c r="I625" s="78"/>
      <c r="J625" s="17">
        <v>38.85</v>
      </c>
      <c r="K625" s="77">
        <f t="shared" si="68"/>
        <v>67.349999999999994</v>
      </c>
      <c r="L625" s="78"/>
      <c r="M625" s="77" t="str">
        <f t="shared" si="69"/>
        <v>B</v>
      </c>
      <c r="N625" s="78"/>
      <c r="O625" s="79">
        <f>IFERROR(RANK(K625,($K$23,$K$75,$K$125,$K$175,$K$225,$K$275,$K$325,$K$375,$K$425,$K$475,$K$525,$K$575,$K$625,$K$675,$K$725,$K$775,$K$825,$K$875)),"")</f>
        <v>4</v>
      </c>
      <c r="P625" s="80"/>
      <c r="Q625" s="15"/>
    </row>
    <row r="626" spans="1:17" ht="30.75" customHeight="1" x14ac:dyDescent="0.4">
      <c r="A626" s="74" t="s">
        <v>34</v>
      </c>
      <c r="B626" s="75"/>
      <c r="C626" s="75"/>
      <c r="D626" s="76"/>
      <c r="E626" s="17">
        <v>6.25</v>
      </c>
      <c r="F626" s="17">
        <v>14</v>
      </c>
      <c r="G626" s="17">
        <v>10.5</v>
      </c>
      <c r="H626" s="77">
        <f t="shared" si="67"/>
        <v>30.75</v>
      </c>
      <c r="I626" s="78"/>
      <c r="J626" s="17">
        <v>47.3</v>
      </c>
      <c r="K626" s="77">
        <f t="shared" si="68"/>
        <v>78.05</v>
      </c>
      <c r="L626" s="78"/>
      <c r="M626" s="77" t="str">
        <f t="shared" si="69"/>
        <v>B</v>
      </c>
      <c r="N626" s="78"/>
      <c r="O626" s="79">
        <f>IFERROR(RANK(K626,($K$24,$K$76,$K$126,$K$176,$K$226,$K$276,$K$326,$K$376,$K$426,$K$476,$K$526,$K$576,$K$626,$K$676,$K$726,$K$776,$K$826,$K$876)),"")</f>
        <v>5</v>
      </c>
      <c r="P626" s="80"/>
      <c r="Q626" s="15"/>
    </row>
    <row r="627" spans="1:17" ht="32.25" customHeight="1" x14ac:dyDescent="0.4">
      <c r="A627" s="74" t="s">
        <v>77</v>
      </c>
      <c r="B627" s="75"/>
      <c r="C627" s="75"/>
      <c r="D627" s="76"/>
      <c r="E627" s="17">
        <v>2</v>
      </c>
      <c r="F627" s="17">
        <v>11</v>
      </c>
      <c r="G627" s="17">
        <v>12</v>
      </c>
      <c r="H627" s="77">
        <f t="shared" si="67"/>
        <v>25</v>
      </c>
      <c r="I627" s="78"/>
      <c r="J627" s="17">
        <v>35.5</v>
      </c>
      <c r="K627" s="77">
        <f t="shared" si="68"/>
        <v>60.5</v>
      </c>
      <c r="L627" s="78"/>
      <c r="M627" s="77" t="str">
        <f t="shared" si="69"/>
        <v>B</v>
      </c>
      <c r="N627" s="78"/>
      <c r="O627" s="79">
        <f>IFERROR(RANK(K627,($K$25,$K$77,$K$127,$K$177,$K$227,$K$277,$K$327,$K$377,$K$427,$K$477,$K$527,$K$577,$K$627,$K$677,$K$727,$K$777,$K$827,$K$877)),"")</f>
        <v>10</v>
      </c>
      <c r="P627" s="80"/>
      <c r="Q627" s="15"/>
    </row>
    <row r="628" spans="1:17" ht="33.75" customHeight="1" x14ac:dyDescent="0.4">
      <c r="A628" s="74" t="s">
        <v>36</v>
      </c>
      <c r="B628" s="75"/>
      <c r="C628" s="75"/>
      <c r="D628" s="76"/>
      <c r="E628" s="17">
        <v>8</v>
      </c>
      <c r="F628" s="17">
        <v>10</v>
      </c>
      <c r="G628" s="17">
        <v>11</v>
      </c>
      <c r="H628" s="77">
        <f t="shared" si="67"/>
        <v>29</v>
      </c>
      <c r="I628" s="78"/>
      <c r="J628" s="17">
        <v>40</v>
      </c>
      <c r="K628" s="77">
        <f t="shared" si="68"/>
        <v>69</v>
      </c>
      <c r="L628" s="78"/>
      <c r="M628" s="77" t="str">
        <f t="shared" si="69"/>
        <v>B</v>
      </c>
      <c r="N628" s="78"/>
      <c r="O628" s="79">
        <f>IFERROR(RANK(K628,($K$26,$K$78,$K$128,$K$178,$K$228,$K$278,$K$328,$K$378,$K$428,$K$478,$K$528,$K$578,$K$628,$K$678,$K$728,$K$778,$K$828,$K$878)),"")</f>
        <v>7</v>
      </c>
      <c r="P628" s="80"/>
      <c r="Q628" s="15"/>
    </row>
    <row r="629" spans="1:17" ht="49.5" customHeight="1" x14ac:dyDescent="0.4">
      <c r="A629" s="91"/>
      <c r="B629" s="92"/>
      <c r="C629" s="92"/>
      <c r="D629" s="92"/>
      <c r="E629" s="92"/>
      <c r="F629" s="92"/>
      <c r="G629" s="92"/>
      <c r="H629" s="92"/>
      <c r="I629" s="92"/>
      <c r="J629" s="92"/>
      <c r="K629" s="92"/>
      <c r="L629" s="92"/>
      <c r="M629" s="92"/>
      <c r="N629" s="92"/>
      <c r="O629" s="92"/>
      <c r="P629" s="93"/>
      <c r="Q629" s="12"/>
    </row>
    <row r="630" spans="1:17" ht="24.75" customHeight="1" x14ac:dyDescent="0.4">
      <c r="A630" s="94" t="s">
        <v>37</v>
      </c>
      <c r="B630" s="95"/>
      <c r="C630" s="96"/>
      <c r="D630" s="97">
        <f>AVERAGE(P28,P80,P130,P180,P230,P280,P330,P380,P430,P480,P530,P580,P630)</f>
        <v>63.439538461538454</v>
      </c>
      <c r="E630" s="98"/>
      <c r="F630" s="98"/>
      <c r="G630" s="18"/>
      <c r="H630" s="186" t="s">
        <v>38</v>
      </c>
      <c r="I630" s="187"/>
      <c r="J630" s="101">
        <f>SUM(K619:L628)</f>
        <v>674.4</v>
      </c>
      <c r="K630" s="102"/>
      <c r="L630" s="103"/>
      <c r="M630" s="168" t="s">
        <v>39</v>
      </c>
      <c r="N630" s="169"/>
      <c r="O630" s="170"/>
      <c r="P630" s="43">
        <f>AVERAGE(K619:L628)</f>
        <v>67.44</v>
      </c>
      <c r="Q630" s="12"/>
    </row>
    <row r="631" spans="1:17" ht="36.75" customHeight="1" x14ac:dyDescent="0.4">
      <c r="A631" s="91"/>
      <c r="B631" s="92"/>
      <c r="C631" s="92"/>
      <c r="D631" s="92"/>
      <c r="E631" s="92"/>
      <c r="F631" s="92"/>
      <c r="G631" s="92"/>
      <c r="H631" s="92"/>
      <c r="I631" s="92"/>
      <c r="J631" s="92"/>
      <c r="K631" s="92"/>
      <c r="L631" s="92"/>
      <c r="M631" s="92"/>
      <c r="N631" s="92"/>
      <c r="O631" s="92"/>
      <c r="P631" s="93"/>
      <c r="Q631" s="12"/>
    </row>
    <row r="632" spans="1:17" ht="36.75" customHeight="1" x14ac:dyDescent="0.4">
      <c r="A632" s="107" t="s">
        <v>75</v>
      </c>
      <c r="B632" s="108"/>
      <c r="C632" s="108"/>
      <c r="D632" s="108"/>
      <c r="E632" s="108"/>
      <c r="F632" s="108"/>
      <c r="G632" s="108"/>
      <c r="H632" s="108"/>
      <c r="I632" s="108"/>
      <c r="J632" s="108"/>
      <c r="K632" s="108"/>
      <c r="L632" s="108"/>
      <c r="M632" s="108"/>
      <c r="N632" s="108"/>
      <c r="O632" s="108"/>
      <c r="P632" s="109"/>
      <c r="Q632" s="12"/>
    </row>
    <row r="633" spans="1:17" ht="34.5" customHeight="1" x14ac:dyDescent="0.4">
      <c r="A633" s="110" t="s">
        <v>76</v>
      </c>
      <c r="B633" s="111"/>
      <c r="C633" s="111"/>
      <c r="D633" s="111"/>
      <c r="E633" s="111"/>
      <c r="F633" s="111"/>
      <c r="G633" s="111"/>
      <c r="H633" s="111"/>
      <c r="I633" s="111"/>
      <c r="J633" s="111"/>
      <c r="K633" s="111"/>
      <c r="L633" s="111"/>
      <c r="M633" s="111"/>
      <c r="N633" s="111"/>
      <c r="O633" s="111"/>
      <c r="P633" s="112"/>
      <c r="Q633" s="12"/>
    </row>
    <row r="634" spans="1:17" ht="29.25" x14ac:dyDescent="0.4">
      <c r="A634" s="113"/>
      <c r="B634" s="113"/>
      <c r="C634" s="113"/>
      <c r="D634" s="113"/>
      <c r="E634" s="113"/>
      <c r="F634" s="113"/>
      <c r="G634" s="113"/>
      <c r="H634" s="113"/>
      <c r="I634" s="113"/>
      <c r="J634" s="113"/>
      <c r="K634" s="113"/>
      <c r="L634" s="113"/>
      <c r="M634" s="113"/>
      <c r="N634" s="113"/>
      <c r="O634" s="113"/>
      <c r="P634" s="113"/>
      <c r="Q634" s="12"/>
    </row>
    <row r="635" spans="1:17" ht="46.5" customHeight="1" x14ac:dyDescent="0.4">
      <c r="A635" s="114" t="s">
        <v>42</v>
      </c>
      <c r="B635" s="115"/>
      <c r="C635" s="115"/>
      <c r="D635" s="115"/>
      <c r="E635" s="115"/>
      <c r="F635" s="115"/>
      <c r="G635" s="115"/>
      <c r="H635" s="116"/>
      <c r="I635" s="12"/>
      <c r="J635" s="114" t="s">
        <v>43</v>
      </c>
      <c r="K635" s="115"/>
      <c r="L635" s="115"/>
      <c r="M635" s="115"/>
      <c r="N635" s="115"/>
      <c r="O635" s="115"/>
      <c r="P635" s="116"/>
      <c r="Q635" s="12"/>
    </row>
    <row r="636" spans="1:17" ht="29.25" x14ac:dyDescent="0.4">
      <c r="A636" s="129" t="s">
        <v>109</v>
      </c>
      <c r="B636" s="130"/>
      <c r="C636" s="130"/>
      <c r="D636" s="130"/>
      <c r="E636" s="130"/>
      <c r="F636" s="130"/>
      <c r="G636" s="130"/>
      <c r="H636" s="131"/>
      <c r="I636" s="12"/>
      <c r="J636" s="129" t="s">
        <v>134</v>
      </c>
      <c r="K636" s="130"/>
      <c r="L636" s="130"/>
      <c r="M636" s="130"/>
      <c r="N636" s="130"/>
      <c r="O636" s="130"/>
      <c r="P636" s="131"/>
      <c r="Q636" s="12"/>
    </row>
    <row r="637" spans="1:17" ht="29.25" x14ac:dyDescent="0.4">
      <c r="A637" s="132"/>
      <c r="B637" s="133"/>
      <c r="C637" s="133"/>
      <c r="D637" s="133"/>
      <c r="E637" s="133"/>
      <c r="F637" s="133"/>
      <c r="G637" s="133"/>
      <c r="H637" s="134"/>
      <c r="I637" s="12"/>
      <c r="J637" s="132"/>
      <c r="K637" s="133"/>
      <c r="L637" s="133"/>
      <c r="M637" s="133"/>
      <c r="N637" s="133"/>
      <c r="O637" s="133"/>
      <c r="P637" s="134"/>
      <c r="Q637" s="12"/>
    </row>
    <row r="638" spans="1:17" ht="72.75" customHeight="1" x14ac:dyDescent="0.4">
      <c r="A638" s="135"/>
      <c r="B638" s="136"/>
      <c r="C638" s="136"/>
      <c r="D638" s="136"/>
      <c r="E638" s="136"/>
      <c r="F638" s="136"/>
      <c r="G638" s="136"/>
      <c r="H638" s="137"/>
      <c r="I638" s="12"/>
      <c r="J638" s="135"/>
      <c r="K638" s="136"/>
      <c r="L638" s="136"/>
      <c r="M638" s="136"/>
      <c r="N638" s="136"/>
      <c r="O638" s="136"/>
      <c r="P638" s="137"/>
      <c r="Q638" s="12"/>
    </row>
    <row r="639" spans="1:17" ht="60" customHeight="1" x14ac:dyDescent="0.4">
      <c r="A639" s="38" t="s">
        <v>44</v>
      </c>
      <c r="B639" s="38"/>
      <c r="C639" s="28"/>
      <c r="D639" s="155"/>
      <c r="E639" s="155"/>
      <c r="F639" s="155"/>
      <c r="G639" s="155"/>
      <c r="H639" s="156"/>
      <c r="I639" s="12"/>
      <c r="J639" s="151" t="s">
        <v>44</v>
      </c>
      <c r="K639" s="152"/>
      <c r="L639" s="153"/>
      <c r="M639" s="154"/>
      <c r="N639" s="155"/>
      <c r="O639" s="155"/>
      <c r="P639" s="156"/>
      <c r="Q639" s="12"/>
    </row>
    <row r="640" spans="1:17" ht="30" customHeight="1" x14ac:dyDescent="0.4">
      <c r="A640" s="124"/>
      <c r="B640" s="124"/>
      <c r="C640" s="124"/>
      <c r="D640" s="124"/>
      <c r="E640" s="124"/>
      <c r="F640" s="124"/>
      <c r="G640" s="124"/>
      <c r="H640" s="124"/>
      <c r="I640" s="124"/>
      <c r="J640" s="124"/>
      <c r="K640" s="124"/>
      <c r="L640" s="124"/>
      <c r="M640" s="124"/>
      <c r="N640" s="124"/>
      <c r="O640" s="124"/>
      <c r="P640" s="124"/>
      <c r="Q640" s="12"/>
    </row>
    <row r="641" spans="1:17" ht="27" customHeight="1" x14ac:dyDescent="0.4">
      <c r="A641" s="125" t="s">
        <v>45</v>
      </c>
      <c r="B641" s="125"/>
      <c r="C641" s="125"/>
      <c r="D641" s="125"/>
      <c r="E641" s="125"/>
      <c r="F641" s="19"/>
      <c r="G641" s="19"/>
      <c r="H641" s="19"/>
      <c r="I641" s="19"/>
      <c r="J641" s="125" t="s">
        <v>46</v>
      </c>
      <c r="K641" s="125"/>
      <c r="L641" s="125"/>
      <c r="M641" s="125"/>
      <c r="N641" s="125"/>
      <c r="O641" s="19"/>
      <c r="P641" s="19"/>
      <c r="Q641" s="19"/>
    </row>
    <row r="642" spans="1:17" ht="29.25" x14ac:dyDescent="0.4">
      <c r="A642" s="126" t="s">
        <v>47</v>
      </c>
      <c r="B642" s="127"/>
      <c r="C642" s="128"/>
      <c r="D642" s="49" t="s">
        <v>48</v>
      </c>
      <c r="E642" s="49" t="s">
        <v>49</v>
      </c>
      <c r="F642" s="52" t="s">
        <v>50</v>
      </c>
      <c r="G642" s="52" t="s">
        <v>51</v>
      </c>
      <c r="H642" s="53" t="s">
        <v>52</v>
      </c>
      <c r="I642" s="12"/>
      <c r="J642" s="121" t="s">
        <v>47</v>
      </c>
      <c r="K642" s="122"/>
      <c r="L642" s="123"/>
      <c r="M642" s="49" t="s">
        <v>48</v>
      </c>
      <c r="N642" s="49" t="s">
        <v>49</v>
      </c>
      <c r="O642" s="52" t="s">
        <v>50</v>
      </c>
      <c r="P642" s="52" t="s">
        <v>51</v>
      </c>
      <c r="Q642" s="52" t="s">
        <v>52</v>
      </c>
    </row>
    <row r="643" spans="1:17" ht="29.25" x14ac:dyDescent="0.4">
      <c r="A643" s="126" t="s">
        <v>53</v>
      </c>
      <c r="B643" s="127"/>
      <c r="C643" s="127"/>
      <c r="D643" s="50"/>
      <c r="E643" s="51" t="s">
        <v>54</v>
      </c>
      <c r="F643" s="51"/>
      <c r="G643" s="51"/>
      <c r="H643" s="50"/>
      <c r="I643" s="24"/>
      <c r="J643" s="126" t="s">
        <v>55</v>
      </c>
      <c r="K643" s="127"/>
      <c r="L643" s="127"/>
      <c r="M643" s="51"/>
      <c r="N643" s="51" t="s">
        <v>54</v>
      </c>
      <c r="O643" s="55"/>
      <c r="P643" s="55"/>
      <c r="Q643" s="55"/>
    </row>
    <row r="644" spans="1:17" ht="29.25" x14ac:dyDescent="0.4">
      <c r="A644" s="126" t="s">
        <v>56</v>
      </c>
      <c r="B644" s="127"/>
      <c r="C644" s="127"/>
      <c r="D644" s="50"/>
      <c r="E644" s="51" t="s">
        <v>54</v>
      </c>
      <c r="F644" s="51"/>
      <c r="G644" s="51"/>
      <c r="H644" s="50"/>
      <c r="I644" s="24"/>
      <c r="J644" s="126" t="s">
        <v>57</v>
      </c>
      <c r="K644" s="127"/>
      <c r="L644" s="127"/>
      <c r="M644" s="51" t="s">
        <v>54</v>
      </c>
      <c r="N644" s="55"/>
      <c r="O644" s="55"/>
      <c r="P644" s="55"/>
      <c r="Q644" s="55"/>
    </row>
    <row r="645" spans="1:17" ht="29.25" x14ac:dyDescent="0.4">
      <c r="A645" s="138" t="s">
        <v>58</v>
      </c>
      <c r="B645" s="139"/>
      <c r="C645" s="139"/>
      <c r="D645" s="50"/>
      <c r="E645" s="51" t="s">
        <v>54</v>
      </c>
      <c r="F645" s="51"/>
      <c r="G645" s="51"/>
      <c r="H645" s="50"/>
      <c r="I645" s="24"/>
      <c r="J645" s="126" t="s">
        <v>59</v>
      </c>
      <c r="K645" s="127"/>
      <c r="L645" s="127"/>
      <c r="M645" s="50"/>
      <c r="N645" s="51" t="s">
        <v>54</v>
      </c>
      <c r="O645" s="55"/>
      <c r="P645" s="55"/>
      <c r="Q645" s="55"/>
    </row>
    <row r="646" spans="1:17" ht="29.25" x14ac:dyDescent="0.4">
      <c r="A646" s="126" t="s">
        <v>60</v>
      </c>
      <c r="B646" s="127"/>
      <c r="C646" s="127"/>
      <c r="D646" s="51"/>
      <c r="E646" s="51" t="s">
        <v>54</v>
      </c>
      <c r="F646" s="51"/>
      <c r="G646" s="51"/>
      <c r="H646" s="50"/>
      <c r="I646" s="24"/>
      <c r="J646" s="126" t="s">
        <v>61</v>
      </c>
      <c r="K646" s="127"/>
      <c r="L646" s="127"/>
      <c r="M646" s="50"/>
      <c r="N646" s="51" t="s">
        <v>54</v>
      </c>
      <c r="O646" s="55"/>
      <c r="P646" s="55"/>
      <c r="Q646" s="55"/>
    </row>
    <row r="647" spans="1:17" ht="29.25" x14ac:dyDescent="0.4">
      <c r="A647" s="138" t="s">
        <v>62</v>
      </c>
      <c r="B647" s="139"/>
      <c r="C647" s="139"/>
      <c r="D647" s="50"/>
      <c r="E647" s="51"/>
      <c r="F647" s="51" t="s">
        <v>54</v>
      </c>
      <c r="G647" s="51"/>
      <c r="H647" s="50"/>
      <c r="I647" s="24"/>
      <c r="J647" s="126" t="s">
        <v>63</v>
      </c>
      <c r="K647" s="127"/>
      <c r="L647" s="127"/>
      <c r="M647" s="50"/>
      <c r="N647" s="51" t="s">
        <v>54</v>
      </c>
      <c r="O647" s="55"/>
      <c r="P647" s="55"/>
      <c r="Q647" s="55"/>
    </row>
    <row r="648" spans="1:17" ht="29.25" x14ac:dyDescent="0.4">
      <c r="A648" s="141" t="s">
        <v>64</v>
      </c>
      <c r="B648" s="142"/>
      <c r="C648" s="142"/>
      <c r="D648" s="50"/>
      <c r="E648" s="51" t="s">
        <v>54</v>
      </c>
      <c r="F648" s="51"/>
      <c r="G648" s="51"/>
      <c r="H648" s="50"/>
      <c r="I648" s="12"/>
      <c r="J648" s="141" t="s">
        <v>65</v>
      </c>
      <c r="K648" s="142"/>
      <c r="L648" s="142"/>
      <c r="M648" s="50"/>
      <c r="N648" s="51" t="s">
        <v>54</v>
      </c>
      <c r="O648" s="54"/>
      <c r="P648" s="54"/>
      <c r="Q648" s="54"/>
    </row>
    <row r="649" spans="1:17" ht="29.25" x14ac:dyDescent="0.4">
      <c r="A649" s="144" t="s">
        <v>66</v>
      </c>
      <c r="B649" s="145"/>
      <c r="C649" s="145"/>
      <c r="D649" s="50"/>
      <c r="E649" s="51" t="s">
        <v>54</v>
      </c>
      <c r="F649" s="51"/>
      <c r="G649" s="51"/>
      <c r="H649" s="50"/>
      <c r="I649" s="12"/>
      <c r="J649" s="141" t="s">
        <v>67</v>
      </c>
      <c r="K649" s="142"/>
      <c r="L649" s="142"/>
      <c r="M649" s="51" t="s">
        <v>54</v>
      </c>
      <c r="N649" s="54"/>
      <c r="O649" s="54"/>
      <c r="P649" s="54"/>
      <c r="Q649" s="54"/>
    </row>
    <row r="650" spans="1:17" ht="29.25" x14ac:dyDescent="0.4">
      <c r="A650" s="147" t="s">
        <v>68</v>
      </c>
      <c r="B650" s="147"/>
      <c r="C650" s="188"/>
      <c r="D650" s="51"/>
      <c r="E650" s="50"/>
      <c r="F650" s="54" t="s">
        <v>54</v>
      </c>
      <c r="G650" s="54"/>
      <c r="H650" s="54"/>
      <c r="I650" s="12"/>
      <c r="J650" s="189" t="s">
        <v>69</v>
      </c>
      <c r="K650" s="190"/>
      <c r="L650" s="190"/>
      <c r="M650" s="50"/>
      <c r="N650" s="54"/>
      <c r="O650" s="51" t="s">
        <v>54</v>
      </c>
      <c r="P650" s="54"/>
      <c r="Q650" s="54"/>
    </row>
    <row r="651" spans="1:17" ht="29.25" x14ac:dyDescent="0.4">
      <c r="A651" s="12"/>
      <c r="B651" s="12"/>
      <c r="C651" s="124" t="s">
        <v>70</v>
      </c>
      <c r="D651" s="124"/>
      <c r="E651" s="124"/>
      <c r="F651" s="12"/>
      <c r="G651" s="12"/>
      <c r="H651" s="12"/>
      <c r="I651" s="12"/>
      <c r="J651" s="141" t="s">
        <v>71</v>
      </c>
      <c r="K651" s="142"/>
      <c r="L651" s="142"/>
      <c r="M651" s="50"/>
      <c r="N651" s="51" t="s">
        <v>54</v>
      </c>
      <c r="O651" s="54"/>
      <c r="P651" s="54"/>
      <c r="Q651" s="54"/>
    </row>
    <row r="652" spans="1:17" ht="29.25" x14ac:dyDescent="0.4">
      <c r="A652" s="124" t="s">
        <v>73</v>
      </c>
      <c r="B652" s="124"/>
      <c r="C652" s="124"/>
      <c r="D652" s="124"/>
      <c r="E652" s="12"/>
      <c r="F652" s="12"/>
      <c r="G652" s="12"/>
      <c r="H652" s="12"/>
      <c r="I652" s="12"/>
      <c r="J652" s="141" t="s">
        <v>72</v>
      </c>
      <c r="K652" s="142"/>
      <c r="L652" s="142"/>
      <c r="M652" s="51" t="s">
        <v>54</v>
      </c>
      <c r="N652" s="50"/>
      <c r="O652" s="54"/>
      <c r="P652" s="54"/>
      <c r="Q652" s="54"/>
    </row>
    <row r="653" spans="1:17" ht="15" customHeight="1" x14ac:dyDescent="0.3">
      <c r="A653" s="149" t="s">
        <v>79</v>
      </c>
      <c r="B653" s="149"/>
      <c r="C653" s="149"/>
      <c r="D653" s="149"/>
      <c r="E653" s="149"/>
      <c r="F653" s="149"/>
      <c r="G653" s="149"/>
      <c r="H653" s="149"/>
      <c r="I653" s="149"/>
      <c r="J653" s="149"/>
      <c r="K653" s="149"/>
      <c r="L653" s="149"/>
      <c r="M653" s="149"/>
      <c r="N653" s="149"/>
      <c r="O653" s="149"/>
      <c r="P653" s="149"/>
      <c r="Q653" s="149"/>
    </row>
    <row r="654" spans="1:17" ht="15" customHeight="1" x14ac:dyDescent="0.3">
      <c r="A654" s="149"/>
      <c r="B654" s="149"/>
      <c r="C654" s="149"/>
      <c r="D654" s="149"/>
      <c r="E654" s="149"/>
      <c r="F654" s="149"/>
      <c r="G654" s="149"/>
      <c r="H654" s="149"/>
      <c r="I654" s="149"/>
      <c r="J654" s="149"/>
      <c r="K654" s="149"/>
      <c r="L654" s="149"/>
      <c r="M654" s="149"/>
      <c r="N654" s="149"/>
      <c r="O654" s="149"/>
      <c r="P654" s="149"/>
      <c r="Q654" s="149"/>
    </row>
    <row r="655" spans="1:17" ht="15" customHeight="1" x14ac:dyDescent="0.3">
      <c r="A655" s="149"/>
      <c r="B655" s="149"/>
      <c r="C655" s="149"/>
      <c r="D655" s="149"/>
      <c r="E655" s="149"/>
      <c r="F655" s="149"/>
      <c r="G655" s="149"/>
      <c r="H655" s="149"/>
      <c r="I655" s="149"/>
      <c r="J655" s="149"/>
      <c r="K655" s="149"/>
      <c r="L655" s="149"/>
      <c r="M655" s="149"/>
      <c r="N655" s="149"/>
      <c r="O655" s="149"/>
      <c r="P655" s="149"/>
      <c r="Q655" s="149"/>
    </row>
    <row r="656" spans="1:17" ht="15" customHeight="1" x14ac:dyDescent="0.3">
      <c r="A656" s="149"/>
      <c r="B656" s="149"/>
      <c r="C656" s="149"/>
      <c r="D656" s="149"/>
      <c r="E656" s="149"/>
      <c r="F656" s="149"/>
      <c r="G656" s="149"/>
      <c r="H656" s="149"/>
      <c r="I656" s="149"/>
      <c r="J656" s="149"/>
      <c r="K656" s="149"/>
      <c r="L656" s="149"/>
      <c r="M656" s="149"/>
      <c r="N656" s="149"/>
      <c r="O656" s="149"/>
      <c r="P656" s="149"/>
      <c r="Q656" s="149"/>
    </row>
    <row r="657" spans="1:17" ht="15" customHeight="1" x14ac:dyDescent="0.3">
      <c r="A657" s="149"/>
      <c r="B657" s="149"/>
      <c r="C657" s="149"/>
      <c r="D657" s="149"/>
      <c r="E657" s="149"/>
      <c r="F657" s="149"/>
      <c r="G657" s="149"/>
      <c r="H657" s="149"/>
      <c r="I657" s="149"/>
      <c r="J657" s="149"/>
      <c r="K657" s="149"/>
      <c r="L657" s="149"/>
      <c r="M657" s="149"/>
      <c r="N657" s="149"/>
      <c r="O657" s="149"/>
      <c r="P657" s="149"/>
      <c r="Q657" s="149"/>
    </row>
    <row r="658" spans="1:17" ht="15" customHeight="1" x14ac:dyDescent="0.3">
      <c r="A658" s="149"/>
      <c r="B658" s="149"/>
      <c r="C658" s="149"/>
      <c r="D658" s="149"/>
      <c r="E658" s="149"/>
      <c r="F658" s="149"/>
      <c r="G658" s="149"/>
      <c r="H658" s="149"/>
      <c r="I658" s="149"/>
      <c r="J658" s="149"/>
      <c r="K658" s="149"/>
      <c r="L658" s="149"/>
      <c r="M658" s="149"/>
      <c r="N658" s="149"/>
      <c r="O658" s="149"/>
      <c r="P658" s="149"/>
      <c r="Q658" s="149"/>
    </row>
    <row r="659" spans="1:17" ht="15" customHeight="1" x14ac:dyDescent="0.3">
      <c r="A659" s="149"/>
      <c r="B659" s="149"/>
      <c r="C659" s="149"/>
      <c r="D659" s="149"/>
      <c r="E659" s="149"/>
      <c r="F659" s="149"/>
      <c r="G659" s="149"/>
      <c r="H659" s="149"/>
      <c r="I659" s="149"/>
      <c r="J659" s="149"/>
      <c r="K659" s="149"/>
      <c r="L659" s="149"/>
      <c r="M659" s="149"/>
      <c r="N659" s="149"/>
      <c r="O659" s="149"/>
      <c r="P659" s="149"/>
      <c r="Q659" s="149"/>
    </row>
    <row r="660" spans="1:17" ht="18.75" customHeight="1" x14ac:dyDescent="0.3">
      <c r="A660" s="149"/>
      <c r="B660" s="149"/>
      <c r="C660" s="149"/>
      <c r="D660" s="149"/>
      <c r="E660" s="149"/>
      <c r="F660" s="149"/>
      <c r="G660" s="149"/>
      <c r="H660" s="149"/>
      <c r="I660" s="149"/>
      <c r="J660" s="149"/>
      <c r="K660" s="149"/>
      <c r="L660" s="149"/>
      <c r="M660" s="149"/>
      <c r="N660" s="149"/>
      <c r="O660" s="149"/>
      <c r="P660" s="149"/>
      <c r="Q660" s="149"/>
    </row>
    <row r="661" spans="1:17" ht="123" customHeight="1" x14ac:dyDescent="0.3">
      <c r="A661" s="149"/>
      <c r="B661" s="149"/>
      <c r="C661" s="149"/>
      <c r="D661" s="149"/>
      <c r="E661" s="149"/>
      <c r="F661" s="149"/>
      <c r="G661" s="149"/>
      <c r="H661" s="149"/>
      <c r="I661" s="149"/>
      <c r="J661" s="149"/>
      <c r="K661" s="149"/>
      <c r="L661" s="149"/>
      <c r="M661" s="149"/>
      <c r="N661" s="149"/>
      <c r="O661" s="149"/>
      <c r="P661" s="149"/>
      <c r="Q661" s="149"/>
    </row>
    <row r="662" spans="1:17" s="1" customFormat="1" ht="36.75" customHeight="1" x14ac:dyDescent="0.4">
      <c r="A662" s="172" t="s">
        <v>1</v>
      </c>
      <c r="B662" s="172"/>
      <c r="C662" s="172"/>
      <c r="D662" s="57" t="s">
        <v>2</v>
      </c>
      <c r="E662" s="58"/>
      <c r="F662" s="58"/>
      <c r="G662" s="58"/>
      <c r="H662" s="58"/>
      <c r="I662" s="59"/>
      <c r="J662" s="34" t="s">
        <v>3</v>
      </c>
      <c r="K662" s="60" t="s">
        <v>80</v>
      </c>
      <c r="L662" s="60"/>
      <c r="M662" s="60"/>
      <c r="N662" s="173" t="s">
        <v>5</v>
      </c>
      <c r="O662" s="173"/>
      <c r="P662" s="62" t="s">
        <v>6</v>
      </c>
      <c r="Q662" s="62"/>
    </row>
    <row r="663" spans="1:17" s="1" customFormat="1" ht="40.5" customHeight="1" x14ac:dyDescent="0.4">
      <c r="A663" s="191" t="s">
        <v>7</v>
      </c>
      <c r="B663" s="192"/>
      <c r="C663" s="57" t="s">
        <v>81</v>
      </c>
      <c r="D663" s="58"/>
      <c r="E663" s="58"/>
      <c r="F663" s="58"/>
      <c r="G663" s="58"/>
      <c r="H663" s="58"/>
      <c r="I663" s="59"/>
      <c r="J663" s="37" t="s">
        <v>8</v>
      </c>
      <c r="K663" s="60">
        <v>9</v>
      </c>
      <c r="L663" s="60"/>
      <c r="M663" s="60"/>
      <c r="N663" s="173" t="s">
        <v>9</v>
      </c>
      <c r="O663" s="173"/>
      <c r="P663" s="60" t="s">
        <v>10</v>
      </c>
      <c r="Q663" s="60"/>
    </row>
    <row r="664" spans="1:17" s="1" customFormat="1" ht="45" customHeight="1" x14ac:dyDescent="0.4">
      <c r="A664" s="173" t="s">
        <v>11</v>
      </c>
      <c r="B664" s="173"/>
      <c r="C664" s="60"/>
      <c r="D664" s="60"/>
      <c r="E664" s="37" t="s">
        <v>12</v>
      </c>
      <c r="F664" s="37"/>
      <c r="G664" s="37"/>
      <c r="H664" s="62">
        <v>130</v>
      </c>
      <c r="I664" s="62"/>
      <c r="J664" s="37" t="s">
        <v>13</v>
      </c>
      <c r="K664" s="57">
        <v>46</v>
      </c>
      <c r="L664" s="59"/>
      <c r="M664" s="193" t="s">
        <v>14</v>
      </c>
      <c r="N664" s="193"/>
      <c r="O664" s="193"/>
      <c r="P664" s="194">
        <v>45170</v>
      </c>
      <c r="Q664" s="60"/>
    </row>
    <row r="665" spans="1:17" ht="32.25" customHeight="1" x14ac:dyDescent="0.3">
      <c r="A665" s="71"/>
      <c r="B665" s="71"/>
      <c r="C665" s="71"/>
      <c r="D665" s="71"/>
      <c r="E665" s="71"/>
      <c r="F665" s="71"/>
      <c r="G665" s="71"/>
      <c r="H665" s="71"/>
      <c r="I665" s="71"/>
      <c r="J665" s="71"/>
      <c r="K665" s="71"/>
      <c r="L665" s="71"/>
      <c r="M665" s="71"/>
      <c r="N665" s="71"/>
      <c r="O665" s="71"/>
      <c r="P665" s="71"/>
      <c r="Q665" s="27"/>
    </row>
    <row r="666" spans="1:17" ht="42" customHeight="1" x14ac:dyDescent="0.4">
      <c r="A666" s="4" t="s">
        <v>16</v>
      </c>
      <c r="B666" s="4"/>
      <c r="C666" s="4"/>
      <c r="D666" s="4"/>
      <c r="E666" s="15"/>
      <c r="F666" s="15"/>
      <c r="G666" s="15"/>
      <c r="H666" s="15"/>
      <c r="I666" s="15"/>
      <c r="J666" s="15"/>
      <c r="K666" s="15"/>
      <c r="L666" s="15"/>
      <c r="M666" s="15"/>
      <c r="N666" s="15"/>
      <c r="O666" s="15"/>
      <c r="P666" s="15"/>
      <c r="Q666" s="15"/>
    </row>
    <row r="667" spans="1:17" ht="55.5" customHeight="1" x14ac:dyDescent="0.4">
      <c r="A667" s="85" t="s">
        <v>17</v>
      </c>
      <c r="B667" s="86"/>
      <c r="C667" s="86"/>
      <c r="D667" s="87"/>
      <c r="E667" s="72" t="s">
        <v>18</v>
      </c>
      <c r="F667" s="73"/>
      <c r="G667" s="73"/>
      <c r="H667" s="81" t="s">
        <v>19</v>
      </c>
      <c r="I667" s="82"/>
      <c r="J667" s="199" t="s">
        <v>20</v>
      </c>
      <c r="K667" s="160" t="s">
        <v>21</v>
      </c>
      <c r="L667" s="161"/>
      <c r="M667" s="164" t="s">
        <v>22</v>
      </c>
      <c r="N667" s="165"/>
      <c r="O667" s="164" t="s">
        <v>23</v>
      </c>
      <c r="P667" s="165"/>
      <c r="Q667" s="12"/>
    </row>
    <row r="668" spans="1:17" ht="70.5" customHeight="1" x14ac:dyDescent="0.4">
      <c r="A668" s="88"/>
      <c r="B668" s="89"/>
      <c r="C668" s="89"/>
      <c r="D668" s="90"/>
      <c r="E668" s="16" t="s">
        <v>24</v>
      </c>
      <c r="F668" s="16" t="s">
        <v>25</v>
      </c>
      <c r="G668" s="16" t="s">
        <v>26</v>
      </c>
      <c r="H668" s="83"/>
      <c r="I668" s="84"/>
      <c r="J668" s="200"/>
      <c r="K668" s="162"/>
      <c r="L668" s="163"/>
      <c r="M668" s="166"/>
      <c r="N668" s="167"/>
      <c r="O668" s="166"/>
      <c r="P668" s="167"/>
      <c r="Q668" s="15"/>
    </row>
    <row r="669" spans="1:17" ht="30.75" customHeight="1" x14ac:dyDescent="0.4">
      <c r="A669" s="74" t="s">
        <v>27</v>
      </c>
      <c r="B669" s="75"/>
      <c r="C669" s="75"/>
      <c r="D669" s="76"/>
      <c r="E669" s="17"/>
      <c r="F669" s="17"/>
      <c r="G669" s="17"/>
      <c r="H669" s="77">
        <f t="shared" ref="H669:H678" si="70">SUM(E669:G669)</f>
        <v>0</v>
      </c>
      <c r="I669" s="78"/>
      <c r="J669" s="17"/>
      <c r="K669" s="77">
        <f t="shared" ref="K669:K678" si="71">SUM(H669:J669)</f>
        <v>0</v>
      </c>
      <c r="L669" s="78"/>
      <c r="M669" s="77" t="str">
        <f t="shared" ref="M669:M678" si="72">IF(K669&lt;19,"F",IF(K669&lt;=29,"E",IF(K669&lt;=49,"D",IF(K669&lt;=59,"C",IF(K669&lt;=79,"B",IF(K669&lt;=100,"A"))))))</f>
        <v>F</v>
      </c>
      <c r="N669" s="78"/>
      <c r="O669" s="79">
        <f>IFERROR(RANK(K669,($K$17,$K$69,$K$119,$K$169,$K$219,$K$269,$K$319,$K$369,$K$419,$K$469,$K$519,$K$569,$K$619,$K$669,$K$719,$K$769,$K$819,$K$869)),"")</f>
        <v>14</v>
      </c>
      <c r="P669" s="80"/>
      <c r="Q669" s="15"/>
    </row>
    <row r="670" spans="1:17" ht="33.75" customHeight="1" x14ac:dyDescent="0.4">
      <c r="A670" s="74" t="s">
        <v>28</v>
      </c>
      <c r="B670" s="75"/>
      <c r="C670" s="75"/>
      <c r="D670" s="76"/>
      <c r="E670" s="17"/>
      <c r="F670" s="17"/>
      <c r="G670" s="17"/>
      <c r="H670" s="77">
        <f t="shared" si="70"/>
        <v>0</v>
      </c>
      <c r="I670" s="78"/>
      <c r="J670" s="17"/>
      <c r="K670" s="77">
        <f t="shared" si="71"/>
        <v>0</v>
      </c>
      <c r="L670" s="78"/>
      <c r="M670" s="77" t="str">
        <f t="shared" si="72"/>
        <v>F</v>
      </c>
      <c r="N670" s="78"/>
      <c r="O670" s="79">
        <f>IFERROR(RANK(K670,($K$18,$K$70,$K$120,$K$170,$K$220,$K$270,$K$320,$K$370,$K$420,$K$470,$K$520,$K$570,$K$620,$K$670,$K$720,$K$770,$K$820,$K$870)),"")</f>
        <v>14</v>
      </c>
      <c r="P670" s="80"/>
      <c r="Q670" s="15"/>
    </row>
    <row r="671" spans="1:17" ht="32.25" customHeight="1" x14ac:dyDescent="0.4">
      <c r="A671" s="74" t="s">
        <v>29</v>
      </c>
      <c r="B671" s="75"/>
      <c r="C671" s="75"/>
      <c r="D671" s="76"/>
      <c r="E671" s="17"/>
      <c r="F671" s="17"/>
      <c r="G671" s="17"/>
      <c r="H671" s="77">
        <f t="shared" si="70"/>
        <v>0</v>
      </c>
      <c r="I671" s="78"/>
      <c r="J671" s="17"/>
      <c r="K671" s="77">
        <f t="shared" si="71"/>
        <v>0</v>
      </c>
      <c r="L671" s="78"/>
      <c r="M671" s="77" t="str">
        <f t="shared" si="72"/>
        <v>F</v>
      </c>
      <c r="N671" s="78"/>
      <c r="O671" s="79">
        <f>IFERROR(RANK(K671,($K$19,$K$71,$K$121,$K$171,$K$221,$K$271,$K$321,$K$371,$K$421,$K$471,$K$521,$K$571,$K$621,$K$671,$K$721,$K$771,$K$821,$K$871)),"")</f>
        <v>15</v>
      </c>
      <c r="P671" s="80"/>
      <c r="Q671" s="15"/>
    </row>
    <row r="672" spans="1:17" ht="33" customHeight="1" x14ac:dyDescent="0.4">
      <c r="A672" s="8" t="s">
        <v>30</v>
      </c>
      <c r="B672" s="5"/>
      <c r="C672" s="6"/>
      <c r="D672" s="7"/>
      <c r="E672" s="17"/>
      <c r="F672" s="17"/>
      <c r="G672" s="17"/>
      <c r="H672" s="77">
        <f t="shared" si="70"/>
        <v>0</v>
      </c>
      <c r="I672" s="78"/>
      <c r="J672" s="17"/>
      <c r="K672" s="77">
        <f t="shared" si="71"/>
        <v>0</v>
      </c>
      <c r="L672" s="78"/>
      <c r="M672" s="77" t="str">
        <f t="shared" si="72"/>
        <v>F</v>
      </c>
      <c r="N672" s="78"/>
      <c r="O672" s="79">
        <f>IFERROR(RANK(K672,($K$20,$K$72,$K$122,$K$172,$K$222,$K$272,$K$322,$K$372,$K$422,$K$472,$K$522,$K$572,$K$622,$K$672,$K$722,$K$772,$K$822,$K$872)),"")</f>
        <v>14</v>
      </c>
      <c r="P672" s="80"/>
      <c r="Q672" s="15"/>
    </row>
    <row r="673" spans="1:17" ht="32.25" customHeight="1" x14ac:dyDescent="0.4">
      <c r="A673" s="74" t="s">
        <v>31</v>
      </c>
      <c r="B673" s="75"/>
      <c r="C673" s="75"/>
      <c r="D673" s="76"/>
      <c r="E673" s="17"/>
      <c r="F673" s="17"/>
      <c r="G673" s="17"/>
      <c r="H673" s="77">
        <f t="shared" si="70"/>
        <v>0</v>
      </c>
      <c r="I673" s="78"/>
      <c r="J673" s="17"/>
      <c r="K673" s="77">
        <f t="shared" si="71"/>
        <v>0</v>
      </c>
      <c r="L673" s="78"/>
      <c r="M673" s="77" t="str">
        <f t="shared" si="72"/>
        <v>F</v>
      </c>
      <c r="N673" s="78"/>
      <c r="O673" s="79">
        <f>IFERROR(RANK(K673,($K$21,$K$73,$K$123,$K$173,$K$223,$K$273,$K$323,$K$373,$K$423,$K$473,$K$523,$K$573,$K$623,$K$673,$K$723,$K$773,$K$823,$K$873)),"")</f>
        <v>14</v>
      </c>
      <c r="P673" s="80"/>
      <c r="Q673" s="15"/>
    </row>
    <row r="674" spans="1:17" ht="32.25" customHeight="1" x14ac:dyDescent="0.4">
      <c r="A674" s="74" t="s">
        <v>32</v>
      </c>
      <c r="B674" s="75"/>
      <c r="C674" s="75"/>
      <c r="D674" s="76"/>
      <c r="E674" s="17"/>
      <c r="F674" s="17"/>
      <c r="G674" s="17"/>
      <c r="H674" s="77">
        <f t="shared" si="70"/>
        <v>0</v>
      </c>
      <c r="I674" s="78"/>
      <c r="J674" s="17"/>
      <c r="K674" s="77">
        <f t="shared" si="71"/>
        <v>0</v>
      </c>
      <c r="L674" s="78"/>
      <c r="M674" s="77" t="str">
        <f t="shared" si="72"/>
        <v>F</v>
      </c>
      <c r="N674" s="78"/>
      <c r="O674" s="79">
        <f>IFERROR(RANK(K674,($K$22,$K$74,$K$124,$K$174,$K$224,$K$274,$K$324,$K$374,$K$424,$K$474,$K$524,$K$574,$K$624,$K$674,$K$724,$K$774,$K$824,$K$874)),"")</f>
        <v>14</v>
      </c>
      <c r="P674" s="80"/>
      <c r="Q674" s="15"/>
    </row>
    <row r="675" spans="1:17" ht="33.75" customHeight="1" x14ac:dyDescent="0.4">
      <c r="A675" s="74" t="s">
        <v>33</v>
      </c>
      <c r="B675" s="75"/>
      <c r="C675" s="75"/>
      <c r="D675" s="76"/>
      <c r="E675" s="17"/>
      <c r="F675" s="17"/>
      <c r="G675" s="17"/>
      <c r="H675" s="77">
        <f t="shared" si="70"/>
        <v>0</v>
      </c>
      <c r="I675" s="78"/>
      <c r="J675" s="17"/>
      <c r="K675" s="77">
        <f t="shared" si="71"/>
        <v>0</v>
      </c>
      <c r="L675" s="78"/>
      <c r="M675" s="77" t="str">
        <f t="shared" si="72"/>
        <v>F</v>
      </c>
      <c r="N675" s="78"/>
      <c r="O675" s="79">
        <f>IFERROR(RANK(K675,($K$23,$K$75,$K$125,$K$175,$K$225,$K$275,$K$325,$K$375,$K$425,$K$475,$K$525,$K$575,$K$625,$K$675,$K$725,$K$775,$K$825,$K$875)),"")</f>
        <v>14</v>
      </c>
      <c r="P675" s="80"/>
      <c r="Q675" s="15"/>
    </row>
    <row r="676" spans="1:17" ht="32.25" customHeight="1" x14ac:dyDescent="0.4">
      <c r="A676" s="74" t="s">
        <v>34</v>
      </c>
      <c r="B676" s="75"/>
      <c r="C676" s="75"/>
      <c r="D676" s="76"/>
      <c r="E676" s="17"/>
      <c r="F676" s="17"/>
      <c r="G676" s="17"/>
      <c r="H676" s="77">
        <f t="shared" si="70"/>
        <v>0</v>
      </c>
      <c r="I676" s="78"/>
      <c r="J676" s="17"/>
      <c r="K676" s="77">
        <f t="shared" si="71"/>
        <v>0</v>
      </c>
      <c r="L676" s="78"/>
      <c r="M676" s="77" t="str">
        <f t="shared" si="72"/>
        <v>F</v>
      </c>
      <c r="N676" s="78"/>
      <c r="O676" s="79">
        <f>IFERROR(RANK(K676,($K$24,$K$76,$K$126,$K$176,$K$226,$K$276,$K$326,$K$376,$K$426,$K$476,$K$526,$K$576,$K$626,$K$676,$K$726,$K$776,$K$826,$K$876)),"")</f>
        <v>14</v>
      </c>
      <c r="P676" s="80"/>
      <c r="Q676" s="15"/>
    </row>
    <row r="677" spans="1:17" ht="33.75" customHeight="1" x14ac:dyDescent="0.4">
      <c r="A677" s="74" t="s">
        <v>77</v>
      </c>
      <c r="B677" s="75"/>
      <c r="C677" s="75"/>
      <c r="D677" s="76"/>
      <c r="E677" s="17"/>
      <c r="F677" s="17"/>
      <c r="G677" s="17"/>
      <c r="H677" s="77">
        <f t="shared" si="70"/>
        <v>0</v>
      </c>
      <c r="I677" s="78"/>
      <c r="J677" s="17"/>
      <c r="K677" s="77">
        <f t="shared" si="71"/>
        <v>0</v>
      </c>
      <c r="L677" s="78"/>
      <c r="M677" s="77" t="str">
        <f t="shared" si="72"/>
        <v>F</v>
      </c>
      <c r="N677" s="78"/>
      <c r="O677" s="79">
        <f>IFERROR(RANK(K677,($K$25,$K$77,$K$127,$K$177,$K$227,$K$277,$K$327,$K$377,$K$427,$K$477,$K$527,$K$577,$K$627,$K$677,$K$727,$K$777,$K$827,$K$877)),"")</f>
        <v>14</v>
      </c>
      <c r="P677" s="80"/>
      <c r="Q677" s="15"/>
    </row>
    <row r="678" spans="1:17" ht="32.25" customHeight="1" x14ac:dyDescent="0.4">
      <c r="A678" s="74" t="s">
        <v>36</v>
      </c>
      <c r="B678" s="75"/>
      <c r="C678" s="75"/>
      <c r="D678" s="76"/>
      <c r="E678" s="17"/>
      <c r="F678" s="17"/>
      <c r="G678" s="17"/>
      <c r="H678" s="77">
        <f t="shared" si="70"/>
        <v>0</v>
      </c>
      <c r="I678" s="78"/>
      <c r="J678" s="17"/>
      <c r="K678" s="77">
        <f t="shared" si="71"/>
        <v>0</v>
      </c>
      <c r="L678" s="78"/>
      <c r="M678" s="77" t="str">
        <f t="shared" si="72"/>
        <v>F</v>
      </c>
      <c r="N678" s="78"/>
      <c r="O678" s="79">
        <f>IFERROR(RANK(K678,($K$26,$K$78,$K$128,$K$178,$K$228,$K$278,$K$328,$K$378,$K$428,$K$478,$K$528,$K$578,$K$628,$K$678,$K$728,$K$778,$K$828,$K$878)),"")</f>
        <v>14</v>
      </c>
      <c r="P678" s="80"/>
      <c r="Q678" s="15"/>
    </row>
    <row r="679" spans="1:17" ht="49.5" customHeight="1" x14ac:dyDescent="0.4">
      <c r="A679" s="91"/>
      <c r="B679" s="92"/>
      <c r="C679" s="92"/>
      <c r="D679" s="92"/>
      <c r="E679" s="92"/>
      <c r="F679" s="92"/>
      <c r="G679" s="92"/>
      <c r="H679" s="92"/>
      <c r="I679" s="92"/>
      <c r="J679" s="92"/>
      <c r="K679" s="92"/>
      <c r="L679" s="92"/>
      <c r="M679" s="92"/>
      <c r="N679" s="92"/>
      <c r="O679" s="92"/>
      <c r="P679" s="93"/>
      <c r="Q679" s="12"/>
    </row>
    <row r="680" spans="1:17" ht="33.75" customHeight="1" x14ac:dyDescent="0.4">
      <c r="A680" s="94" t="s">
        <v>37</v>
      </c>
      <c r="B680" s="95"/>
      <c r="C680" s="96"/>
      <c r="D680" s="97">
        <f>AVERAGE(P28,P80,P130,P180,P230,P280,P330,P380,P430,P480,P530,P580,P630,P680,P730,P780,P830)</f>
        <v>48.644941176470581</v>
      </c>
      <c r="E680" s="98"/>
      <c r="F680" s="98"/>
      <c r="G680" s="18"/>
      <c r="H680" s="186" t="s">
        <v>38</v>
      </c>
      <c r="I680" s="187"/>
      <c r="J680" s="101">
        <f>SUM(K669:L678)</f>
        <v>0</v>
      </c>
      <c r="K680" s="102"/>
      <c r="L680" s="103"/>
      <c r="M680" s="168" t="s">
        <v>39</v>
      </c>
      <c r="N680" s="169"/>
      <c r="O680" s="170"/>
      <c r="P680" s="43">
        <f>AVERAGE(K669:L678)</f>
        <v>0</v>
      </c>
      <c r="Q680" s="12"/>
    </row>
    <row r="681" spans="1:17" ht="36.75" customHeight="1" x14ac:dyDescent="0.4">
      <c r="A681" s="91"/>
      <c r="B681" s="92"/>
      <c r="C681" s="92"/>
      <c r="D681" s="92"/>
      <c r="E681" s="92"/>
      <c r="F681" s="92"/>
      <c r="G681" s="92"/>
      <c r="H681" s="92"/>
      <c r="I681" s="92"/>
      <c r="J681" s="92"/>
      <c r="K681" s="92"/>
      <c r="L681" s="92"/>
      <c r="M681" s="92"/>
      <c r="N681" s="92"/>
      <c r="O681" s="92"/>
      <c r="P681" s="93"/>
      <c r="Q681" s="12"/>
    </row>
    <row r="682" spans="1:17" ht="29.25" customHeight="1" x14ac:dyDescent="0.4">
      <c r="A682" s="107" t="s">
        <v>75</v>
      </c>
      <c r="B682" s="108"/>
      <c r="C682" s="108"/>
      <c r="D682" s="108"/>
      <c r="E682" s="108"/>
      <c r="F682" s="108"/>
      <c r="G682" s="108"/>
      <c r="H682" s="108"/>
      <c r="I682" s="108"/>
      <c r="J682" s="108"/>
      <c r="K682" s="108"/>
      <c r="L682" s="108"/>
      <c r="M682" s="108"/>
      <c r="N682" s="108"/>
      <c r="O682" s="108"/>
      <c r="P682" s="109"/>
      <c r="Q682" s="12"/>
    </row>
    <row r="683" spans="1:17" ht="36" customHeight="1" x14ac:dyDescent="0.4">
      <c r="A683" s="110" t="s">
        <v>76</v>
      </c>
      <c r="B683" s="111"/>
      <c r="C683" s="111"/>
      <c r="D683" s="111"/>
      <c r="E683" s="111"/>
      <c r="F683" s="111"/>
      <c r="G683" s="111"/>
      <c r="H683" s="111"/>
      <c r="I683" s="111"/>
      <c r="J683" s="111"/>
      <c r="K683" s="111"/>
      <c r="L683" s="111"/>
      <c r="M683" s="111"/>
      <c r="N683" s="111"/>
      <c r="O683" s="111"/>
      <c r="P683" s="112"/>
      <c r="Q683" s="12"/>
    </row>
    <row r="684" spans="1:17" ht="29.25" x14ac:dyDescent="0.4">
      <c r="A684" s="113"/>
      <c r="B684" s="113"/>
      <c r="C684" s="113"/>
      <c r="D684" s="113"/>
      <c r="E684" s="113"/>
      <c r="F684" s="113"/>
      <c r="G684" s="113"/>
      <c r="H684" s="113"/>
      <c r="I684" s="113"/>
      <c r="J684" s="113"/>
      <c r="K684" s="113"/>
      <c r="L684" s="113"/>
      <c r="M684" s="113"/>
      <c r="N684" s="113"/>
      <c r="O684" s="113"/>
      <c r="P684" s="113"/>
      <c r="Q684" s="12"/>
    </row>
    <row r="685" spans="1:17" ht="39" customHeight="1" x14ac:dyDescent="0.4">
      <c r="A685" s="114" t="s">
        <v>42</v>
      </c>
      <c r="B685" s="115"/>
      <c r="C685" s="115"/>
      <c r="D685" s="115"/>
      <c r="E685" s="115"/>
      <c r="F685" s="115"/>
      <c r="G685" s="115"/>
      <c r="H685" s="116"/>
      <c r="I685" s="12"/>
      <c r="J685" s="114" t="s">
        <v>43</v>
      </c>
      <c r="K685" s="115"/>
      <c r="L685" s="115"/>
      <c r="M685" s="115"/>
      <c r="N685" s="115"/>
      <c r="O685" s="115"/>
      <c r="P685" s="116"/>
      <c r="Q685" s="12"/>
    </row>
    <row r="686" spans="1:17" ht="29.25" x14ac:dyDescent="0.4">
      <c r="A686" s="129" t="s">
        <v>82</v>
      </c>
      <c r="B686" s="130"/>
      <c r="C686" s="130"/>
      <c r="D686" s="130"/>
      <c r="E686" s="130"/>
      <c r="F686" s="130"/>
      <c r="G686" s="130"/>
      <c r="H686" s="131"/>
      <c r="I686" s="12"/>
      <c r="J686" s="195"/>
      <c r="K686" s="130"/>
      <c r="L686" s="130"/>
      <c r="M686" s="130"/>
      <c r="N686" s="130"/>
      <c r="O686" s="130"/>
      <c r="P686" s="131"/>
      <c r="Q686" s="12"/>
    </row>
    <row r="687" spans="1:17" ht="29.25" x14ac:dyDescent="0.4">
      <c r="A687" s="132"/>
      <c r="B687" s="133"/>
      <c r="C687" s="133"/>
      <c r="D687" s="133"/>
      <c r="E687" s="133"/>
      <c r="F687" s="133"/>
      <c r="G687" s="133"/>
      <c r="H687" s="134"/>
      <c r="I687" s="12"/>
      <c r="J687" s="132"/>
      <c r="K687" s="133"/>
      <c r="L687" s="133"/>
      <c r="M687" s="133"/>
      <c r="N687" s="133"/>
      <c r="O687" s="133"/>
      <c r="P687" s="134"/>
      <c r="Q687" s="12"/>
    </row>
    <row r="688" spans="1:17" ht="72.75" customHeight="1" x14ac:dyDescent="0.4">
      <c r="A688" s="135"/>
      <c r="B688" s="136"/>
      <c r="C688" s="136"/>
      <c r="D688" s="136"/>
      <c r="E688" s="136"/>
      <c r="F688" s="136"/>
      <c r="G688" s="136"/>
      <c r="H688" s="137"/>
      <c r="I688" s="12"/>
      <c r="J688" s="135"/>
      <c r="K688" s="136"/>
      <c r="L688" s="136"/>
      <c r="M688" s="136"/>
      <c r="N688" s="136"/>
      <c r="O688" s="136"/>
      <c r="P688" s="137"/>
      <c r="Q688" s="12"/>
    </row>
    <row r="689" spans="1:17" ht="45" customHeight="1" x14ac:dyDescent="0.4">
      <c r="A689" s="29" t="s">
        <v>44</v>
      </c>
      <c r="B689" s="30"/>
      <c r="C689" s="40"/>
      <c r="D689" s="155"/>
      <c r="E689" s="155"/>
      <c r="F689" s="155"/>
      <c r="G689" s="155"/>
      <c r="H689" s="156"/>
      <c r="I689" s="12"/>
      <c r="J689" s="151" t="s">
        <v>44</v>
      </c>
      <c r="K689" s="152"/>
      <c r="L689" s="153"/>
      <c r="M689" s="154"/>
      <c r="N689" s="155"/>
      <c r="O689" s="155"/>
      <c r="P689" s="156"/>
      <c r="Q689" s="12"/>
    </row>
    <row r="690" spans="1:17" ht="30" customHeight="1" x14ac:dyDescent="0.4">
      <c r="A690" s="124"/>
      <c r="B690" s="124"/>
      <c r="C690" s="124"/>
      <c r="D690" s="124"/>
      <c r="E690" s="124"/>
      <c r="F690" s="124"/>
      <c r="G690" s="124"/>
      <c r="H690" s="124"/>
      <c r="I690" s="124"/>
      <c r="J690" s="124"/>
      <c r="K690" s="124"/>
      <c r="L690" s="124"/>
      <c r="M690" s="124"/>
      <c r="N690" s="124"/>
      <c r="O690" s="124"/>
      <c r="P690" s="124"/>
      <c r="Q690" s="12"/>
    </row>
    <row r="691" spans="1:17" ht="27" customHeight="1" x14ac:dyDescent="0.4">
      <c r="A691" s="125" t="s">
        <v>45</v>
      </c>
      <c r="B691" s="125"/>
      <c r="C691" s="125"/>
      <c r="D691" s="125"/>
      <c r="E691" s="125"/>
      <c r="F691" s="19"/>
      <c r="G691" s="19"/>
      <c r="H691" s="19"/>
      <c r="I691" s="19"/>
      <c r="J691" s="125" t="s">
        <v>46</v>
      </c>
      <c r="K691" s="125"/>
      <c r="L691" s="125"/>
      <c r="M691" s="125"/>
      <c r="N691" s="125"/>
      <c r="O691" s="19"/>
      <c r="P691" s="19"/>
      <c r="Q691" s="19"/>
    </row>
    <row r="692" spans="1:17" ht="29.25" x14ac:dyDescent="0.4">
      <c r="A692" s="126" t="s">
        <v>47</v>
      </c>
      <c r="B692" s="127"/>
      <c r="C692" s="128"/>
      <c r="D692" s="9" t="s">
        <v>48</v>
      </c>
      <c r="E692" s="9" t="s">
        <v>49</v>
      </c>
      <c r="F692" s="20" t="s">
        <v>50</v>
      </c>
      <c r="G692" s="20" t="s">
        <v>51</v>
      </c>
      <c r="H692" s="11" t="s">
        <v>52</v>
      </c>
      <c r="I692" s="12"/>
      <c r="J692" s="121" t="s">
        <v>47</v>
      </c>
      <c r="K692" s="122"/>
      <c r="L692" s="123"/>
      <c r="M692" s="9" t="s">
        <v>48</v>
      </c>
      <c r="N692" s="9" t="s">
        <v>49</v>
      </c>
      <c r="O692" s="20" t="s">
        <v>50</v>
      </c>
      <c r="P692" s="20" t="s">
        <v>51</v>
      </c>
      <c r="Q692" s="20" t="s">
        <v>52</v>
      </c>
    </row>
    <row r="693" spans="1:17" ht="29.25" x14ac:dyDescent="0.4">
      <c r="A693" s="126" t="s">
        <v>53</v>
      </c>
      <c r="B693" s="127"/>
      <c r="C693" s="128"/>
      <c r="D693" s="9"/>
      <c r="E693" s="9" t="s">
        <v>54</v>
      </c>
      <c r="F693" s="9"/>
      <c r="G693" s="9"/>
      <c r="H693" s="21"/>
      <c r="I693" s="24"/>
      <c r="J693" s="126" t="s">
        <v>55</v>
      </c>
      <c r="K693" s="127"/>
      <c r="L693" s="128"/>
      <c r="M693" s="9" t="s">
        <v>54</v>
      </c>
      <c r="N693" s="28"/>
      <c r="O693" s="28"/>
      <c r="P693" s="28"/>
      <c r="Q693" s="28"/>
    </row>
    <row r="694" spans="1:17" ht="29.25" x14ac:dyDescent="0.4">
      <c r="A694" s="126" t="s">
        <v>56</v>
      </c>
      <c r="B694" s="127"/>
      <c r="C694" s="128"/>
      <c r="D694" s="9" t="s">
        <v>54</v>
      </c>
      <c r="E694" s="9"/>
      <c r="F694" s="9"/>
      <c r="G694" s="9"/>
      <c r="H694" s="21"/>
      <c r="I694" s="24"/>
      <c r="J694" s="126" t="s">
        <v>57</v>
      </c>
      <c r="K694" s="127"/>
      <c r="L694" s="128"/>
      <c r="M694" s="9"/>
      <c r="N694" s="28" t="s">
        <v>54</v>
      </c>
      <c r="O694" s="28"/>
      <c r="P694" s="28"/>
      <c r="Q694" s="28"/>
    </row>
    <row r="695" spans="1:17" ht="29.25" x14ac:dyDescent="0.4">
      <c r="A695" s="138" t="s">
        <v>58</v>
      </c>
      <c r="B695" s="139"/>
      <c r="C695" s="140"/>
      <c r="D695" s="9" t="s">
        <v>54</v>
      </c>
      <c r="E695" s="9"/>
      <c r="F695" s="9"/>
      <c r="G695" s="9"/>
      <c r="H695" s="21"/>
      <c r="I695" s="24"/>
      <c r="J695" s="126" t="s">
        <v>59</v>
      </c>
      <c r="K695" s="127"/>
      <c r="L695" s="128"/>
      <c r="M695" s="9"/>
      <c r="N695" s="28" t="s">
        <v>54</v>
      </c>
      <c r="O695" s="28"/>
      <c r="P695" s="28"/>
      <c r="Q695" s="28"/>
    </row>
    <row r="696" spans="1:17" ht="29.25" x14ac:dyDescent="0.4">
      <c r="A696" s="126" t="s">
        <v>60</v>
      </c>
      <c r="B696" s="127"/>
      <c r="C696" s="128"/>
      <c r="D696" s="9" t="s">
        <v>54</v>
      </c>
      <c r="E696" s="9"/>
      <c r="F696" s="9"/>
      <c r="G696" s="9"/>
      <c r="H696" s="21"/>
      <c r="I696" s="24"/>
      <c r="J696" s="126" t="s">
        <v>61</v>
      </c>
      <c r="K696" s="127"/>
      <c r="L696" s="128"/>
      <c r="M696" s="9"/>
      <c r="N696" s="28" t="s">
        <v>54</v>
      </c>
      <c r="O696" s="28"/>
      <c r="P696" s="28"/>
      <c r="Q696" s="28"/>
    </row>
    <row r="697" spans="1:17" ht="29.25" x14ac:dyDescent="0.4">
      <c r="A697" s="138" t="s">
        <v>62</v>
      </c>
      <c r="B697" s="139"/>
      <c r="C697" s="140"/>
      <c r="D697" s="9" t="s">
        <v>54</v>
      </c>
      <c r="E697" s="9"/>
      <c r="F697" s="9"/>
      <c r="G697" s="9"/>
      <c r="H697" s="21"/>
      <c r="I697" s="24"/>
      <c r="J697" s="126" t="s">
        <v>63</v>
      </c>
      <c r="K697" s="127"/>
      <c r="L697" s="128"/>
      <c r="M697" s="9" t="s">
        <v>54</v>
      </c>
      <c r="N697" s="28"/>
      <c r="O697" s="28"/>
      <c r="P697" s="28"/>
      <c r="Q697" s="28"/>
    </row>
    <row r="698" spans="1:17" ht="29.25" x14ac:dyDescent="0.4">
      <c r="A698" s="141" t="s">
        <v>64</v>
      </c>
      <c r="B698" s="142"/>
      <c r="C698" s="143"/>
      <c r="D698" s="9" t="s">
        <v>54</v>
      </c>
      <c r="E698" s="9"/>
      <c r="F698" s="9"/>
      <c r="G698" s="9"/>
      <c r="H698" s="21"/>
      <c r="I698" s="12"/>
      <c r="J698" s="141" t="s">
        <v>65</v>
      </c>
      <c r="K698" s="142"/>
      <c r="L698" s="143"/>
      <c r="M698" s="9" t="s">
        <v>54</v>
      </c>
      <c r="N698" s="11"/>
      <c r="O698" s="11"/>
      <c r="P698" s="11"/>
      <c r="Q698" s="11"/>
    </row>
    <row r="699" spans="1:17" ht="29.25" x14ac:dyDescent="0.4">
      <c r="A699" s="144" t="s">
        <v>66</v>
      </c>
      <c r="B699" s="145"/>
      <c r="C699" s="146"/>
      <c r="D699" s="9" t="s">
        <v>54</v>
      </c>
      <c r="E699" s="9"/>
      <c r="F699" s="9"/>
      <c r="G699" s="9"/>
      <c r="H699" s="21"/>
      <c r="I699" s="12"/>
      <c r="J699" s="141" t="s">
        <v>67</v>
      </c>
      <c r="K699" s="142"/>
      <c r="L699" s="143"/>
      <c r="M699" s="9" t="s">
        <v>54</v>
      </c>
      <c r="N699" s="11"/>
      <c r="O699" s="11"/>
      <c r="P699" s="11"/>
      <c r="Q699" s="11"/>
    </row>
    <row r="700" spans="1:17" ht="29.25" x14ac:dyDescent="0.4">
      <c r="A700" s="147" t="s">
        <v>68</v>
      </c>
      <c r="B700" s="147"/>
      <c r="C700" s="147"/>
      <c r="D700" s="9" t="s">
        <v>54</v>
      </c>
      <c r="E700" s="11"/>
      <c r="F700" s="11"/>
      <c r="G700" s="11"/>
      <c r="H700" s="11"/>
      <c r="I700" s="12"/>
      <c r="J700" s="189" t="s">
        <v>69</v>
      </c>
      <c r="K700" s="190"/>
      <c r="L700" s="196"/>
      <c r="M700" s="9" t="s">
        <v>54</v>
      </c>
      <c r="N700" s="11"/>
      <c r="O700" s="11"/>
      <c r="P700" s="11"/>
      <c r="Q700" s="11"/>
    </row>
    <row r="701" spans="1:17" ht="29.25" x14ac:dyDescent="0.4">
      <c r="A701" s="12"/>
      <c r="B701" s="12"/>
      <c r="C701" s="124" t="s">
        <v>70</v>
      </c>
      <c r="D701" s="124"/>
      <c r="E701" s="124"/>
      <c r="F701" s="12"/>
      <c r="G701" s="12"/>
      <c r="H701" s="12"/>
      <c r="I701" s="12"/>
      <c r="J701" s="141" t="s">
        <v>71</v>
      </c>
      <c r="K701" s="142"/>
      <c r="L701" s="143"/>
      <c r="M701" s="9" t="s">
        <v>54</v>
      </c>
      <c r="N701" s="11"/>
      <c r="O701" s="11"/>
      <c r="P701" s="11"/>
      <c r="Q701" s="11"/>
    </row>
    <row r="702" spans="1:17" ht="29.25" x14ac:dyDescent="0.4">
      <c r="A702" s="124" t="s">
        <v>73</v>
      </c>
      <c r="B702" s="124"/>
      <c r="C702" s="124"/>
      <c r="D702" s="124"/>
      <c r="E702" s="12"/>
      <c r="F702" s="12"/>
      <c r="G702" s="12"/>
      <c r="H702" s="12"/>
      <c r="I702" s="12"/>
      <c r="J702" s="141" t="s">
        <v>72</v>
      </c>
      <c r="K702" s="142"/>
      <c r="L702" s="143"/>
      <c r="M702" s="9" t="s">
        <v>54</v>
      </c>
      <c r="N702" s="11"/>
      <c r="O702" s="11"/>
      <c r="P702" s="11"/>
      <c r="Q702" s="11"/>
    </row>
    <row r="703" spans="1:17" ht="15" customHeight="1" x14ac:dyDescent="0.3">
      <c r="A703" s="149" t="s">
        <v>83</v>
      </c>
      <c r="B703" s="149"/>
      <c r="C703" s="149"/>
      <c r="D703" s="149"/>
      <c r="E703" s="149"/>
      <c r="F703" s="149"/>
      <c r="G703" s="149"/>
      <c r="H703" s="149"/>
      <c r="I703" s="149"/>
      <c r="J703" s="149"/>
      <c r="K703" s="149"/>
      <c r="L703" s="149"/>
      <c r="M703" s="149"/>
      <c r="N703" s="149"/>
      <c r="O703" s="149"/>
      <c r="P703" s="149"/>
      <c r="Q703" s="149"/>
    </row>
    <row r="704" spans="1:17" ht="15" customHeight="1" x14ac:dyDescent="0.3">
      <c r="A704" s="149"/>
      <c r="B704" s="149"/>
      <c r="C704" s="149"/>
      <c r="D704" s="149"/>
      <c r="E704" s="149"/>
      <c r="F704" s="149"/>
      <c r="G704" s="149"/>
      <c r="H704" s="149"/>
      <c r="I704" s="149"/>
      <c r="J704" s="149"/>
      <c r="K704" s="149"/>
      <c r="L704" s="149"/>
      <c r="M704" s="149"/>
      <c r="N704" s="149"/>
      <c r="O704" s="149"/>
      <c r="P704" s="149"/>
      <c r="Q704" s="149"/>
    </row>
    <row r="705" spans="1:17" ht="15" customHeight="1" x14ac:dyDescent="0.3">
      <c r="A705" s="149"/>
      <c r="B705" s="149"/>
      <c r="C705" s="149"/>
      <c r="D705" s="149"/>
      <c r="E705" s="149"/>
      <c r="F705" s="149"/>
      <c r="G705" s="149"/>
      <c r="H705" s="149"/>
      <c r="I705" s="149"/>
      <c r="J705" s="149"/>
      <c r="K705" s="149"/>
      <c r="L705" s="149"/>
      <c r="M705" s="149"/>
      <c r="N705" s="149"/>
      <c r="O705" s="149"/>
      <c r="P705" s="149"/>
      <c r="Q705" s="149"/>
    </row>
    <row r="706" spans="1:17" ht="15" customHeight="1" x14ac:dyDescent="0.3">
      <c r="A706" s="149"/>
      <c r="B706" s="149"/>
      <c r="C706" s="149"/>
      <c r="D706" s="149"/>
      <c r="E706" s="149"/>
      <c r="F706" s="149"/>
      <c r="G706" s="149"/>
      <c r="H706" s="149"/>
      <c r="I706" s="149"/>
      <c r="J706" s="149"/>
      <c r="K706" s="149"/>
      <c r="L706" s="149"/>
      <c r="M706" s="149"/>
      <c r="N706" s="149"/>
      <c r="O706" s="149"/>
      <c r="P706" s="149"/>
      <c r="Q706" s="149"/>
    </row>
    <row r="707" spans="1:17" ht="15" customHeight="1" x14ac:dyDescent="0.3">
      <c r="A707" s="149"/>
      <c r="B707" s="149"/>
      <c r="C707" s="149"/>
      <c r="D707" s="149"/>
      <c r="E707" s="149"/>
      <c r="F707" s="149"/>
      <c r="G707" s="149"/>
      <c r="H707" s="149"/>
      <c r="I707" s="149"/>
      <c r="J707" s="149"/>
      <c r="K707" s="149"/>
      <c r="L707" s="149"/>
      <c r="M707" s="149"/>
      <c r="N707" s="149"/>
      <c r="O707" s="149"/>
      <c r="P707" s="149"/>
      <c r="Q707" s="149"/>
    </row>
    <row r="708" spans="1:17" ht="15" customHeight="1" x14ac:dyDescent="0.3">
      <c r="A708" s="149"/>
      <c r="B708" s="149"/>
      <c r="C708" s="149"/>
      <c r="D708" s="149"/>
      <c r="E708" s="149"/>
      <c r="F708" s="149"/>
      <c r="G708" s="149"/>
      <c r="H708" s="149"/>
      <c r="I708" s="149"/>
      <c r="J708" s="149"/>
      <c r="K708" s="149"/>
      <c r="L708" s="149"/>
      <c r="M708" s="149"/>
      <c r="N708" s="149"/>
      <c r="O708" s="149"/>
      <c r="P708" s="149"/>
      <c r="Q708" s="149"/>
    </row>
    <row r="709" spans="1:17" ht="15" customHeight="1" x14ac:dyDescent="0.3">
      <c r="A709" s="149"/>
      <c r="B709" s="149"/>
      <c r="C709" s="149"/>
      <c r="D709" s="149"/>
      <c r="E709" s="149"/>
      <c r="F709" s="149"/>
      <c r="G709" s="149"/>
      <c r="H709" s="149"/>
      <c r="I709" s="149"/>
      <c r="J709" s="149"/>
      <c r="K709" s="149"/>
      <c r="L709" s="149"/>
      <c r="M709" s="149"/>
      <c r="N709" s="149"/>
      <c r="O709" s="149"/>
      <c r="P709" s="149"/>
      <c r="Q709" s="149"/>
    </row>
    <row r="710" spans="1:17" ht="18.75" customHeight="1" x14ac:dyDescent="0.3">
      <c r="A710" s="149"/>
      <c r="B710" s="149"/>
      <c r="C710" s="149"/>
      <c r="D710" s="149"/>
      <c r="E710" s="149"/>
      <c r="F710" s="149"/>
      <c r="G710" s="149"/>
      <c r="H710" s="149"/>
      <c r="I710" s="149"/>
      <c r="J710" s="149"/>
      <c r="K710" s="149"/>
      <c r="L710" s="149"/>
      <c r="M710" s="149"/>
      <c r="N710" s="149"/>
      <c r="O710" s="149"/>
      <c r="P710" s="149"/>
      <c r="Q710" s="149"/>
    </row>
    <row r="711" spans="1:17" ht="118.5" customHeight="1" x14ac:dyDescent="0.3">
      <c r="A711" s="149"/>
      <c r="B711" s="149"/>
      <c r="C711" s="149"/>
      <c r="D711" s="149"/>
      <c r="E711" s="149"/>
      <c r="F711" s="149"/>
      <c r="G711" s="149"/>
      <c r="H711" s="149"/>
      <c r="I711" s="149"/>
      <c r="J711" s="149"/>
      <c r="K711" s="149"/>
      <c r="L711" s="149"/>
      <c r="M711" s="149"/>
      <c r="N711" s="149"/>
      <c r="O711" s="149"/>
      <c r="P711" s="149"/>
      <c r="Q711" s="149"/>
    </row>
    <row r="712" spans="1:17" s="1" customFormat="1" ht="35.25" customHeight="1" x14ac:dyDescent="0.4">
      <c r="A712" s="173" t="s">
        <v>1</v>
      </c>
      <c r="B712" s="173"/>
      <c r="C712" s="173"/>
      <c r="D712" s="57" t="s">
        <v>2</v>
      </c>
      <c r="E712" s="58"/>
      <c r="F712" s="58"/>
      <c r="G712" s="58"/>
      <c r="H712" s="58"/>
      <c r="I712" s="59"/>
      <c r="J712" s="34" t="s">
        <v>3</v>
      </c>
      <c r="K712" s="60" t="s">
        <v>80</v>
      </c>
      <c r="L712" s="60"/>
      <c r="M712" s="60"/>
      <c r="N712" s="173" t="s">
        <v>5</v>
      </c>
      <c r="O712" s="173"/>
      <c r="P712" s="62" t="s">
        <v>6</v>
      </c>
      <c r="Q712" s="62"/>
    </row>
    <row r="713" spans="1:17" s="1" customFormat="1" ht="36" customHeight="1" x14ac:dyDescent="0.4">
      <c r="A713" s="197" t="s">
        <v>7</v>
      </c>
      <c r="B713" s="198"/>
      <c r="C713" s="57" t="s">
        <v>84</v>
      </c>
      <c r="D713" s="58"/>
      <c r="E713" s="58"/>
      <c r="F713" s="58"/>
      <c r="G713" s="58"/>
      <c r="H713" s="58"/>
      <c r="I713" s="59"/>
      <c r="J713" s="37" t="s">
        <v>8</v>
      </c>
      <c r="K713" s="60">
        <v>9</v>
      </c>
      <c r="L713" s="60"/>
      <c r="M713" s="60"/>
      <c r="N713" s="173" t="s">
        <v>9</v>
      </c>
      <c r="O713" s="173"/>
      <c r="P713" s="60" t="s">
        <v>10</v>
      </c>
      <c r="Q713" s="60"/>
    </row>
    <row r="714" spans="1:17" s="1" customFormat="1" ht="39" customHeight="1" x14ac:dyDescent="0.4">
      <c r="A714" s="173" t="s">
        <v>11</v>
      </c>
      <c r="B714" s="173"/>
      <c r="C714" s="60"/>
      <c r="D714" s="60"/>
      <c r="E714" s="37" t="s">
        <v>12</v>
      </c>
      <c r="F714" s="37"/>
      <c r="G714" s="37"/>
      <c r="H714" s="62">
        <v>130</v>
      </c>
      <c r="I714" s="62"/>
      <c r="J714" s="37" t="s">
        <v>13</v>
      </c>
      <c r="K714" s="57">
        <v>44</v>
      </c>
      <c r="L714" s="59"/>
      <c r="M714" s="193" t="s">
        <v>14</v>
      </c>
      <c r="N714" s="193"/>
      <c r="O714" s="193"/>
      <c r="P714" s="194">
        <v>45170</v>
      </c>
      <c r="Q714" s="60"/>
    </row>
    <row r="715" spans="1:17" ht="32.25" customHeight="1" x14ac:dyDescent="0.3">
      <c r="A715" s="71"/>
      <c r="B715" s="71"/>
      <c r="C715" s="71"/>
      <c r="D715" s="71"/>
      <c r="E715" s="71"/>
      <c r="F715" s="71"/>
      <c r="G715" s="71"/>
      <c r="H715" s="71"/>
      <c r="I715" s="71"/>
      <c r="J715" s="71"/>
      <c r="K715" s="71"/>
      <c r="L715" s="71"/>
      <c r="M715" s="71"/>
      <c r="N715" s="71"/>
      <c r="O715" s="71"/>
      <c r="P715" s="71"/>
      <c r="Q715" s="27"/>
    </row>
    <row r="716" spans="1:17" ht="39" customHeight="1" x14ac:dyDescent="0.4">
      <c r="A716" s="4" t="s">
        <v>16</v>
      </c>
      <c r="B716" s="4"/>
      <c r="C716" s="4"/>
      <c r="D716" s="4"/>
      <c r="E716" s="15"/>
      <c r="F716" s="15"/>
      <c r="G716" s="15"/>
      <c r="H716" s="15"/>
      <c r="I716" s="15"/>
      <c r="J716" s="15"/>
      <c r="K716" s="15"/>
      <c r="L716" s="15"/>
      <c r="M716" s="15"/>
      <c r="N716" s="15"/>
      <c r="O716" s="15"/>
      <c r="P716" s="15"/>
      <c r="Q716" s="15"/>
    </row>
    <row r="717" spans="1:17" ht="49.5" customHeight="1" x14ac:dyDescent="0.4">
      <c r="A717" s="85" t="s">
        <v>17</v>
      </c>
      <c r="B717" s="86"/>
      <c r="C717" s="86"/>
      <c r="D717" s="87"/>
      <c r="E717" s="72" t="s">
        <v>18</v>
      </c>
      <c r="F717" s="73"/>
      <c r="G717" s="73"/>
      <c r="H717" s="81" t="s">
        <v>19</v>
      </c>
      <c r="I717" s="82"/>
      <c r="J717" s="199" t="s">
        <v>20</v>
      </c>
      <c r="K717" s="160" t="s">
        <v>21</v>
      </c>
      <c r="L717" s="161"/>
      <c r="M717" s="164" t="s">
        <v>22</v>
      </c>
      <c r="N717" s="165"/>
      <c r="O717" s="164" t="s">
        <v>23</v>
      </c>
      <c r="P717" s="165"/>
      <c r="Q717" s="12"/>
    </row>
    <row r="718" spans="1:17" ht="66" customHeight="1" x14ac:dyDescent="0.4">
      <c r="A718" s="88"/>
      <c r="B718" s="89"/>
      <c r="C718" s="89"/>
      <c r="D718" s="90"/>
      <c r="E718" s="16" t="s">
        <v>24</v>
      </c>
      <c r="F718" s="16" t="s">
        <v>25</v>
      </c>
      <c r="G718" s="16" t="s">
        <v>26</v>
      </c>
      <c r="H718" s="83"/>
      <c r="I718" s="84"/>
      <c r="J718" s="200"/>
      <c r="K718" s="162"/>
      <c r="L718" s="163"/>
      <c r="M718" s="166"/>
      <c r="N718" s="167"/>
      <c r="O718" s="166"/>
      <c r="P718" s="167"/>
      <c r="Q718" s="15"/>
    </row>
    <row r="719" spans="1:17" ht="32.25" customHeight="1" x14ac:dyDescent="0.4">
      <c r="A719" s="74" t="s">
        <v>27</v>
      </c>
      <c r="B719" s="75"/>
      <c r="C719" s="75"/>
      <c r="D719" s="76"/>
      <c r="E719" s="17"/>
      <c r="F719" s="17"/>
      <c r="G719" s="17"/>
      <c r="H719" s="77">
        <f t="shared" ref="H719:H728" si="73">SUM(E719:G719)</f>
        <v>0</v>
      </c>
      <c r="I719" s="78"/>
      <c r="J719" s="17"/>
      <c r="K719" s="77">
        <f t="shared" ref="K719:K728" si="74">SUM(H719:J719)</f>
        <v>0</v>
      </c>
      <c r="L719" s="78"/>
      <c r="M719" s="77" t="str">
        <f t="shared" ref="M719:M728" si="75">IF(K719&lt;19,"F",IF(K719&lt;=29,"E",IF(K719&lt;=49,"D",IF(K719&lt;=59,"C",IF(K719&lt;=79,"B",IF(K719&lt;=100,"A"))))))</f>
        <v>F</v>
      </c>
      <c r="N719" s="78"/>
      <c r="O719" s="79">
        <f>IFERROR(RANK(K719,($K$17,$K$69,$K$119,$K$169,$K$219,$K$269,$K$319,$K$369,$K$419,$K$469,$K$519,$K$569,$K$619,$K$669,$K$719,$K$769,$K$819,$K$869)),"")</f>
        <v>14</v>
      </c>
      <c r="P719" s="80"/>
      <c r="Q719" s="15"/>
    </row>
    <row r="720" spans="1:17" ht="33.75" customHeight="1" x14ac:dyDescent="0.4">
      <c r="A720" s="74" t="s">
        <v>28</v>
      </c>
      <c r="B720" s="75"/>
      <c r="C720" s="75"/>
      <c r="D720" s="76"/>
      <c r="E720" s="17"/>
      <c r="F720" s="17"/>
      <c r="G720" s="17"/>
      <c r="H720" s="77">
        <f t="shared" si="73"/>
        <v>0</v>
      </c>
      <c r="I720" s="78"/>
      <c r="J720" s="17"/>
      <c r="K720" s="77">
        <f t="shared" si="74"/>
        <v>0</v>
      </c>
      <c r="L720" s="78"/>
      <c r="M720" s="77" t="str">
        <f t="shared" si="75"/>
        <v>F</v>
      </c>
      <c r="N720" s="78"/>
      <c r="O720" s="79">
        <f>IFERROR(RANK(K720,($K$18,$K$70,$K$120,$K$170,$K$220,$K$270,$K$320,$K$370,$K$420,$K$470,$K$520,$K$570,$K$620,$K$670,$K$720,$K$770,$K$820,$K$870)),"")</f>
        <v>14</v>
      </c>
      <c r="P720" s="80"/>
      <c r="Q720" s="15"/>
    </row>
    <row r="721" spans="1:17" ht="32.25" customHeight="1" x14ac:dyDescent="0.4">
      <c r="A721" s="74" t="s">
        <v>29</v>
      </c>
      <c r="B721" s="75"/>
      <c r="C721" s="75"/>
      <c r="D721" s="76"/>
      <c r="E721" s="17"/>
      <c r="F721" s="17"/>
      <c r="G721" s="17"/>
      <c r="H721" s="77">
        <v>22.5</v>
      </c>
      <c r="I721" s="78"/>
      <c r="J721" s="17"/>
      <c r="K721" s="77">
        <f t="shared" si="74"/>
        <v>22.5</v>
      </c>
      <c r="L721" s="78"/>
      <c r="M721" s="77" t="str">
        <f t="shared" si="75"/>
        <v>E</v>
      </c>
      <c r="N721" s="78"/>
      <c r="O721" s="79">
        <f>IFERROR(RANK(K721,($K$19,$K$71,$K$121,$K$171,$K$221,$K$271,$K$321,$K$371,$K$421,$K$471,$K$521,$K$571,$K$621,$K$671,$K$721,$K$771,$K$821,$K$871)),"")</f>
        <v>14</v>
      </c>
      <c r="P721" s="80"/>
      <c r="Q721" s="15"/>
    </row>
    <row r="722" spans="1:17" ht="33" customHeight="1" x14ac:dyDescent="0.4">
      <c r="A722" s="8" t="s">
        <v>30</v>
      </c>
      <c r="B722" s="5"/>
      <c r="C722" s="6"/>
      <c r="D722" s="7"/>
      <c r="E722" s="17"/>
      <c r="F722" s="17"/>
      <c r="G722" s="17"/>
      <c r="H722" s="77">
        <f t="shared" si="73"/>
        <v>0</v>
      </c>
      <c r="I722" s="78"/>
      <c r="J722" s="17"/>
      <c r="K722" s="77">
        <f t="shared" si="74"/>
        <v>0</v>
      </c>
      <c r="L722" s="78"/>
      <c r="M722" s="77" t="str">
        <f t="shared" si="75"/>
        <v>F</v>
      </c>
      <c r="N722" s="78"/>
      <c r="O722" s="79">
        <f>IFERROR(RANK(K722,($K$20,$K$72,$K$122,$K$172,$K$222,$K$272,$K$322,$K$372,$K$422,$K$472,$K$522,$K$572,$K$622,$K$672,$K$722,$K$772,$K$822,$K$872)),"")</f>
        <v>14</v>
      </c>
      <c r="P722" s="80"/>
      <c r="Q722" s="15"/>
    </row>
    <row r="723" spans="1:17" ht="29.25" customHeight="1" x14ac:dyDescent="0.4">
      <c r="A723" s="74" t="s">
        <v>31</v>
      </c>
      <c r="B723" s="75"/>
      <c r="C723" s="75"/>
      <c r="D723" s="76"/>
      <c r="E723" s="17"/>
      <c r="F723" s="17"/>
      <c r="G723" s="17"/>
      <c r="H723" s="77">
        <f t="shared" si="73"/>
        <v>0</v>
      </c>
      <c r="I723" s="78"/>
      <c r="J723" s="17"/>
      <c r="K723" s="77">
        <f t="shared" si="74"/>
        <v>0</v>
      </c>
      <c r="L723" s="78"/>
      <c r="M723" s="77" t="str">
        <f t="shared" si="75"/>
        <v>F</v>
      </c>
      <c r="N723" s="78"/>
      <c r="O723" s="79">
        <f>IFERROR(RANK(K723,($K$21,$K$73,$K$123,$K$173,$K$223,$K$273,$K$323,$K$373,$K$423,$K$473,$K$523,$K$573,$K$623,$K$673,$K$723,$K$773,$K$823,$K$873)),"")</f>
        <v>14</v>
      </c>
      <c r="P723" s="80"/>
      <c r="Q723" s="15"/>
    </row>
    <row r="724" spans="1:17" ht="29.25" customHeight="1" x14ac:dyDescent="0.4">
      <c r="A724" s="74" t="s">
        <v>32</v>
      </c>
      <c r="B724" s="75"/>
      <c r="C724" s="75"/>
      <c r="D724" s="76"/>
      <c r="E724" s="17"/>
      <c r="F724" s="17"/>
      <c r="G724" s="17"/>
      <c r="H724" s="77">
        <f t="shared" si="73"/>
        <v>0</v>
      </c>
      <c r="I724" s="78"/>
      <c r="J724" s="17"/>
      <c r="K724" s="77">
        <f t="shared" si="74"/>
        <v>0</v>
      </c>
      <c r="L724" s="78"/>
      <c r="M724" s="77" t="str">
        <f t="shared" si="75"/>
        <v>F</v>
      </c>
      <c r="N724" s="78"/>
      <c r="O724" s="79">
        <f>IFERROR(RANK(K724,($K$22,$K$74,$K$124,$K$174,$K$224,$K$274,$K$324,$K$374,$K$424,$K$474,$K$524,$K$574,$K$624,$K$674,$K$724,$K$774,$K$824,$K$874)),"")</f>
        <v>14</v>
      </c>
      <c r="P724" s="80"/>
      <c r="Q724" s="15"/>
    </row>
    <row r="725" spans="1:17" ht="32.25" customHeight="1" x14ac:dyDescent="0.4">
      <c r="A725" s="74" t="s">
        <v>33</v>
      </c>
      <c r="B725" s="75"/>
      <c r="C725" s="75"/>
      <c r="D725" s="76"/>
      <c r="E725" s="17"/>
      <c r="F725" s="17"/>
      <c r="G725" s="17"/>
      <c r="H725" s="77">
        <f t="shared" si="73"/>
        <v>0</v>
      </c>
      <c r="I725" s="78"/>
      <c r="J725" s="17"/>
      <c r="K725" s="77">
        <f t="shared" si="74"/>
        <v>0</v>
      </c>
      <c r="L725" s="78"/>
      <c r="M725" s="77" t="str">
        <f t="shared" si="75"/>
        <v>F</v>
      </c>
      <c r="N725" s="78"/>
      <c r="O725" s="79">
        <f>IFERROR(RANK(K725,($K$23,$K$75,$K$125,$K$175,$K$225,$K$275,$K$325,$K$375,$K$425,$K$475,$K$525,$K$575,$K$625,$K$675,$K$725,$K$775,$K$825,$K$875)),"")</f>
        <v>14</v>
      </c>
      <c r="P725" s="80"/>
      <c r="Q725" s="15"/>
    </row>
    <row r="726" spans="1:17" ht="30.75" customHeight="1" x14ac:dyDescent="0.4">
      <c r="A726" s="74" t="s">
        <v>34</v>
      </c>
      <c r="B726" s="75"/>
      <c r="C726" s="75"/>
      <c r="D726" s="76"/>
      <c r="E726" s="17"/>
      <c r="F726" s="17"/>
      <c r="G726" s="17"/>
      <c r="H726" s="77">
        <f t="shared" si="73"/>
        <v>0</v>
      </c>
      <c r="I726" s="78"/>
      <c r="J726" s="17"/>
      <c r="K726" s="77">
        <f t="shared" si="74"/>
        <v>0</v>
      </c>
      <c r="L726" s="78"/>
      <c r="M726" s="77" t="str">
        <f t="shared" si="75"/>
        <v>F</v>
      </c>
      <c r="N726" s="78"/>
      <c r="O726" s="79">
        <f>IFERROR(RANK(K726,($K$24,$K$76,$K$126,$K$176,$K$226,$K$276,$K$326,$K$376,$K$426,$K$476,$K$526,$K$576,$K$626,$K$676,$K$726,$K$776,$K$826,$K$876)),"")</f>
        <v>14</v>
      </c>
      <c r="P726" s="80"/>
      <c r="Q726" s="15"/>
    </row>
    <row r="727" spans="1:17" ht="32.25" customHeight="1" x14ac:dyDescent="0.4">
      <c r="A727" s="74" t="s">
        <v>77</v>
      </c>
      <c r="B727" s="75"/>
      <c r="C727" s="75"/>
      <c r="D727" s="76"/>
      <c r="E727" s="17"/>
      <c r="F727" s="17"/>
      <c r="G727" s="17"/>
      <c r="H727" s="77">
        <f t="shared" si="73"/>
        <v>0</v>
      </c>
      <c r="I727" s="78"/>
      <c r="J727" s="17"/>
      <c r="K727" s="77">
        <f t="shared" si="74"/>
        <v>0</v>
      </c>
      <c r="L727" s="78"/>
      <c r="M727" s="77" t="str">
        <f t="shared" si="75"/>
        <v>F</v>
      </c>
      <c r="N727" s="78"/>
      <c r="O727" s="79">
        <f>IFERROR(RANK(K727,($K$25,$K$77,$K$127,$K$177,$K$227,$K$277,$K$327,$K$377,$K$427,$K$477,$K$527,$K$577,$K$627,$K$677,$K$727,$K$777,$K$827,$K$877)),"")</f>
        <v>14</v>
      </c>
      <c r="P727" s="80"/>
      <c r="Q727" s="15"/>
    </row>
    <row r="728" spans="1:17" ht="30.75" customHeight="1" x14ac:dyDescent="0.4">
      <c r="A728" s="74" t="s">
        <v>36</v>
      </c>
      <c r="B728" s="75"/>
      <c r="C728" s="75"/>
      <c r="D728" s="76"/>
      <c r="E728" s="17"/>
      <c r="F728" s="17"/>
      <c r="G728" s="17"/>
      <c r="H728" s="77">
        <f t="shared" si="73"/>
        <v>0</v>
      </c>
      <c r="I728" s="78"/>
      <c r="J728" s="17"/>
      <c r="K728" s="77">
        <f t="shared" si="74"/>
        <v>0</v>
      </c>
      <c r="L728" s="78"/>
      <c r="M728" s="77" t="str">
        <f t="shared" si="75"/>
        <v>F</v>
      </c>
      <c r="N728" s="78"/>
      <c r="O728" s="79">
        <f>IFERROR(RANK(K728,($K$26,$K$78,$K$128,$K$178,$K$228,$K$278,$K$328,$K$378,$K$428,$K$478,$K$528,$K$578,$K$628,$K$678,$K$728,$K$778,$K$828,$K$878)),"")</f>
        <v>14</v>
      </c>
      <c r="P728" s="80"/>
      <c r="Q728" s="15"/>
    </row>
    <row r="729" spans="1:17" ht="49.5" customHeight="1" x14ac:dyDescent="0.4">
      <c r="A729" s="91"/>
      <c r="B729" s="92"/>
      <c r="C729" s="92"/>
      <c r="D729" s="92"/>
      <c r="E729" s="92"/>
      <c r="F729" s="92"/>
      <c r="G729" s="92"/>
      <c r="H729" s="92"/>
      <c r="I729" s="92"/>
      <c r="J729" s="92"/>
      <c r="K729" s="92"/>
      <c r="L729" s="92"/>
      <c r="M729" s="92"/>
      <c r="N729" s="92"/>
      <c r="O729" s="92"/>
      <c r="P729" s="93"/>
      <c r="Q729" s="12"/>
    </row>
    <row r="730" spans="1:17" ht="33.75" customHeight="1" x14ac:dyDescent="0.4">
      <c r="A730" s="94" t="s">
        <v>37</v>
      </c>
      <c r="B730" s="95"/>
      <c r="C730" s="96"/>
      <c r="D730" s="97">
        <f>AVERAGE(P28,P80,P130,P180,P230,P280,P330,P380,P430,P480,P530,P580,P630,P680,P730,P780,P830)</f>
        <v>48.644941176470581</v>
      </c>
      <c r="E730" s="98"/>
      <c r="F730" s="98"/>
      <c r="G730" s="18"/>
      <c r="H730" s="186" t="s">
        <v>38</v>
      </c>
      <c r="I730" s="187"/>
      <c r="J730" s="101">
        <f>SUM(K719:L728)</f>
        <v>22.5</v>
      </c>
      <c r="K730" s="102"/>
      <c r="L730" s="103"/>
      <c r="M730" s="168" t="s">
        <v>39</v>
      </c>
      <c r="N730" s="169"/>
      <c r="O730" s="170"/>
      <c r="P730" s="43">
        <f>AVERAGE(K719:L728)</f>
        <v>2.25</v>
      </c>
      <c r="Q730" s="12"/>
    </row>
    <row r="731" spans="1:17" ht="36.75" customHeight="1" x14ac:dyDescent="0.4">
      <c r="A731" s="91"/>
      <c r="B731" s="92"/>
      <c r="C731" s="92"/>
      <c r="D731" s="92"/>
      <c r="E731" s="92"/>
      <c r="F731" s="92"/>
      <c r="G731" s="92"/>
      <c r="H731" s="92"/>
      <c r="I731" s="92"/>
      <c r="J731" s="92"/>
      <c r="K731" s="92"/>
      <c r="L731" s="92"/>
      <c r="M731" s="92"/>
      <c r="N731" s="92"/>
      <c r="O731" s="92"/>
      <c r="P731" s="93"/>
      <c r="Q731" s="12"/>
    </row>
    <row r="732" spans="1:17" ht="39.75" customHeight="1" x14ac:dyDescent="0.4">
      <c r="A732" s="107" t="s">
        <v>75</v>
      </c>
      <c r="B732" s="108"/>
      <c r="C732" s="108"/>
      <c r="D732" s="108"/>
      <c r="E732" s="108"/>
      <c r="F732" s="108"/>
      <c r="G732" s="108"/>
      <c r="H732" s="108"/>
      <c r="I732" s="108"/>
      <c r="J732" s="108"/>
      <c r="K732" s="108"/>
      <c r="L732" s="108"/>
      <c r="M732" s="108"/>
      <c r="N732" s="108"/>
      <c r="O732" s="108"/>
      <c r="P732" s="109"/>
      <c r="Q732" s="12"/>
    </row>
    <row r="733" spans="1:17" ht="40.5" customHeight="1" x14ac:dyDescent="0.4">
      <c r="A733" s="110" t="s">
        <v>76</v>
      </c>
      <c r="B733" s="111"/>
      <c r="C733" s="111"/>
      <c r="D733" s="111"/>
      <c r="E733" s="111"/>
      <c r="F733" s="111"/>
      <c r="G733" s="111"/>
      <c r="H733" s="111"/>
      <c r="I733" s="111"/>
      <c r="J733" s="111"/>
      <c r="K733" s="111"/>
      <c r="L733" s="111"/>
      <c r="M733" s="111"/>
      <c r="N733" s="111"/>
      <c r="O733" s="111"/>
      <c r="P733" s="112"/>
      <c r="Q733" s="12"/>
    </row>
    <row r="734" spans="1:17" ht="29.25" x14ac:dyDescent="0.4">
      <c r="A734" s="113"/>
      <c r="B734" s="113"/>
      <c r="C734" s="113"/>
      <c r="D734" s="113"/>
      <c r="E734" s="113"/>
      <c r="F734" s="113"/>
      <c r="G734" s="113"/>
      <c r="H734" s="113"/>
      <c r="I734" s="113"/>
      <c r="J734" s="113"/>
      <c r="K734" s="113"/>
      <c r="L734" s="113"/>
      <c r="M734" s="113"/>
      <c r="N734" s="113"/>
      <c r="O734" s="113"/>
      <c r="P734" s="113"/>
      <c r="Q734" s="12"/>
    </row>
    <row r="735" spans="1:17" ht="29.25" x14ac:dyDescent="0.4">
      <c r="A735" s="114" t="s">
        <v>42</v>
      </c>
      <c r="B735" s="115"/>
      <c r="C735" s="115"/>
      <c r="D735" s="115"/>
      <c r="E735" s="115"/>
      <c r="F735" s="115"/>
      <c r="G735" s="115"/>
      <c r="H735" s="116"/>
      <c r="I735" s="12"/>
      <c r="J735" s="114" t="s">
        <v>43</v>
      </c>
      <c r="K735" s="115"/>
      <c r="L735" s="115"/>
      <c r="M735" s="115"/>
      <c r="N735" s="115"/>
      <c r="O735" s="115"/>
      <c r="P735" s="116"/>
      <c r="Q735" s="12"/>
    </row>
    <row r="736" spans="1:17" ht="29.25" x14ac:dyDescent="0.4">
      <c r="A736" s="129" t="s">
        <v>85</v>
      </c>
      <c r="B736" s="130"/>
      <c r="C736" s="130"/>
      <c r="D736" s="130"/>
      <c r="E736" s="130"/>
      <c r="F736" s="130"/>
      <c r="G736" s="130"/>
      <c r="H736" s="131"/>
      <c r="I736" s="12"/>
      <c r="J736" s="195"/>
      <c r="K736" s="130"/>
      <c r="L736" s="130"/>
      <c r="M736" s="130"/>
      <c r="N736" s="130"/>
      <c r="O736" s="130"/>
      <c r="P736" s="131"/>
      <c r="Q736" s="12"/>
    </row>
    <row r="737" spans="1:17" ht="29.25" x14ac:dyDescent="0.4">
      <c r="A737" s="132"/>
      <c r="B737" s="133"/>
      <c r="C737" s="133"/>
      <c r="D737" s="133"/>
      <c r="E737" s="133"/>
      <c r="F737" s="133"/>
      <c r="G737" s="133"/>
      <c r="H737" s="134"/>
      <c r="I737" s="12"/>
      <c r="J737" s="132"/>
      <c r="K737" s="133"/>
      <c r="L737" s="133"/>
      <c r="M737" s="133"/>
      <c r="N737" s="133"/>
      <c r="O737" s="133"/>
      <c r="P737" s="134"/>
      <c r="Q737" s="12"/>
    </row>
    <row r="738" spans="1:17" ht="78.75" customHeight="1" x14ac:dyDescent="0.4">
      <c r="A738" s="135"/>
      <c r="B738" s="136"/>
      <c r="C738" s="136"/>
      <c r="D738" s="136"/>
      <c r="E738" s="136"/>
      <c r="F738" s="136"/>
      <c r="G738" s="136"/>
      <c r="H738" s="137"/>
      <c r="I738" s="12"/>
      <c r="J738" s="135"/>
      <c r="K738" s="136"/>
      <c r="L738" s="136"/>
      <c r="M738" s="136"/>
      <c r="N738" s="136"/>
      <c r="O738" s="136"/>
      <c r="P738" s="137"/>
      <c r="Q738" s="12"/>
    </row>
    <row r="739" spans="1:17" ht="55.5" customHeight="1" x14ac:dyDescent="0.4">
      <c r="A739" s="29" t="s">
        <v>44</v>
      </c>
      <c r="B739" s="30"/>
      <c r="C739" s="40"/>
      <c r="D739" s="62"/>
      <c r="E739" s="62"/>
      <c r="F739" s="62"/>
      <c r="G739" s="62"/>
      <c r="H739" s="62"/>
      <c r="I739" s="12"/>
      <c r="J739" s="151" t="s">
        <v>44</v>
      </c>
      <c r="K739" s="152"/>
      <c r="L739" s="153"/>
      <c r="M739" s="154"/>
      <c r="N739" s="155"/>
      <c r="O739" s="155"/>
      <c r="P739" s="156"/>
      <c r="Q739" s="12"/>
    </row>
    <row r="740" spans="1:17" ht="30" customHeight="1" x14ac:dyDescent="0.4">
      <c r="A740" s="124"/>
      <c r="B740" s="124"/>
      <c r="C740" s="124"/>
      <c r="D740" s="124"/>
      <c r="E740" s="124"/>
      <c r="F740" s="124"/>
      <c r="G740" s="124"/>
      <c r="H740" s="124"/>
      <c r="I740" s="124"/>
      <c r="J740" s="124"/>
      <c r="K740" s="124"/>
      <c r="L740" s="124"/>
      <c r="M740" s="124"/>
      <c r="N740" s="124"/>
      <c r="O740" s="124"/>
      <c r="P740" s="124"/>
      <c r="Q740" s="12"/>
    </row>
    <row r="741" spans="1:17" ht="40.5" customHeight="1" x14ac:dyDescent="0.4">
      <c r="A741" s="125" t="s">
        <v>45</v>
      </c>
      <c r="B741" s="125"/>
      <c r="C741" s="125"/>
      <c r="D741" s="125"/>
      <c r="E741" s="125"/>
      <c r="F741" s="19"/>
      <c r="G741" s="19"/>
      <c r="H741" s="19"/>
      <c r="I741" s="19"/>
      <c r="J741" s="125" t="s">
        <v>46</v>
      </c>
      <c r="K741" s="125"/>
      <c r="L741" s="125"/>
      <c r="M741" s="125"/>
      <c r="N741" s="125"/>
      <c r="O741" s="19"/>
      <c r="P741" s="19"/>
      <c r="Q741" s="19"/>
    </row>
    <row r="742" spans="1:17" ht="29.25" x14ac:dyDescent="0.4">
      <c r="A742" s="126" t="s">
        <v>47</v>
      </c>
      <c r="B742" s="127"/>
      <c r="C742" s="128"/>
      <c r="D742" s="9" t="s">
        <v>48</v>
      </c>
      <c r="E742" s="9" t="s">
        <v>49</v>
      </c>
      <c r="F742" s="20" t="s">
        <v>50</v>
      </c>
      <c r="G742" s="20" t="s">
        <v>51</v>
      </c>
      <c r="H742" s="11" t="s">
        <v>52</v>
      </c>
      <c r="I742" s="12"/>
      <c r="J742" s="121" t="s">
        <v>47</v>
      </c>
      <c r="K742" s="122"/>
      <c r="L742" s="123"/>
      <c r="M742" s="9" t="s">
        <v>48</v>
      </c>
      <c r="N742" s="9" t="s">
        <v>49</v>
      </c>
      <c r="O742" s="20" t="s">
        <v>50</v>
      </c>
      <c r="P742" s="20" t="s">
        <v>51</v>
      </c>
      <c r="Q742" s="20" t="s">
        <v>52</v>
      </c>
    </row>
    <row r="743" spans="1:17" ht="29.25" x14ac:dyDescent="0.4">
      <c r="A743" s="126" t="s">
        <v>53</v>
      </c>
      <c r="B743" s="127"/>
      <c r="C743" s="128"/>
      <c r="D743" s="9"/>
      <c r="E743" s="9" t="s">
        <v>54</v>
      </c>
      <c r="F743" s="9"/>
      <c r="G743" s="9"/>
      <c r="H743" s="21"/>
      <c r="I743" s="24"/>
      <c r="J743" s="126" t="s">
        <v>55</v>
      </c>
      <c r="K743" s="127"/>
      <c r="L743" s="128"/>
      <c r="M743" s="28" t="s">
        <v>54</v>
      </c>
      <c r="N743" s="9"/>
      <c r="O743" s="28"/>
      <c r="P743" s="28"/>
      <c r="Q743" s="28"/>
    </row>
    <row r="744" spans="1:17" ht="29.25" x14ac:dyDescent="0.4">
      <c r="A744" s="126" t="s">
        <v>56</v>
      </c>
      <c r="B744" s="127"/>
      <c r="C744" s="128"/>
      <c r="D744" s="9" t="s">
        <v>54</v>
      </c>
      <c r="E744" s="9"/>
      <c r="F744" s="9"/>
      <c r="G744" s="9"/>
      <c r="H744" s="21"/>
      <c r="I744" s="24"/>
      <c r="J744" s="126" t="s">
        <v>57</v>
      </c>
      <c r="K744" s="127"/>
      <c r="L744" s="128"/>
      <c r="M744" s="9"/>
      <c r="N744" s="28" t="s">
        <v>54</v>
      </c>
      <c r="O744" s="28"/>
      <c r="P744" s="28"/>
      <c r="Q744" s="28"/>
    </row>
    <row r="745" spans="1:17" ht="29.25" x14ac:dyDescent="0.4">
      <c r="A745" s="138" t="s">
        <v>58</v>
      </c>
      <c r="B745" s="139"/>
      <c r="C745" s="140"/>
      <c r="D745" s="9" t="s">
        <v>54</v>
      </c>
      <c r="E745" s="9"/>
      <c r="F745" s="9"/>
      <c r="G745" s="9"/>
      <c r="H745" s="21"/>
      <c r="I745" s="24"/>
      <c r="J745" s="126" t="s">
        <v>59</v>
      </c>
      <c r="K745" s="127"/>
      <c r="L745" s="128"/>
      <c r="M745" s="9"/>
      <c r="N745" s="28" t="s">
        <v>54</v>
      </c>
      <c r="O745" s="28"/>
      <c r="P745" s="28"/>
      <c r="Q745" s="28"/>
    </row>
    <row r="746" spans="1:17" ht="29.25" x14ac:dyDescent="0.4">
      <c r="A746" s="126" t="s">
        <v>60</v>
      </c>
      <c r="B746" s="127"/>
      <c r="C746" s="128"/>
      <c r="D746" s="9"/>
      <c r="E746" s="9"/>
      <c r="F746" s="9" t="s">
        <v>54</v>
      </c>
      <c r="G746" s="9"/>
      <c r="H746" s="21"/>
      <c r="I746" s="24"/>
      <c r="J746" s="126" t="s">
        <v>61</v>
      </c>
      <c r="K746" s="127"/>
      <c r="L746" s="128"/>
      <c r="M746" s="28"/>
      <c r="N746" s="9" t="s">
        <v>54</v>
      </c>
      <c r="O746" s="28"/>
      <c r="P746" s="28"/>
      <c r="Q746" s="28"/>
    </row>
    <row r="747" spans="1:17" ht="29.25" x14ac:dyDescent="0.4">
      <c r="A747" s="138" t="s">
        <v>62</v>
      </c>
      <c r="B747" s="139"/>
      <c r="C747" s="140"/>
      <c r="D747" s="9" t="s">
        <v>54</v>
      </c>
      <c r="E747" s="9"/>
      <c r="F747" s="9"/>
      <c r="G747" s="9"/>
      <c r="H747" s="21"/>
      <c r="I747" s="24"/>
      <c r="J747" s="126" t="s">
        <v>63</v>
      </c>
      <c r="K747" s="127"/>
      <c r="L747" s="128"/>
      <c r="M747" s="9" t="s">
        <v>54</v>
      </c>
      <c r="N747" s="28"/>
      <c r="O747" s="28"/>
      <c r="P747" s="28"/>
      <c r="Q747" s="28"/>
    </row>
    <row r="748" spans="1:17" ht="29.25" x14ac:dyDescent="0.4">
      <c r="A748" s="141" t="s">
        <v>64</v>
      </c>
      <c r="B748" s="142"/>
      <c r="C748" s="143"/>
      <c r="D748" s="9" t="s">
        <v>54</v>
      </c>
      <c r="E748" s="9"/>
      <c r="F748" s="9"/>
      <c r="G748" s="9"/>
      <c r="H748" s="21"/>
      <c r="I748" s="12"/>
      <c r="J748" s="141" t="s">
        <v>65</v>
      </c>
      <c r="K748" s="142"/>
      <c r="L748" s="143"/>
      <c r="M748" s="9" t="s">
        <v>54</v>
      </c>
      <c r="N748" s="11"/>
      <c r="O748" s="11"/>
      <c r="P748" s="11"/>
      <c r="Q748" s="11"/>
    </row>
    <row r="749" spans="1:17" ht="29.25" x14ac:dyDescent="0.4">
      <c r="A749" s="144" t="s">
        <v>66</v>
      </c>
      <c r="B749" s="145"/>
      <c r="C749" s="146"/>
      <c r="D749" s="9" t="s">
        <v>54</v>
      </c>
      <c r="E749" s="9"/>
      <c r="F749" s="9"/>
      <c r="G749" s="9"/>
      <c r="H749" s="21"/>
      <c r="I749" s="12"/>
      <c r="J749" s="141" t="s">
        <v>67</v>
      </c>
      <c r="K749" s="142"/>
      <c r="L749" s="143"/>
      <c r="M749" s="9" t="s">
        <v>54</v>
      </c>
      <c r="N749" s="11"/>
      <c r="O749" s="11"/>
      <c r="P749" s="11"/>
      <c r="Q749" s="11"/>
    </row>
    <row r="750" spans="1:17" ht="29.25" x14ac:dyDescent="0.4">
      <c r="A750" s="147" t="s">
        <v>68</v>
      </c>
      <c r="B750" s="147"/>
      <c r="C750" s="147"/>
      <c r="D750" s="11"/>
      <c r="E750" s="9" t="s">
        <v>54</v>
      </c>
      <c r="F750" s="11"/>
      <c r="G750" s="11"/>
      <c r="H750" s="11"/>
      <c r="I750" s="12"/>
      <c r="J750" s="189" t="s">
        <v>69</v>
      </c>
      <c r="K750" s="190"/>
      <c r="L750" s="196"/>
      <c r="M750" s="9" t="s">
        <v>54</v>
      </c>
      <c r="N750" s="11"/>
      <c r="O750" s="11"/>
      <c r="P750" s="11"/>
      <c r="Q750" s="11"/>
    </row>
    <row r="751" spans="1:17" ht="29.25" x14ac:dyDescent="0.4">
      <c r="A751" s="12"/>
      <c r="B751" s="12"/>
      <c r="C751" s="124" t="s">
        <v>70</v>
      </c>
      <c r="D751" s="124"/>
      <c r="E751" s="124"/>
      <c r="F751" s="12"/>
      <c r="G751" s="12"/>
      <c r="H751" s="12"/>
      <c r="I751" s="12"/>
      <c r="J751" s="141" t="s">
        <v>71</v>
      </c>
      <c r="K751" s="142"/>
      <c r="L751" s="143"/>
      <c r="M751" s="9" t="s">
        <v>54</v>
      </c>
      <c r="N751" s="11"/>
      <c r="O751" s="11"/>
      <c r="P751" s="11"/>
      <c r="Q751" s="11"/>
    </row>
    <row r="752" spans="1:17" ht="29.25" x14ac:dyDescent="0.4">
      <c r="A752" s="124" t="s">
        <v>73</v>
      </c>
      <c r="B752" s="124"/>
      <c r="C752" s="124"/>
      <c r="D752" s="124"/>
      <c r="E752" s="12"/>
      <c r="F752" s="12"/>
      <c r="G752" s="12"/>
      <c r="H752" s="12"/>
      <c r="I752" s="12"/>
      <c r="J752" s="141" t="s">
        <v>72</v>
      </c>
      <c r="K752" s="142"/>
      <c r="L752" s="143"/>
      <c r="M752" s="9" t="s">
        <v>54</v>
      </c>
      <c r="N752" s="11"/>
      <c r="O752" s="11"/>
      <c r="P752" s="11"/>
      <c r="Q752" s="11"/>
    </row>
    <row r="753" spans="1:17" ht="15" customHeight="1" x14ac:dyDescent="0.3">
      <c r="A753" s="149" t="s">
        <v>79</v>
      </c>
      <c r="B753" s="149"/>
      <c r="C753" s="149"/>
      <c r="D753" s="149"/>
      <c r="E753" s="149"/>
      <c r="F753" s="149"/>
      <c r="G753" s="149"/>
      <c r="H753" s="149"/>
      <c r="I753" s="149"/>
      <c r="J753" s="149"/>
      <c r="K753" s="149"/>
      <c r="L753" s="149"/>
      <c r="M753" s="149"/>
      <c r="N753" s="149"/>
      <c r="O753" s="149"/>
      <c r="P753" s="149"/>
      <c r="Q753" s="149"/>
    </row>
    <row r="754" spans="1:17" ht="15" customHeight="1" x14ac:dyDescent="0.3">
      <c r="A754" s="149"/>
      <c r="B754" s="149"/>
      <c r="C754" s="149"/>
      <c r="D754" s="149"/>
      <c r="E754" s="149"/>
      <c r="F754" s="149"/>
      <c r="G754" s="149"/>
      <c r="H754" s="149"/>
      <c r="I754" s="149"/>
      <c r="J754" s="149"/>
      <c r="K754" s="149"/>
      <c r="L754" s="149"/>
      <c r="M754" s="149"/>
      <c r="N754" s="149"/>
      <c r="O754" s="149"/>
      <c r="P754" s="149"/>
      <c r="Q754" s="149"/>
    </row>
    <row r="755" spans="1:17" ht="15" customHeight="1" x14ac:dyDescent="0.3">
      <c r="A755" s="149"/>
      <c r="B755" s="149"/>
      <c r="C755" s="149"/>
      <c r="D755" s="149"/>
      <c r="E755" s="149"/>
      <c r="F755" s="149"/>
      <c r="G755" s="149"/>
      <c r="H755" s="149"/>
      <c r="I755" s="149"/>
      <c r="J755" s="149"/>
      <c r="K755" s="149"/>
      <c r="L755" s="149"/>
      <c r="M755" s="149"/>
      <c r="N755" s="149"/>
      <c r="O755" s="149"/>
      <c r="P755" s="149"/>
      <c r="Q755" s="149"/>
    </row>
    <row r="756" spans="1:17" ht="15" customHeight="1" x14ac:dyDescent="0.3">
      <c r="A756" s="149"/>
      <c r="B756" s="149"/>
      <c r="C756" s="149"/>
      <c r="D756" s="149"/>
      <c r="E756" s="149"/>
      <c r="F756" s="149"/>
      <c r="G756" s="149"/>
      <c r="H756" s="149"/>
      <c r="I756" s="149"/>
      <c r="J756" s="149"/>
      <c r="K756" s="149"/>
      <c r="L756" s="149"/>
      <c r="M756" s="149"/>
      <c r="N756" s="149"/>
      <c r="O756" s="149"/>
      <c r="P756" s="149"/>
      <c r="Q756" s="149"/>
    </row>
    <row r="757" spans="1:17" ht="15" customHeight="1" x14ac:dyDescent="0.3">
      <c r="A757" s="149"/>
      <c r="B757" s="149"/>
      <c r="C757" s="149"/>
      <c r="D757" s="149"/>
      <c r="E757" s="149"/>
      <c r="F757" s="149"/>
      <c r="G757" s="149"/>
      <c r="H757" s="149"/>
      <c r="I757" s="149"/>
      <c r="J757" s="149"/>
      <c r="K757" s="149"/>
      <c r="L757" s="149"/>
      <c r="M757" s="149"/>
      <c r="N757" s="149"/>
      <c r="O757" s="149"/>
      <c r="P757" s="149"/>
      <c r="Q757" s="149"/>
    </row>
    <row r="758" spans="1:17" ht="15" customHeight="1" x14ac:dyDescent="0.3">
      <c r="A758" s="149"/>
      <c r="B758" s="149"/>
      <c r="C758" s="149"/>
      <c r="D758" s="149"/>
      <c r="E758" s="149"/>
      <c r="F758" s="149"/>
      <c r="G758" s="149"/>
      <c r="H758" s="149"/>
      <c r="I758" s="149"/>
      <c r="J758" s="149"/>
      <c r="K758" s="149"/>
      <c r="L758" s="149"/>
      <c r="M758" s="149"/>
      <c r="N758" s="149"/>
      <c r="O758" s="149"/>
      <c r="P758" s="149"/>
      <c r="Q758" s="149"/>
    </row>
    <row r="759" spans="1:17" ht="15" customHeight="1" x14ac:dyDescent="0.3">
      <c r="A759" s="149"/>
      <c r="B759" s="149"/>
      <c r="C759" s="149"/>
      <c r="D759" s="149"/>
      <c r="E759" s="149"/>
      <c r="F759" s="149"/>
      <c r="G759" s="149"/>
      <c r="H759" s="149"/>
      <c r="I759" s="149"/>
      <c r="J759" s="149"/>
      <c r="K759" s="149"/>
      <c r="L759" s="149"/>
      <c r="M759" s="149"/>
      <c r="N759" s="149"/>
      <c r="O759" s="149"/>
      <c r="P759" s="149"/>
      <c r="Q759" s="149"/>
    </row>
    <row r="760" spans="1:17" ht="18.75" customHeight="1" x14ac:dyDescent="0.3">
      <c r="A760" s="149"/>
      <c r="B760" s="149"/>
      <c r="C760" s="149"/>
      <c r="D760" s="149"/>
      <c r="E760" s="149"/>
      <c r="F760" s="149"/>
      <c r="G760" s="149"/>
      <c r="H760" s="149"/>
      <c r="I760" s="149"/>
      <c r="J760" s="149"/>
      <c r="K760" s="149"/>
      <c r="L760" s="149"/>
      <c r="M760" s="149"/>
      <c r="N760" s="149"/>
      <c r="O760" s="149"/>
      <c r="P760" s="149"/>
      <c r="Q760" s="149"/>
    </row>
    <row r="761" spans="1:17" ht="111" customHeight="1" x14ac:dyDescent="0.3">
      <c r="A761" s="149"/>
      <c r="B761" s="149"/>
      <c r="C761" s="149"/>
      <c r="D761" s="149"/>
      <c r="E761" s="149"/>
      <c r="F761" s="149"/>
      <c r="G761" s="149"/>
      <c r="H761" s="149"/>
      <c r="I761" s="149"/>
      <c r="J761" s="149"/>
      <c r="K761" s="149"/>
      <c r="L761" s="149"/>
      <c r="M761" s="149"/>
      <c r="N761" s="149"/>
      <c r="O761" s="149"/>
      <c r="P761" s="149"/>
      <c r="Q761" s="149"/>
    </row>
    <row r="762" spans="1:17" s="1" customFormat="1" ht="38.25" customHeight="1" x14ac:dyDescent="0.4">
      <c r="A762" s="172" t="s">
        <v>1</v>
      </c>
      <c r="B762" s="172"/>
      <c r="C762" s="172"/>
      <c r="D762" s="57" t="s">
        <v>2</v>
      </c>
      <c r="E762" s="58"/>
      <c r="F762" s="58"/>
      <c r="G762" s="58"/>
      <c r="H762" s="58"/>
      <c r="I762" s="59"/>
      <c r="J762" s="34" t="s">
        <v>3</v>
      </c>
      <c r="K762" s="60" t="s">
        <v>80</v>
      </c>
      <c r="L762" s="60"/>
      <c r="M762" s="60"/>
      <c r="N762" s="173" t="s">
        <v>5</v>
      </c>
      <c r="O762" s="173"/>
      <c r="P762" s="62" t="s">
        <v>6</v>
      </c>
      <c r="Q762" s="62"/>
    </row>
    <row r="763" spans="1:17" s="1" customFormat="1" ht="37.5" customHeight="1" x14ac:dyDescent="0.4">
      <c r="A763" s="191" t="s">
        <v>7</v>
      </c>
      <c r="B763" s="192"/>
      <c r="C763" s="57" t="s">
        <v>86</v>
      </c>
      <c r="D763" s="58"/>
      <c r="E763" s="58"/>
      <c r="F763" s="58"/>
      <c r="G763" s="58"/>
      <c r="H763" s="58"/>
      <c r="I763" s="59"/>
      <c r="J763" s="37" t="s">
        <v>8</v>
      </c>
      <c r="K763" s="60">
        <v>8</v>
      </c>
      <c r="L763" s="60"/>
      <c r="M763" s="60"/>
      <c r="N763" s="173" t="s">
        <v>9</v>
      </c>
      <c r="O763" s="173"/>
      <c r="P763" s="60" t="s">
        <v>87</v>
      </c>
      <c r="Q763" s="60"/>
    </row>
    <row r="764" spans="1:17" s="1" customFormat="1" ht="37.5" customHeight="1" x14ac:dyDescent="0.4">
      <c r="A764" s="173" t="s">
        <v>11</v>
      </c>
      <c r="B764" s="173"/>
      <c r="C764" s="60"/>
      <c r="D764" s="60"/>
      <c r="E764" s="37" t="s">
        <v>12</v>
      </c>
      <c r="F764" s="37"/>
      <c r="G764" s="37"/>
      <c r="H764" s="62">
        <v>130</v>
      </c>
      <c r="I764" s="62"/>
      <c r="J764" s="37" t="s">
        <v>13</v>
      </c>
      <c r="K764" s="57">
        <v>6</v>
      </c>
      <c r="L764" s="59"/>
      <c r="M764" s="193" t="s">
        <v>14</v>
      </c>
      <c r="N764" s="193"/>
      <c r="O764" s="193"/>
      <c r="P764" s="194">
        <v>44935</v>
      </c>
      <c r="Q764" s="60"/>
    </row>
    <row r="765" spans="1:17" ht="32.25" customHeight="1" x14ac:dyDescent="0.3">
      <c r="A765" s="71"/>
      <c r="B765" s="71"/>
      <c r="C765" s="71"/>
      <c r="D765" s="71"/>
      <c r="E765" s="71"/>
      <c r="F765" s="71"/>
      <c r="G765" s="71"/>
      <c r="H765" s="71"/>
      <c r="I765" s="71"/>
      <c r="J765" s="71"/>
      <c r="K765" s="71"/>
      <c r="L765" s="71"/>
      <c r="M765" s="71"/>
      <c r="N765" s="71"/>
      <c r="O765" s="71"/>
      <c r="P765" s="71"/>
      <c r="Q765" s="27"/>
    </row>
    <row r="766" spans="1:17" ht="39" customHeight="1" x14ac:dyDescent="0.4">
      <c r="A766" s="4" t="s">
        <v>16</v>
      </c>
      <c r="B766" s="4"/>
      <c r="C766" s="4"/>
      <c r="D766" s="4"/>
      <c r="E766" s="15"/>
      <c r="F766" s="15"/>
      <c r="G766" s="15"/>
      <c r="H766" s="15"/>
      <c r="I766" s="15"/>
      <c r="J766" s="15"/>
      <c r="K766" s="15"/>
      <c r="L766" s="15"/>
      <c r="M766" s="15"/>
      <c r="N766" s="15"/>
      <c r="O766" s="15"/>
      <c r="P766" s="15"/>
      <c r="Q766" s="15"/>
    </row>
    <row r="767" spans="1:17" ht="51" customHeight="1" x14ac:dyDescent="0.4">
      <c r="A767" s="85" t="s">
        <v>17</v>
      </c>
      <c r="B767" s="86"/>
      <c r="C767" s="86"/>
      <c r="D767" s="87"/>
      <c r="E767" s="72" t="s">
        <v>18</v>
      </c>
      <c r="F767" s="73"/>
      <c r="G767" s="73"/>
      <c r="H767" s="81" t="s">
        <v>19</v>
      </c>
      <c r="I767" s="82"/>
      <c r="J767" s="199" t="s">
        <v>20</v>
      </c>
      <c r="K767" s="160" t="s">
        <v>21</v>
      </c>
      <c r="L767" s="161"/>
      <c r="M767" s="164" t="s">
        <v>22</v>
      </c>
      <c r="N767" s="165"/>
      <c r="O767" s="164" t="s">
        <v>23</v>
      </c>
      <c r="P767" s="165"/>
      <c r="Q767" s="12"/>
    </row>
    <row r="768" spans="1:17" ht="61.5" customHeight="1" x14ac:dyDescent="0.4">
      <c r="A768" s="88"/>
      <c r="B768" s="89"/>
      <c r="C768" s="89"/>
      <c r="D768" s="90"/>
      <c r="E768" s="16" t="s">
        <v>24</v>
      </c>
      <c r="F768" s="16" t="s">
        <v>25</v>
      </c>
      <c r="G768" s="16" t="s">
        <v>26</v>
      </c>
      <c r="H768" s="83"/>
      <c r="I768" s="84"/>
      <c r="J768" s="200"/>
      <c r="K768" s="162"/>
      <c r="L768" s="163"/>
      <c r="M768" s="166"/>
      <c r="N768" s="167"/>
      <c r="O768" s="166"/>
      <c r="P768" s="167"/>
      <c r="Q768" s="15"/>
    </row>
    <row r="769" spans="1:17" ht="30.75" customHeight="1" x14ac:dyDescent="0.4">
      <c r="A769" s="74" t="s">
        <v>27</v>
      </c>
      <c r="B769" s="75"/>
      <c r="C769" s="75"/>
      <c r="D769" s="76"/>
      <c r="E769" s="17"/>
      <c r="F769" s="17"/>
      <c r="G769" s="17"/>
      <c r="H769" s="77">
        <f t="shared" ref="H769:H778" si="76">SUM(E769:G769)</f>
        <v>0</v>
      </c>
      <c r="I769" s="78"/>
      <c r="J769" s="17"/>
      <c r="K769" s="77">
        <f t="shared" ref="K769:K778" si="77">SUM(H769:J769)</f>
        <v>0</v>
      </c>
      <c r="L769" s="78"/>
      <c r="M769" s="77" t="str">
        <f t="shared" ref="M769:M778" si="78">IF(K769&lt;19,"F",IF(K769&lt;=29,"E",IF(K769&lt;=49,"D",IF(K769&lt;=59,"C",IF(K769&lt;=79,"B",IF(K769&lt;=100,"A"))))))</f>
        <v>F</v>
      </c>
      <c r="N769" s="78"/>
      <c r="O769" s="79">
        <f>IFERROR(RANK(K769,($K$17,$K$69,$K$119,$K$169,$K$219,$K$269,$K$319,$K$369,$K$419,$K$469,$K$519,$K$569,$K$619,$K$669,$K$719,$K$769,$K$819,$K$869)),"")</f>
        <v>14</v>
      </c>
      <c r="P769" s="80"/>
      <c r="Q769" s="15"/>
    </row>
    <row r="770" spans="1:17" ht="32.25" customHeight="1" x14ac:dyDescent="0.4">
      <c r="A770" s="74" t="s">
        <v>28</v>
      </c>
      <c r="B770" s="75"/>
      <c r="C770" s="75"/>
      <c r="D770" s="76"/>
      <c r="E770" s="17"/>
      <c r="F770" s="17"/>
      <c r="G770" s="17"/>
      <c r="H770" s="77">
        <f t="shared" si="76"/>
        <v>0</v>
      </c>
      <c r="I770" s="78"/>
      <c r="J770" s="17"/>
      <c r="K770" s="77">
        <f t="shared" si="77"/>
        <v>0</v>
      </c>
      <c r="L770" s="78"/>
      <c r="M770" s="77" t="str">
        <f t="shared" si="78"/>
        <v>F</v>
      </c>
      <c r="N770" s="78"/>
      <c r="O770" s="79">
        <f>IFERROR(RANK(K770,($K$18,$K$70,$K$120,$K$170,$K$220,$K$270,$K$320,$K$370,$K$420,$K$470,$K$520,$K$570,$K$620,$K$670,$K$720,$K$770,$K$820,$K$870)),"")</f>
        <v>14</v>
      </c>
      <c r="P770" s="80"/>
      <c r="Q770" s="15"/>
    </row>
    <row r="771" spans="1:17" ht="29.25" customHeight="1" x14ac:dyDescent="0.4">
      <c r="A771" s="74" t="s">
        <v>29</v>
      </c>
      <c r="B771" s="75"/>
      <c r="C771" s="75"/>
      <c r="D771" s="76"/>
      <c r="E771" s="17"/>
      <c r="F771" s="17"/>
      <c r="G771" s="17"/>
      <c r="H771" s="77">
        <f t="shared" si="76"/>
        <v>0</v>
      </c>
      <c r="I771" s="78"/>
      <c r="J771" s="17"/>
      <c r="K771" s="77">
        <f t="shared" si="77"/>
        <v>0</v>
      </c>
      <c r="L771" s="78"/>
      <c r="M771" s="77" t="str">
        <f t="shared" si="78"/>
        <v>F</v>
      </c>
      <c r="N771" s="78"/>
      <c r="O771" s="79">
        <f>IFERROR(RANK(K771,($K$19,$K$71,$K$121,$K$171,$K$221,$K$271,$K$321,$K$371,$K$421,$K$471,$K$521,$K$571,$K$621,$K$671,$K$721,$K$771,$K$821,$K$871)),"")</f>
        <v>15</v>
      </c>
      <c r="P771" s="80"/>
      <c r="Q771" s="15"/>
    </row>
    <row r="772" spans="1:17" ht="30" customHeight="1" x14ac:dyDescent="0.4">
      <c r="A772" s="8" t="s">
        <v>30</v>
      </c>
      <c r="B772" s="5"/>
      <c r="C772" s="6"/>
      <c r="D772" s="7"/>
      <c r="E772" s="17"/>
      <c r="F772" s="17"/>
      <c r="G772" s="17"/>
      <c r="H772" s="77">
        <f t="shared" si="76"/>
        <v>0</v>
      </c>
      <c r="I772" s="78"/>
      <c r="J772" s="17"/>
      <c r="K772" s="77">
        <f t="shared" si="77"/>
        <v>0</v>
      </c>
      <c r="L772" s="78"/>
      <c r="M772" s="77" t="str">
        <f t="shared" si="78"/>
        <v>F</v>
      </c>
      <c r="N772" s="78"/>
      <c r="O772" s="79">
        <f>IFERROR(RANK(K772,($K$20,$K$72,$K$122,$K$172,$K$222,$K$272,$K$322,$K$372,$K$422,$K$472,$K$522,$K$572,$K$622,$K$672,$K$722,$K$772,$K$822,$K$872)),"")</f>
        <v>14</v>
      </c>
      <c r="P772" s="80"/>
      <c r="Q772" s="15"/>
    </row>
    <row r="773" spans="1:17" ht="30.75" customHeight="1" x14ac:dyDescent="0.4">
      <c r="A773" s="74" t="s">
        <v>31</v>
      </c>
      <c r="B773" s="75"/>
      <c r="C773" s="75"/>
      <c r="D773" s="76"/>
      <c r="E773" s="17"/>
      <c r="F773" s="17"/>
      <c r="G773" s="17"/>
      <c r="H773" s="77">
        <f t="shared" si="76"/>
        <v>0</v>
      </c>
      <c r="I773" s="78"/>
      <c r="J773" s="17"/>
      <c r="K773" s="77">
        <f t="shared" si="77"/>
        <v>0</v>
      </c>
      <c r="L773" s="78"/>
      <c r="M773" s="77" t="str">
        <f t="shared" si="78"/>
        <v>F</v>
      </c>
      <c r="N773" s="78"/>
      <c r="O773" s="79">
        <f>IFERROR(RANK(K773,($K$21,$K$73,$K$123,$K$173,$K$223,$K$273,$K$323,$K$373,$K$423,$K$473,$K$523,$K$573,$K$623,$K$673,$K$723,$K$773,$K$823,$K$873)),"")</f>
        <v>14</v>
      </c>
      <c r="P773" s="80"/>
      <c r="Q773" s="15"/>
    </row>
    <row r="774" spans="1:17" ht="30.75" customHeight="1" x14ac:dyDescent="0.4">
      <c r="A774" s="74" t="s">
        <v>32</v>
      </c>
      <c r="B774" s="75"/>
      <c r="C774" s="75"/>
      <c r="D774" s="76"/>
      <c r="E774" s="17"/>
      <c r="F774" s="17"/>
      <c r="G774" s="17"/>
      <c r="H774" s="77">
        <f t="shared" si="76"/>
        <v>0</v>
      </c>
      <c r="I774" s="78"/>
      <c r="J774" s="17"/>
      <c r="K774" s="77">
        <f t="shared" si="77"/>
        <v>0</v>
      </c>
      <c r="L774" s="78"/>
      <c r="M774" s="77" t="str">
        <f t="shared" si="78"/>
        <v>F</v>
      </c>
      <c r="N774" s="78"/>
      <c r="O774" s="79">
        <v>9</v>
      </c>
      <c r="P774" s="80"/>
      <c r="Q774" s="15"/>
    </row>
    <row r="775" spans="1:17" ht="30.75" customHeight="1" x14ac:dyDescent="0.4">
      <c r="A775" s="74" t="s">
        <v>33</v>
      </c>
      <c r="B775" s="75"/>
      <c r="C775" s="75"/>
      <c r="D775" s="76"/>
      <c r="E775" s="17"/>
      <c r="F775" s="17"/>
      <c r="G775" s="17"/>
      <c r="H775" s="77">
        <f t="shared" si="76"/>
        <v>0</v>
      </c>
      <c r="I775" s="78"/>
      <c r="J775" s="17"/>
      <c r="K775" s="77">
        <f t="shared" si="77"/>
        <v>0</v>
      </c>
      <c r="L775" s="78"/>
      <c r="M775" s="77" t="str">
        <f t="shared" si="78"/>
        <v>F</v>
      </c>
      <c r="N775" s="78"/>
      <c r="O775" s="79">
        <f>IFERROR(RANK(K775,($K$23,$K$75,$K$125,$K$175,$K$225,$K$275,$K$325,$K$375,$K$425,$K$475,$K$525,$K$575,$K$625,$K$675,$K$725,$K$775,$K$825,$K$875)),"")</f>
        <v>14</v>
      </c>
      <c r="P775" s="80"/>
      <c r="Q775" s="15"/>
    </row>
    <row r="776" spans="1:17" ht="29.25" customHeight="1" x14ac:dyDescent="0.4">
      <c r="A776" s="74" t="s">
        <v>34</v>
      </c>
      <c r="B776" s="75"/>
      <c r="C776" s="75"/>
      <c r="D776" s="76"/>
      <c r="E776" s="17"/>
      <c r="F776" s="17"/>
      <c r="G776" s="17"/>
      <c r="H776" s="77">
        <f t="shared" si="76"/>
        <v>0</v>
      </c>
      <c r="I776" s="78"/>
      <c r="J776" s="17"/>
      <c r="K776" s="77">
        <f t="shared" si="77"/>
        <v>0</v>
      </c>
      <c r="L776" s="78"/>
      <c r="M776" s="77" t="str">
        <f t="shared" si="78"/>
        <v>F</v>
      </c>
      <c r="N776" s="78"/>
      <c r="O776" s="79">
        <f>IFERROR(RANK(K776,($K$24,$K$76,$K$126,$K$176,$K$226,$K$276,$K$326,$K$376,$K$426,$K$476,$K$526,$K$576,$K$626,$K$676,$K$726,$K$776,$K$826,$K$876)),"")</f>
        <v>14</v>
      </c>
      <c r="P776" s="80"/>
      <c r="Q776" s="15"/>
    </row>
    <row r="777" spans="1:17" ht="30.75" customHeight="1" x14ac:dyDescent="0.4">
      <c r="A777" s="74" t="s">
        <v>77</v>
      </c>
      <c r="B777" s="75"/>
      <c r="C777" s="75"/>
      <c r="D777" s="76"/>
      <c r="E777" s="17"/>
      <c r="F777" s="17"/>
      <c r="G777" s="17"/>
      <c r="H777" s="77">
        <f t="shared" si="76"/>
        <v>0</v>
      </c>
      <c r="I777" s="78"/>
      <c r="J777" s="17"/>
      <c r="K777" s="77">
        <f t="shared" si="77"/>
        <v>0</v>
      </c>
      <c r="L777" s="78"/>
      <c r="M777" s="77" t="str">
        <f t="shared" si="78"/>
        <v>F</v>
      </c>
      <c r="N777" s="78"/>
      <c r="O777" s="79">
        <f>IFERROR(RANK(K777,($K$25,$K$77,$K$127,$K$177,$K$227,$K$277,$K$327,$K$377,$K$427,$K$477,$K$527,$K$577,$K$627,$K$677,$K$727,$K$777,$K$827,$K$877)),"")</f>
        <v>14</v>
      </c>
      <c r="P777" s="80"/>
      <c r="Q777" s="15"/>
    </row>
    <row r="778" spans="1:17" ht="30.75" customHeight="1" x14ac:dyDescent="0.4">
      <c r="A778" s="74" t="s">
        <v>36</v>
      </c>
      <c r="B778" s="75"/>
      <c r="C778" s="75"/>
      <c r="D778" s="76"/>
      <c r="E778" s="17"/>
      <c r="F778" s="17"/>
      <c r="G778" s="17"/>
      <c r="H778" s="77">
        <f t="shared" si="76"/>
        <v>0</v>
      </c>
      <c r="I778" s="78"/>
      <c r="J778" s="17"/>
      <c r="K778" s="77">
        <f t="shared" si="77"/>
        <v>0</v>
      </c>
      <c r="L778" s="78"/>
      <c r="M778" s="77" t="str">
        <f t="shared" si="78"/>
        <v>F</v>
      </c>
      <c r="N778" s="78"/>
      <c r="O778" s="79">
        <f>IFERROR(RANK(K778,($K$26,$K$78,$K$128,$K$178,$K$228,$K$278,$K$328,$K$378,$K$428,$K$478,$K$528,$K$578,$K$628,$K$678,$K$728,$K$778,$K$828,$K$878)),"")</f>
        <v>14</v>
      </c>
      <c r="P778" s="80"/>
      <c r="Q778" s="15"/>
    </row>
    <row r="779" spans="1:17" ht="49.5" customHeight="1" x14ac:dyDescent="0.4">
      <c r="A779" s="91"/>
      <c r="B779" s="92"/>
      <c r="C779" s="92"/>
      <c r="D779" s="92"/>
      <c r="E779" s="92"/>
      <c r="F779" s="92"/>
      <c r="G779" s="92"/>
      <c r="H779" s="92"/>
      <c r="I779" s="92"/>
      <c r="J779" s="92"/>
      <c r="K779" s="92"/>
      <c r="L779" s="92"/>
      <c r="M779" s="92"/>
      <c r="N779" s="92"/>
      <c r="O779" s="92"/>
      <c r="P779" s="93"/>
      <c r="Q779" s="12"/>
    </row>
    <row r="780" spans="1:17" ht="33.75" customHeight="1" x14ac:dyDescent="0.4">
      <c r="A780" s="94" t="s">
        <v>37</v>
      </c>
      <c r="B780" s="95"/>
      <c r="C780" s="96"/>
      <c r="D780" s="97">
        <f>AVERAGE(P28,P80,P130,P180,P230,P280,P330,P380,P430,P480,P530,P580,P630,P680,P730,P780,P830)</f>
        <v>48.644941176470581</v>
      </c>
      <c r="E780" s="98"/>
      <c r="F780" s="98"/>
      <c r="G780" s="18"/>
      <c r="H780" s="186" t="s">
        <v>38</v>
      </c>
      <c r="I780" s="187"/>
      <c r="J780" s="101">
        <f>SUM(K769:L778)</f>
        <v>0</v>
      </c>
      <c r="K780" s="102"/>
      <c r="L780" s="103"/>
      <c r="M780" s="168" t="s">
        <v>39</v>
      </c>
      <c r="N780" s="169"/>
      <c r="O780" s="170"/>
      <c r="P780" s="43">
        <f>AVERAGE(K769:L778)</f>
        <v>0</v>
      </c>
      <c r="Q780" s="12"/>
    </row>
    <row r="781" spans="1:17" ht="36.75" customHeight="1" x14ac:dyDescent="0.4">
      <c r="A781" s="91"/>
      <c r="B781" s="92"/>
      <c r="C781" s="92"/>
      <c r="D781" s="92"/>
      <c r="E781" s="92"/>
      <c r="F781" s="92"/>
      <c r="G781" s="92"/>
      <c r="H781" s="92"/>
      <c r="I781" s="92"/>
      <c r="J781" s="92"/>
      <c r="K781" s="92"/>
      <c r="L781" s="92"/>
      <c r="M781" s="92"/>
      <c r="N781" s="92"/>
      <c r="O781" s="92"/>
      <c r="P781" s="93"/>
      <c r="Q781" s="12"/>
    </row>
    <row r="782" spans="1:17" ht="32.25" customHeight="1" x14ac:dyDescent="0.4">
      <c r="A782" s="107" t="s">
        <v>75</v>
      </c>
      <c r="B782" s="108"/>
      <c r="C782" s="108"/>
      <c r="D782" s="108"/>
      <c r="E782" s="108"/>
      <c r="F782" s="108"/>
      <c r="G782" s="108"/>
      <c r="H782" s="108"/>
      <c r="I782" s="108"/>
      <c r="J782" s="108"/>
      <c r="K782" s="108"/>
      <c r="L782" s="108"/>
      <c r="M782" s="108"/>
      <c r="N782" s="108"/>
      <c r="O782" s="108"/>
      <c r="P782" s="109"/>
      <c r="Q782" s="12"/>
    </row>
    <row r="783" spans="1:17" ht="34.5" customHeight="1" x14ac:dyDescent="0.4">
      <c r="A783" s="110" t="s">
        <v>76</v>
      </c>
      <c r="B783" s="111"/>
      <c r="C783" s="111"/>
      <c r="D783" s="111"/>
      <c r="E783" s="111"/>
      <c r="F783" s="111"/>
      <c r="G783" s="111"/>
      <c r="H783" s="111"/>
      <c r="I783" s="111"/>
      <c r="J783" s="111"/>
      <c r="K783" s="111"/>
      <c r="L783" s="111"/>
      <c r="M783" s="111"/>
      <c r="N783" s="111"/>
      <c r="O783" s="111"/>
      <c r="P783" s="112"/>
      <c r="Q783" s="12"/>
    </row>
    <row r="784" spans="1:17" ht="29.25" x14ac:dyDescent="0.4">
      <c r="A784" s="113"/>
      <c r="B784" s="113"/>
      <c r="C784" s="113"/>
      <c r="D784" s="113"/>
      <c r="E784" s="113"/>
      <c r="F784" s="113"/>
      <c r="G784" s="113"/>
      <c r="H784" s="113"/>
      <c r="I784" s="113"/>
      <c r="J784" s="113"/>
      <c r="K784" s="113"/>
      <c r="L784" s="113"/>
      <c r="M784" s="113"/>
      <c r="N784" s="113"/>
      <c r="O784" s="113"/>
      <c r="P784" s="113"/>
      <c r="Q784" s="12"/>
    </row>
    <row r="785" spans="1:17" ht="40.5" customHeight="1" x14ac:dyDescent="0.4">
      <c r="A785" s="114" t="s">
        <v>42</v>
      </c>
      <c r="B785" s="115"/>
      <c r="C785" s="115"/>
      <c r="D785" s="115"/>
      <c r="E785" s="115"/>
      <c r="F785" s="115"/>
      <c r="G785" s="115"/>
      <c r="H785" s="116"/>
      <c r="I785" s="12"/>
      <c r="J785" s="114" t="s">
        <v>43</v>
      </c>
      <c r="K785" s="115"/>
      <c r="L785" s="115"/>
      <c r="M785" s="115"/>
      <c r="N785" s="115"/>
      <c r="O785" s="115"/>
      <c r="P785" s="116"/>
      <c r="Q785" s="12"/>
    </row>
    <row r="786" spans="1:17" ht="29.25" x14ac:dyDescent="0.4">
      <c r="A786" s="129" t="s">
        <v>88</v>
      </c>
      <c r="B786" s="130"/>
      <c r="C786" s="130"/>
      <c r="D786" s="130"/>
      <c r="E786" s="130"/>
      <c r="F786" s="130"/>
      <c r="G786" s="130"/>
      <c r="H786" s="131"/>
      <c r="I786" s="12"/>
      <c r="J786" s="195"/>
      <c r="K786" s="130"/>
      <c r="L786" s="130"/>
      <c r="M786" s="130"/>
      <c r="N786" s="130"/>
      <c r="O786" s="130"/>
      <c r="P786" s="131"/>
      <c r="Q786" s="12"/>
    </row>
    <row r="787" spans="1:17" ht="29.25" x14ac:dyDescent="0.4">
      <c r="A787" s="132"/>
      <c r="B787" s="133"/>
      <c r="C787" s="133"/>
      <c r="D787" s="133"/>
      <c r="E787" s="133"/>
      <c r="F787" s="133"/>
      <c r="G787" s="133"/>
      <c r="H787" s="134"/>
      <c r="I787" s="12"/>
      <c r="J787" s="132"/>
      <c r="K787" s="133"/>
      <c r="L787" s="133"/>
      <c r="M787" s="133"/>
      <c r="N787" s="133"/>
      <c r="O787" s="133"/>
      <c r="P787" s="134"/>
      <c r="Q787" s="12"/>
    </row>
    <row r="788" spans="1:17" ht="89.25" customHeight="1" x14ac:dyDescent="0.4">
      <c r="A788" s="135"/>
      <c r="B788" s="136"/>
      <c r="C788" s="136"/>
      <c r="D788" s="136"/>
      <c r="E788" s="136"/>
      <c r="F788" s="136"/>
      <c r="G788" s="136"/>
      <c r="H788" s="137"/>
      <c r="I788" s="12"/>
      <c r="J788" s="135"/>
      <c r="K788" s="136"/>
      <c r="L788" s="136"/>
      <c r="M788" s="136"/>
      <c r="N788" s="136"/>
      <c r="O788" s="136"/>
      <c r="P788" s="137"/>
      <c r="Q788" s="12"/>
    </row>
    <row r="789" spans="1:17" ht="49.5" customHeight="1" x14ac:dyDescent="0.4">
      <c r="A789" s="29" t="s">
        <v>44</v>
      </c>
      <c r="B789" s="30"/>
      <c r="C789" s="40"/>
      <c r="D789" s="62"/>
      <c r="E789" s="62"/>
      <c r="F789" s="62"/>
      <c r="G789" s="62"/>
      <c r="H789" s="62"/>
      <c r="I789" s="12"/>
      <c r="J789" s="151" t="s">
        <v>44</v>
      </c>
      <c r="K789" s="152"/>
      <c r="L789" s="153"/>
      <c r="M789" s="154"/>
      <c r="N789" s="155"/>
      <c r="O789" s="155"/>
      <c r="P789" s="156"/>
      <c r="Q789" s="12"/>
    </row>
    <row r="790" spans="1:17" ht="30" customHeight="1" x14ac:dyDescent="0.4">
      <c r="A790" s="124"/>
      <c r="B790" s="124"/>
      <c r="C790" s="124"/>
      <c r="D790" s="124"/>
      <c r="E790" s="124"/>
      <c r="F790" s="124"/>
      <c r="G790" s="124"/>
      <c r="H790" s="124"/>
      <c r="I790" s="124"/>
      <c r="J790" s="124"/>
      <c r="K790" s="124"/>
      <c r="L790" s="124"/>
      <c r="M790" s="124"/>
      <c r="N790" s="124"/>
      <c r="O790" s="124"/>
      <c r="P790" s="124"/>
      <c r="Q790" s="12"/>
    </row>
    <row r="791" spans="1:17" ht="40.5" customHeight="1" x14ac:dyDescent="0.4">
      <c r="A791" s="125" t="s">
        <v>45</v>
      </c>
      <c r="B791" s="125"/>
      <c r="C791" s="125"/>
      <c r="D791" s="125"/>
      <c r="E791" s="125"/>
      <c r="F791" s="19"/>
      <c r="G791" s="19"/>
      <c r="H791" s="19"/>
      <c r="I791" s="19"/>
      <c r="J791" s="125" t="s">
        <v>46</v>
      </c>
      <c r="K791" s="125"/>
      <c r="L791" s="125"/>
      <c r="M791" s="125"/>
      <c r="N791" s="125"/>
      <c r="O791" s="19"/>
      <c r="P791" s="19"/>
      <c r="Q791" s="19"/>
    </row>
    <row r="792" spans="1:17" ht="29.25" x14ac:dyDescent="0.4">
      <c r="A792" s="126" t="s">
        <v>47</v>
      </c>
      <c r="B792" s="127"/>
      <c r="C792" s="128"/>
      <c r="D792" s="9" t="s">
        <v>48</v>
      </c>
      <c r="E792" s="9" t="s">
        <v>49</v>
      </c>
      <c r="F792" s="20" t="s">
        <v>50</v>
      </c>
      <c r="G792" s="20" t="s">
        <v>51</v>
      </c>
      <c r="H792" s="11" t="s">
        <v>52</v>
      </c>
      <c r="I792" s="12"/>
      <c r="J792" s="121" t="s">
        <v>47</v>
      </c>
      <c r="K792" s="122"/>
      <c r="L792" s="123"/>
      <c r="M792" s="9" t="s">
        <v>48</v>
      </c>
      <c r="N792" s="9" t="s">
        <v>49</v>
      </c>
      <c r="O792" s="20" t="s">
        <v>50</v>
      </c>
      <c r="P792" s="20" t="s">
        <v>51</v>
      </c>
      <c r="Q792" s="20" t="s">
        <v>52</v>
      </c>
    </row>
    <row r="793" spans="1:17" ht="29.25" x14ac:dyDescent="0.4">
      <c r="A793" s="126" t="s">
        <v>53</v>
      </c>
      <c r="B793" s="127"/>
      <c r="C793" s="128"/>
      <c r="D793" s="9"/>
      <c r="E793" s="9" t="s">
        <v>54</v>
      </c>
      <c r="F793" s="9"/>
      <c r="G793" s="9"/>
      <c r="H793" s="21"/>
      <c r="I793" s="24"/>
      <c r="J793" s="126" t="s">
        <v>55</v>
      </c>
      <c r="K793" s="127"/>
      <c r="L793" s="128"/>
      <c r="M793" s="9" t="s">
        <v>54</v>
      </c>
      <c r="N793" s="28"/>
      <c r="O793" s="28"/>
      <c r="P793" s="28"/>
      <c r="Q793" s="28"/>
    </row>
    <row r="794" spans="1:17" ht="29.25" x14ac:dyDescent="0.4">
      <c r="A794" s="126" t="s">
        <v>56</v>
      </c>
      <c r="B794" s="127"/>
      <c r="C794" s="128"/>
      <c r="D794" s="9"/>
      <c r="E794" s="9" t="s">
        <v>54</v>
      </c>
      <c r="F794" s="9"/>
      <c r="G794" s="9"/>
      <c r="H794" s="21"/>
      <c r="I794" s="24"/>
      <c r="J794" s="126" t="s">
        <v>57</v>
      </c>
      <c r="K794" s="127"/>
      <c r="L794" s="128"/>
      <c r="M794" s="9" t="s">
        <v>54</v>
      </c>
      <c r="N794" s="28"/>
      <c r="O794" s="28"/>
      <c r="P794" s="28"/>
      <c r="Q794" s="28"/>
    </row>
    <row r="795" spans="1:17" ht="29.25" x14ac:dyDescent="0.4">
      <c r="A795" s="138" t="s">
        <v>58</v>
      </c>
      <c r="B795" s="139"/>
      <c r="C795" s="140"/>
      <c r="D795" s="9" t="s">
        <v>54</v>
      </c>
      <c r="E795" s="9"/>
      <c r="F795" s="9"/>
      <c r="G795" s="9"/>
      <c r="H795" s="21"/>
      <c r="I795" s="24"/>
      <c r="J795" s="126" t="s">
        <v>59</v>
      </c>
      <c r="K795" s="127"/>
      <c r="L795" s="128"/>
      <c r="M795" s="9" t="s">
        <v>54</v>
      </c>
      <c r="N795" s="28"/>
      <c r="O795" s="28"/>
      <c r="P795" s="28"/>
      <c r="Q795" s="28"/>
    </row>
    <row r="796" spans="1:17" ht="29.25" x14ac:dyDescent="0.4">
      <c r="A796" s="126" t="s">
        <v>60</v>
      </c>
      <c r="B796" s="127"/>
      <c r="C796" s="128"/>
      <c r="D796" s="9" t="s">
        <v>54</v>
      </c>
      <c r="E796" s="9"/>
      <c r="F796" s="9"/>
      <c r="G796" s="9"/>
      <c r="H796" s="21"/>
      <c r="I796" s="24"/>
      <c r="J796" s="126" t="s">
        <v>61</v>
      </c>
      <c r="K796" s="127"/>
      <c r="L796" s="128"/>
      <c r="M796" s="9" t="s">
        <v>54</v>
      </c>
      <c r="N796" s="28"/>
      <c r="O796" s="28"/>
      <c r="P796" s="28"/>
      <c r="Q796" s="28"/>
    </row>
    <row r="797" spans="1:17" ht="29.25" x14ac:dyDescent="0.4">
      <c r="A797" s="138" t="s">
        <v>62</v>
      </c>
      <c r="B797" s="139"/>
      <c r="C797" s="140"/>
      <c r="D797" s="9" t="s">
        <v>54</v>
      </c>
      <c r="E797" s="9"/>
      <c r="F797" s="9"/>
      <c r="G797" s="9"/>
      <c r="H797" s="21"/>
      <c r="I797" s="24"/>
      <c r="J797" s="126" t="s">
        <v>63</v>
      </c>
      <c r="K797" s="127"/>
      <c r="L797" s="128"/>
      <c r="M797" s="9" t="s">
        <v>54</v>
      </c>
      <c r="N797" s="28"/>
      <c r="O797" s="28"/>
      <c r="P797" s="28"/>
      <c r="Q797" s="28"/>
    </row>
    <row r="798" spans="1:17" ht="29.25" x14ac:dyDescent="0.4">
      <c r="A798" s="141" t="s">
        <v>64</v>
      </c>
      <c r="B798" s="142"/>
      <c r="C798" s="143"/>
      <c r="D798" s="9" t="s">
        <v>54</v>
      </c>
      <c r="E798" s="9"/>
      <c r="F798" s="9"/>
      <c r="G798" s="9"/>
      <c r="H798" s="21"/>
      <c r="I798" s="12"/>
      <c r="J798" s="141" t="s">
        <v>65</v>
      </c>
      <c r="K798" s="142"/>
      <c r="L798" s="143"/>
      <c r="M798" s="9" t="s">
        <v>54</v>
      </c>
      <c r="N798" s="11"/>
      <c r="O798" s="11"/>
      <c r="P798" s="11"/>
      <c r="Q798" s="11"/>
    </row>
    <row r="799" spans="1:17" ht="29.25" x14ac:dyDescent="0.4">
      <c r="A799" s="144" t="s">
        <v>66</v>
      </c>
      <c r="B799" s="145"/>
      <c r="C799" s="146"/>
      <c r="D799" s="9" t="s">
        <v>54</v>
      </c>
      <c r="E799" s="9"/>
      <c r="F799" s="9"/>
      <c r="G799" s="9"/>
      <c r="H799" s="21"/>
      <c r="I799" s="12"/>
      <c r="J799" s="141" t="s">
        <v>67</v>
      </c>
      <c r="K799" s="142"/>
      <c r="L799" s="143"/>
      <c r="M799" s="9" t="s">
        <v>54</v>
      </c>
      <c r="N799" s="11"/>
      <c r="O799" s="11"/>
      <c r="P799" s="11"/>
      <c r="Q799" s="11"/>
    </row>
    <row r="800" spans="1:17" ht="29.25" x14ac:dyDescent="0.4">
      <c r="A800" s="147" t="s">
        <v>68</v>
      </c>
      <c r="B800" s="147"/>
      <c r="C800" s="147"/>
      <c r="D800" s="9" t="s">
        <v>54</v>
      </c>
      <c r="E800" s="11"/>
      <c r="F800" s="11"/>
      <c r="G800" s="11"/>
      <c r="H800" s="11"/>
      <c r="I800" s="12"/>
      <c r="J800" s="189" t="s">
        <v>69</v>
      </c>
      <c r="K800" s="190"/>
      <c r="L800" s="196"/>
      <c r="M800" s="11"/>
      <c r="N800" s="9" t="s">
        <v>54</v>
      </c>
      <c r="O800" s="11"/>
      <c r="P800" s="11"/>
      <c r="Q800" s="11"/>
    </row>
    <row r="801" spans="1:17" ht="29.25" x14ac:dyDescent="0.4">
      <c r="A801" s="12"/>
      <c r="B801" s="12"/>
      <c r="C801" s="124" t="s">
        <v>70</v>
      </c>
      <c r="D801" s="124"/>
      <c r="E801" s="124"/>
      <c r="F801" s="12"/>
      <c r="G801" s="12"/>
      <c r="H801" s="12"/>
      <c r="I801" s="12"/>
      <c r="J801" s="141" t="s">
        <v>71</v>
      </c>
      <c r="K801" s="142"/>
      <c r="L801" s="143"/>
      <c r="M801" s="9" t="s">
        <v>54</v>
      </c>
      <c r="N801" s="11"/>
      <c r="O801" s="11"/>
      <c r="P801" s="11"/>
      <c r="Q801" s="11"/>
    </row>
    <row r="802" spans="1:17" ht="29.25" x14ac:dyDescent="0.4">
      <c r="A802" s="124" t="s">
        <v>73</v>
      </c>
      <c r="B802" s="124"/>
      <c r="C802" s="124"/>
      <c r="D802" s="124"/>
      <c r="E802" s="12"/>
      <c r="F802" s="12"/>
      <c r="G802" s="12"/>
      <c r="H802" s="12"/>
      <c r="I802" s="12"/>
      <c r="J802" s="141" t="s">
        <v>72</v>
      </c>
      <c r="K802" s="142"/>
      <c r="L802" s="143"/>
      <c r="M802" s="9" t="s">
        <v>54</v>
      </c>
      <c r="N802" s="11"/>
      <c r="O802" s="11"/>
      <c r="P802" s="11"/>
      <c r="Q802" s="11"/>
    </row>
    <row r="803" spans="1:17" ht="15" customHeight="1" x14ac:dyDescent="0.3">
      <c r="A803" s="149" t="s">
        <v>79</v>
      </c>
      <c r="B803" s="149"/>
      <c r="C803" s="149"/>
      <c r="D803" s="149"/>
      <c r="E803" s="149"/>
      <c r="F803" s="149"/>
      <c r="G803" s="149"/>
      <c r="H803" s="149"/>
      <c r="I803" s="149"/>
      <c r="J803" s="149"/>
      <c r="K803" s="149"/>
      <c r="L803" s="149"/>
      <c r="M803" s="149"/>
      <c r="N803" s="149"/>
      <c r="O803" s="149"/>
      <c r="P803" s="149"/>
      <c r="Q803" s="149"/>
    </row>
    <row r="804" spans="1:17" ht="15" customHeight="1" x14ac:dyDescent="0.3">
      <c r="A804" s="149"/>
      <c r="B804" s="149"/>
      <c r="C804" s="149"/>
      <c r="D804" s="149"/>
      <c r="E804" s="149"/>
      <c r="F804" s="149"/>
      <c r="G804" s="149"/>
      <c r="H804" s="149"/>
      <c r="I804" s="149"/>
      <c r="J804" s="149"/>
      <c r="K804" s="149"/>
      <c r="L804" s="149"/>
      <c r="M804" s="149"/>
      <c r="N804" s="149"/>
      <c r="O804" s="149"/>
      <c r="P804" s="149"/>
      <c r="Q804" s="149"/>
    </row>
    <row r="805" spans="1:17" ht="15" customHeight="1" x14ac:dyDescent="0.3">
      <c r="A805" s="149"/>
      <c r="B805" s="149"/>
      <c r="C805" s="149"/>
      <c r="D805" s="149"/>
      <c r="E805" s="149"/>
      <c r="F805" s="149"/>
      <c r="G805" s="149"/>
      <c r="H805" s="149"/>
      <c r="I805" s="149"/>
      <c r="J805" s="149"/>
      <c r="K805" s="149"/>
      <c r="L805" s="149"/>
      <c r="M805" s="149"/>
      <c r="N805" s="149"/>
      <c r="O805" s="149"/>
      <c r="P805" s="149"/>
      <c r="Q805" s="149"/>
    </row>
    <row r="806" spans="1:17" ht="15" customHeight="1" x14ac:dyDescent="0.3">
      <c r="A806" s="149"/>
      <c r="B806" s="149"/>
      <c r="C806" s="149"/>
      <c r="D806" s="149"/>
      <c r="E806" s="149"/>
      <c r="F806" s="149"/>
      <c r="G806" s="149"/>
      <c r="H806" s="149"/>
      <c r="I806" s="149"/>
      <c r="J806" s="149"/>
      <c r="K806" s="149"/>
      <c r="L806" s="149"/>
      <c r="M806" s="149"/>
      <c r="N806" s="149"/>
      <c r="O806" s="149"/>
      <c r="P806" s="149"/>
      <c r="Q806" s="149"/>
    </row>
    <row r="807" spans="1:17" ht="15" customHeight="1" x14ac:dyDescent="0.3">
      <c r="A807" s="149"/>
      <c r="B807" s="149"/>
      <c r="C807" s="149"/>
      <c r="D807" s="149"/>
      <c r="E807" s="149"/>
      <c r="F807" s="149"/>
      <c r="G807" s="149"/>
      <c r="H807" s="149"/>
      <c r="I807" s="149"/>
      <c r="J807" s="149"/>
      <c r="K807" s="149"/>
      <c r="L807" s="149"/>
      <c r="M807" s="149"/>
      <c r="N807" s="149"/>
      <c r="O807" s="149"/>
      <c r="P807" s="149"/>
      <c r="Q807" s="149"/>
    </row>
    <row r="808" spans="1:17" ht="15" customHeight="1" x14ac:dyDescent="0.3">
      <c r="A808" s="149"/>
      <c r="B808" s="149"/>
      <c r="C808" s="149"/>
      <c r="D808" s="149"/>
      <c r="E808" s="149"/>
      <c r="F808" s="149"/>
      <c r="G808" s="149"/>
      <c r="H808" s="149"/>
      <c r="I808" s="149"/>
      <c r="J808" s="149"/>
      <c r="K808" s="149"/>
      <c r="L808" s="149"/>
      <c r="M808" s="149"/>
      <c r="N808" s="149"/>
      <c r="O808" s="149"/>
      <c r="P808" s="149"/>
      <c r="Q808" s="149"/>
    </row>
    <row r="809" spans="1:17" ht="15" customHeight="1" x14ac:dyDescent="0.3">
      <c r="A809" s="149"/>
      <c r="B809" s="149"/>
      <c r="C809" s="149"/>
      <c r="D809" s="149"/>
      <c r="E809" s="149"/>
      <c r="F809" s="149"/>
      <c r="G809" s="149"/>
      <c r="H809" s="149"/>
      <c r="I809" s="149"/>
      <c r="J809" s="149"/>
      <c r="K809" s="149"/>
      <c r="L809" s="149"/>
      <c r="M809" s="149"/>
      <c r="N809" s="149"/>
      <c r="O809" s="149"/>
      <c r="P809" s="149"/>
      <c r="Q809" s="149"/>
    </row>
    <row r="810" spans="1:17" ht="18.75" customHeight="1" x14ac:dyDescent="0.3">
      <c r="A810" s="149"/>
      <c r="B810" s="149"/>
      <c r="C810" s="149"/>
      <c r="D810" s="149"/>
      <c r="E810" s="149"/>
      <c r="F810" s="149"/>
      <c r="G810" s="149"/>
      <c r="H810" s="149"/>
      <c r="I810" s="149"/>
      <c r="J810" s="149"/>
      <c r="K810" s="149"/>
      <c r="L810" s="149"/>
      <c r="M810" s="149"/>
      <c r="N810" s="149"/>
      <c r="O810" s="149"/>
      <c r="P810" s="149"/>
      <c r="Q810" s="149"/>
    </row>
    <row r="811" spans="1:17" ht="120" customHeight="1" x14ac:dyDescent="0.3">
      <c r="A811" s="149"/>
      <c r="B811" s="149"/>
      <c r="C811" s="149"/>
      <c r="D811" s="149"/>
      <c r="E811" s="149"/>
      <c r="F811" s="149"/>
      <c r="G811" s="149"/>
      <c r="H811" s="149"/>
      <c r="I811" s="149"/>
      <c r="J811" s="149"/>
      <c r="K811" s="149"/>
      <c r="L811" s="149"/>
      <c r="M811" s="149"/>
      <c r="N811" s="149"/>
      <c r="O811" s="149"/>
      <c r="P811" s="149"/>
      <c r="Q811" s="149"/>
    </row>
    <row r="812" spans="1:17" s="1" customFormat="1" ht="35.25" customHeight="1" x14ac:dyDescent="0.4">
      <c r="A812" s="172" t="s">
        <v>1</v>
      </c>
      <c r="B812" s="172"/>
      <c r="C812" s="172"/>
      <c r="D812" s="57" t="s">
        <v>2</v>
      </c>
      <c r="E812" s="58"/>
      <c r="F812" s="58"/>
      <c r="G812" s="58"/>
      <c r="H812" s="58"/>
      <c r="I812" s="59"/>
      <c r="J812" s="34" t="s">
        <v>3</v>
      </c>
      <c r="K812" s="60" t="s">
        <v>80</v>
      </c>
      <c r="L812" s="60"/>
      <c r="M812" s="60"/>
      <c r="N812" s="173" t="s">
        <v>5</v>
      </c>
      <c r="O812" s="173"/>
      <c r="P812" s="62" t="s">
        <v>6</v>
      </c>
      <c r="Q812" s="62"/>
    </row>
    <row r="813" spans="1:17" s="1" customFormat="1" ht="36" customHeight="1" x14ac:dyDescent="0.4">
      <c r="A813" s="197" t="s">
        <v>7</v>
      </c>
      <c r="B813" s="198"/>
      <c r="C813" s="57" t="s">
        <v>89</v>
      </c>
      <c r="D813" s="58"/>
      <c r="E813" s="58"/>
      <c r="F813" s="58"/>
      <c r="G813" s="58"/>
      <c r="H813" s="58"/>
      <c r="I813" s="59"/>
      <c r="J813" s="37" t="s">
        <v>8</v>
      </c>
      <c r="K813" s="60">
        <v>9</v>
      </c>
      <c r="L813" s="60"/>
      <c r="M813" s="60"/>
      <c r="N813" s="173" t="s">
        <v>9</v>
      </c>
      <c r="O813" s="173"/>
      <c r="P813" s="60" t="s">
        <v>87</v>
      </c>
      <c r="Q813" s="60"/>
    </row>
    <row r="814" spans="1:17" s="1" customFormat="1" ht="39" customHeight="1" x14ac:dyDescent="0.4">
      <c r="A814" s="173" t="s">
        <v>11</v>
      </c>
      <c r="B814" s="173"/>
      <c r="C814" s="60"/>
      <c r="D814" s="60"/>
      <c r="E814" s="37" t="s">
        <v>12</v>
      </c>
      <c r="F814" s="37"/>
      <c r="G814" s="37"/>
      <c r="H814" s="62">
        <v>130</v>
      </c>
      <c r="I814" s="62"/>
      <c r="J814" s="37" t="s">
        <v>13</v>
      </c>
      <c r="K814" s="57">
        <v>10</v>
      </c>
      <c r="L814" s="59"/>
      <c r="M814" s="193" t="s">
        <v>14</v>
      </c>
      <c r="N814" s="193"/>
      <c r="O814" s="193"/>
      <c r="P814" s="194">
        <v>44935</v>
      </c>
      <c r="Q814" s="60"/>
    </row>
    <row r="815" spans="1:17" ht="32.25" customHeight="1" x14ac:dyDescent="0.3">
      <c r="A815" s="71"/>
      <c r="B815" s="71"/>
      <c r="C815" s="71"/>
      <c r="D815" s="71"/>
      <c r="E815" s="71"/>
      <c r="F815" s="71"/>
      <c r="G815" s="71"/>
      <c r="H815" s="71"/>
      <c r="I815" s="71"/>
      <c r="J815" s="71"/>
      <c r="K815" s="71"/>
      <c r="L815" s="71"/>
      <c r="M815" s="71"/>
      <c r="N815" s="71"/>
      <c r="O815" s="71"/>
      <c r="P815" s="71"/>
      <c r="Q815" s="27"/>
    </row>
    <row r="816" spans="1:17" ht="37.5" customHeight="1" x14ac:dyDescent="0.4">
      <c r="A816" s="4" t="s">
        <v>16</v>
      </c>
      <c r="B816" s="4"/>
      <c r="C816" s="4"/>
      <c r="D816" s="4"/>
      <c r="E816" s="15"/>
      <c r="F816" s="15"/>
      <c r="G816" s="15"/>
      <c r="H816" s="15"/>
      <c r="I816" s="15"/>
      <c r="J816" s="15"/>
      <c r="K816" s="15"/>
      <c r="L816" s="15"/>
      <c r="M816" s="15"/>
      <c r="N816" s="15"/>
      <c r="O816" s="15"/>
      <c r="P816" s="15"/>
      <c r="Q816" s="15"/>
    </row>
    <row r="817" spans="1:17" ht="52.5" customHeight="1" x14ac:dyDescent="0.4">
      <c r="A817" s="85" t="s">
        <v>17</v>
      </c>
      <c r="B817" s="86"/>
      <c r="C817" s="86"/>
      <c r="D817" s="87"/>
      <c r="E817" s="72" t="s">
        <v>18</v>
      </c>
      <c r="F817" s="73"/>
      <c r="G817" s="73"/>
      <c r="H817" s="81" t="s">
        <v>19</v>
      </c>
      <c r="I817" s="82"/>
      <c r="J817" s="199" t="s">
        <v>20</v>
      </c>
      <c r="K817" s="160" t="s">
        <v>21</v>
      </c>
      <c r="L817" s="161"/>
      <c r="M817" s="164" t="s">
        <v>22</v>
      </c>
      <c r="N817" s="165"/>
      <c r="O817" s="164" t="s">
        <v>23</v>
      </c>
      <c r="P817" s="165"/>
      <c r="Q817" s="12"/>
    </row>
    <row r="818" spans="1:17" ht="66" customHeight="1" x14ac:dyDescent="0.4">
      <c r="A818" s="88"/>
      <c r="B818" s="89"/>
      <c r="C818" s="89"/>
      <c r="D818" s="90"/>
      <c r="E818" s="16" t="s">
        <v>24</v>
      </c>
      <c r="F818" s="16" t="s">
        <v>25</v>
      </c>
      <c r="G818" s="16" t="s">
        <v>26</v>
      </c>
      <c r="H818" s="83"/>
      <c r="I818" s="84"/>
      <c r="J818" s="200"/>
      <c r="K818" s="162"/>
      <c r="L818" s="163"/>
      <c r="M818" s="166"/>
      <c r="N818" s="167"/>
      <c r="O818" s="166"/>
      <c r="P818" s="167"/>
      <c r="Q818" s="15"/>
    </row>
    <row r="819" spans="1:17" ht="32.25" customHeight="1" x14ac:dyDescent="0.4">
      <c r="A819" s="74" t="s">
        <v>27</v>
      </c>
      <c r="B819" s="75"/>
      <c r="C819" s="75"/>
      <c r="D819" s="76"/>
      <c r="E819" s="17"/>
      <c r="F819" s="17"/>
      <c r="G819" s="17"/>
      <c r="H819" s="77">
        <f t="shared" ref="H819:H828" si="79">SUM(E819:G819)</f>
        <v>0</v>
      </c>
      <c r="I819" s="78"/>
      <c r="J819" s="17"/>
      <c r="K819" s="77">
        <f t="shared" ref="K819:K828" si="80">SUM(H819:J819)</f>
        <v>0</v>
      </c>
      <c r="L819" s="78"/>
      <c r="M819" s="77" t="str">
        <f t="shared" ref="M819:M828" si="81">IF(K819&lt;19,"F",IF(K819&lt;=29,"E",IF(K819&lt;=49,"D",IF(K819&lt;=59,"C",IF(K819&lt;=79,"B",IF(K819&lt;=100,"A"))))))</f>
        <v>F</v>
      </c>
      <c r="N819" s="78"/>
      <c r="O819" s="79">
        <f>IFERROR(RANK(K819,($K$17,$K$69,$K$119,$K$169,$K$219,$K$269,$K$319,$K$369,$K$419,$K$469,$K$519,$K$569,$K$619,$K$669,$K$719,$K$769,$K$819,$K$869)),"")</f>
        <v>14</v>
      </c>
      <c r="P819" s="80"/>
      <c r="Q819" s="15"/>
    </row>
    <row r="820" spans="1:17" ht="30.75" customHeight="1" x14ac:dyDescent="0.4">
      <c r="A820" s="74" t="s">
        <v>28</v>
      </c>
      <c r="B820" s="75"/>
      <c r="C820" s="75"/>
      <c r="D820" s="76"/>
      <c r="E820" s="17"/>
      <c r="F820" s="17"/>
      <c r="G820" s="17"/>
      <c r="H820" s="77">
        <f t="shared" si="79"/>
        <v>0</v>
      </c>
      <c r="I820" s="78"/>
      <c r="J820" s="17"/>
      <c r="K820" s="77">
        <f t="shared" si="80"/>
        <v>0</v>
      </c>
      <c r="L820" s="78"/>
      <c r="M820" s="77" t="str">
        <f t="shared" si="81"/>
        <v>F</v>
      </c>
      <c r="N820" s="78"/>
      <c r="O820" s="79">
        <f>IFERROR(RANK(K820,($K$18,$K$70,$K$120,$K$170,$K$220,$K$270,$K$320,$K$370,$K$420,$K$470,$K$520,$K$570,$K$620,$K$670,$K$720,$K$770,$K$820,$K$870)),"")</f>
        <v>14</v>
      </c>
      <c r="P820" s="80"/>
      <c r="Q820" s="15"/>
    </row>
    <row r="821" spans="1:17" ht="30.75" customHeight="1" x14ac:dyDescent="0.4">
      <c r="A821" s="74" t="s">
        <v>29</v>
      </c>
      <c r="B821" s="75"/>
      <c r="C821" s="75"/>
      <c r="D821" s="76"/>
      <c r="E821" s="17"/>
      <c r="F821" s="17"/>
      <c r="G821" s="17"/>
      <c r="H821" s="77">
        <f t="shared" si="79"/>
        <v>0</v>
      </c>
      <c r="I821" s="78"/>
      <c r="J821" s="17"/>
      <c r="K821" s="77">
        <f t="shared" si="80"/>
        <v>0</v>
      </c>
      <c r="L821" s="78"/>
      <c r="M821" s="77" t="str">
        <f t="shared" si="81"/>
        <v>F</v>
      </c>
      <c r="N821" s="78"/>
      <c r="O821" s="79">
        <f>IFERROR(RANK(K821,($K$19,$K$71,$K$121,$K$171,$K$221,$K$271,$K$321,$K$371,$K$421,$K$471,$K$521,$K$571,$K$621,$K$671,$K$721,$K$771,$K$821,$K$871)),"")</f>
        <v>15</v>
      </c>
      <c r="P821" s="80"/>
      <c r="Q821" s="15"/>
    </row>
    <row r="822" spans="1:17" ht="31.5" customHeight="1" x14ac:dyDescent="0.4">
      <c r="A822" s="8" t="s">
        <v>30</v>
      </c>
      <c r="B822" s="5"/>
      <c r="C822" s="6"/>
      <c r="D822" s="7"/>
      <c r="E822" s="17"/>
      <c r="F822" s="17"/>
      <c r="G822" s="17"/>
      <c r="H822" s="77">
        <f t="shared" si="79"/>
        <v>0</v>
      </c>
      <c r="I822" s="78"/>
      <c r="J822" s="17"/>
      <c r="K822" s="77">
        <f t="shared" si="80"/>
        <v>0</v>
      </c>
      <c r="L822" s="78"/>
      <c r="M822" s="77" t="str">
        <f t="shared" si="81"/>
        <v>F</v>
      </c>
      <c r="N822" s="78"/>
      <c r="O822" s="79">
        <f>IFERROR(RANK(K822,($K$20,$K$72,$K$122,$K$172,$K$222,$K$272,$K$322,$K$372,$K$422,$K$472,$K$522,$K$572,$K$622,$K$672,$K$722,$K$772,$K$822,$K$872)),"")</f>
        <v>14</v>
      </c>
      <c r="P822" s="80"/>
      <c r="Q822" s="15"/>
    </row>
    <row r="823" spans="1:17" ht="30.75" customHeight="1" x14ac:dyDescent="0.4">
      <c r="A823" s="74" t="s">
        <v>31</v>
      </c>
      <c r="B823" s="75"/>
      <c r="C823" s="75"/>
      <c r="D823" s="76"/>
      <c r="E823" s="17"/>
      <c r="F823" s="17"/>
      <c r="G823" s="17"/>
      <c r="H823" s="77">
        <f t="shared" si="79"/>
        <v>0</v>
      </c>
      <c r="I823" s="78"/>
      <c r="J823" s="17"/>
      <c r="K823" s="77">
        <f t="shared" si="80"/>
        <v>0</v>
      </c>
      <c r="L823" s="78"/>
      <c r="M823" s="77" t="str">
        <f t="shared" si="81"/>
        <v>F</v>
      </c>
      <c r="N823" s="78"/>
      <c r="O823" s="79">
        <f>IFERROR(RANK(K823,($K$21,$K$73,$K$123,$K$173,$K$223,$K$273,$K$323,$K$373,$K$423,$K$473,$K$523,$K$573,$K$623,$K$673,$K$723,$K$773,$K$823,$K$873)),"")</f>
        <v>14</v>
      </c>
      <c r="P823" s="80"/>
      <c r="Q823" s="15"/>
    </row>
    <row r="824" spans="1:17" ht="30.75" customHeight="1" x14ac:dyDescent="0.4">
      <c r="A824" s="74" t="s">
        <v>32</v>
      </c>
      <c r="B824" s="75"/>
      <c r="C824" s="75"/>
      <c r="D824" s="76"/>
      <c r="E824" s="17"/>
      <c r="F824" s="17"/>
      <c r="G824" s="17"/>
      <c r="H824" s="77">
        <f t="shared" si="79"/>
        <v>0</v>
      </c>
      <c r="I824" s="78"/>
      <c r="J824" s="17"/>
      <c r="K824" s="77">
        <f t="shared" si="80"/>
        <v>0</v>
      </c>
      <c r="L824" s="78"/>
      <c r="M824" s="77" t="str">
        <f t="shared" si="81"/>
        <v>F</v>
      </c>
      <c r="N824" s="78"/>
      <c r="O824" s="79">
        <f>IFERROR(RANK(K824,($K$22,$K$74,$K$124,$K$174,$K$224,$K$274,$K$324,$K$374,$K$424,$K$474,$K$524,$K$574,$K$624,$K$674,$K$724,$K$774,$K$824,$K$874)),"")</f>
        <v>14</v>
      </c>
      <c r="P824" s="80"/>
      <c r="Q824" s="15"/>
    </row>
    <row r="825" spans="1:17" ht="33.75" customHeight="1" x14ac:dyDescent="0.4">
      <c r="A825" s="74" t="s">
        <v>33</v>
      </c>
      <c r="B825" s="75"/>
      <c r="C825" s="75"/>
      <c r="D825" s="76"/>
      <c r="E825" s="17"/>
      <c r="F825" s="17"/>
      <c r="G825" s="17"/>
      <c r="H825" s="77">
        <f t="shared" si="79"/>
        <v>0</v>
      </c>
      <c r="I825" s="78"/>
      <c r="J825" s="17"/>
      <c r="K825" s="77">
        <f t="shared" si="80"/>
        <v>0</v>
      </c>
      <c r="L825" s="78"/>
      <c r="M825" s="77" t="str">
        <f t="shared" si="81"/>
        <v>F</v>
      </c>
      <c r="N825" s="78"/>
      <c r="O825" s="79">
        <f>IFERROR(RANK(K825,($K$23,$K$75,$K$125,$K$175,$K$225,$K$275,$K$325,$K$375,$K$425,$K$475,$K$525,$K$575,$K$625,$K$675,$K$725,$K$775,$K$825,$K$875)),"")</f>
        <v>14</v>
      </c>
      <c r="P825" s="80"/>
      <c r="Q825" s="15"/>
    </row>
    <row r="826" spans="1:17" ht="35.25" customHeight="1" x14ac:dyDescent="0.4">
      <c r="A826" s="74" t="s">
        <v>34</v>
      </c>
      <c r="B826" s="75"/>
      <c r="C826" s="75"/>
      <c r="D826" s="76"/>
      <c r="E826" s="17"/>
      <c r="F826" s="17"/>
      <c r="G826" s="17"/>
      <c r="H826" s="77">
        <f t="shared" si="79"/>
        <v>0</v>
      </c>
      <c r="I826" s="78"/>
      <c r="J826" s="17"/>
      <c r="K826" s="77">
        <f t="shared" si="80"/>
        <v>0</v>
      </c>
      <c r="L826" s="78"/>
      <c r="M826" s="77" t="str">
        <f t="shared" si="81"/>
        <v>F</v>
      </c>
      <c r="N826" s="78"/>
      <c r="O826" s="79">
        <f>IFERROR(RANK(K826,($K$24,$K$76,$K$126,$K$176,$K$226,$K$276,$K$326,$K$376,$K$426,$K$476,$K$526,$K$576,$K$626,$K$676,$K$726,$K$776,$K$826,$K$876)),"")</f>
        <v>14</v>
      </c>
      <c r="P826" s="80"/>
      <c r="Q826" s="15"/>
    </row>
    <row r="827" spans="1:17" ht="33.75" customHeight="1" x14ac:dyDescent="0.4">
      <c r="A827" s="74" t="s">
        <v>77</v>
      </c>
      <c r="B827" s="75"/>
      <c r="C827" s="75"/>
      <c r="D827" s="76"/>
      <c r="E827" s="17"/>
      <c r="F827" s="17"/>
      <c r="G827" s="17"/>
      <c r="H827" s="77">
        <f t="shared" si="79"/>
        <v>0</v>
      </c>
      <c r="I827" s="78"/>
      <c r="J827" s="17"/>
      <c r="K827" s="77">
        <f t="shared" si="80"/>
        <v>0</v>
      </c>
      <c r="L827" s="78"/>
      <c r="M827" s="77" t="str">
        <f t="shared" si="81"/>
        <v>F</v>
      </c>
      <c r="N827" s="78"/>
      <c r="O827" s="79">
        <f>IFERROR(RANK(K827,($K$25,$K$77,$K$127,$K$177,$K$227,$K$277,$K$327,$K$377,$K$427,$K$477,$K$527,$K$577,$K$627,$K$677,$K$727,$K$777,$K$827,$K$877)),"")</f>
        <v>14</v>
      </c>
      <c r="P827" s="80"/>
      <c r="Q827" s="15"/>
    </row>
    <row r="828" spans="1:17" ht="30.75" customHeight="1" x14ac:dyDescent="0.4">
      <c r="A828" s="74" t="s">
        <v>36</v>
      </c>
      <c r="B828" s="75"/>
      <c r="C828" s="75"/>
      <c r="D828" s="76"/>
      <c r="E828" s="17"/>
      <c r="F828" s="17"/>
      <c r="G828" s="17"/>
      <c r="H828" s="77">
        <f t="shared" si="79"/>
        <v>0</v>
      </c>
      <c r="I828" s="78"/>
      <c r="J828" s="17"/>
      <c r="K828" s="77">
        <f t="shared" si="80"/>
        <v>0</v>
      </c>
      <c r="L828" s="78"/>
      <c r="M828" s="77" t="str">
        <f t="shared" si="81"/>
        <v>F</v>
      </c>
      <c r="N828" s="78"/>
      <c r="O828" s="79">
        <f>IFERROR(RANK(K828,($K$26,$K$78,$K$128,$K$178,$K$228,$K$278,$K$328,$K$378,$K$428,$K$478,$K$528,$K$578,$K$628,$K$678,$K$728,$K$778,$K$828,$K$878)),"")</f>
        <v>14</v>
      </c>
      <c r="P828" s="80"/>
      <c r="Q828" s="15"/>
    </row>
    <row r="829" spans="1:17" ht="49.5" customHeight="1" x14ac:dyDescent="0.4">
      <c r="A829" s="91"/>
      <c r="B829" s="92"/>
      <c r="C829" s="92"/>
      <c r="D829" s="92"/>
      <c r="E829" s="92"/>
      <c r="F829" s="92"/>
      <c r="G829" s="92"/>
      <c r="H829" s="92"/>
      <c r="I829" s="92"/>
      <c r="J829" s="92"/>
      <c r="K829" s="92"/>
      <c r="L829" s="92"/>
      <c r="M829" s="92"/>
      <c r="N829" s="92"/>
      <c r="O829" s="92"/>
      <c r="P829" s="93"/>
      <c r="Q829" s="12"/>
    </row>
    <row r="830" spans="1:17" ht="30.75" customHeight="1" x14ac:dyDescent="0.4">
      <c r="A830" s="94" t="s">
        <v>37</v>
      </c>
      <c r="B830" s="95"/>
      <c r="C830" s="96"/>
      <c r="D830" s="97">
        <f>AVERAGE(P28,P80,P130,P180,P230,P280,P330,P380,P430,P480,P530,P580,P630,P680,P730,P780,P830)</f>
        <v>48.644941176470581</v>
      </c>
      <c r="E830" s="98"/>
      <c r="F830" s="98"/>
      <c r="G830" s="18"/>
      <c r="H830" s="186" t="s">
        <v>38</v>
      </c>
      <c r="I830" s="187"/>
      <c r="J830" s="101">
        <f>SUM(K819:L828)</f>
        <v>0</v>
      </c>
      <c r="K830" s="102"/>
      <c r="L830" s="103"/>
      <c r="M830" s="168" t="s">
        <v>39</v>
      </c>
      <c r="N830" s="169"/>
      <c r="O830" s="170"/>
      <c r="P830" s="43">
        <f>AVERAGE(K819:L828)</f>
        <v>0</v>
      </c>
      <c r="Q830" s="12"/>
    </row>
    <row r="831" spans="1:17" ht="36.75" customHeight="1" x14ac:dyDescent="0.4">
      <c r="A831" s="91">
        <f>-J2457</f>
        <v>0</v>
      </c>
      <c r="B831" s="92"/>
      <c r="C831" s="92"/>
      <c r="D831" s="92"/>
      <c r="E831" s="92"/>
      <c r="F831" s="92"/>
      <c r="G831" s="92"/>
      <c r="H831" s="92"/>
      <c r="I831" s="92"/>
      <c r="J831" s="92"/>
      <c r="K831" s="92"/>
      <c r="L831" s="92"/>
      <c r="M831" s="92"/>
      <c r="N831" s="92"/>
      <c r="O831" s="92"/>
      <c r="P831" s="93"/>
      <c r="Q831" s="12"/>
    </row>
    <row r="832" spans="1:17" ht="30.75" customHeight="1" x14ac:dyDescent="0.4">
      <c r="A832" s="107" t="s">
        <v>75</v>
      </c>
      <c r="B832" s="108"/>
      <c r="C832" s="108"/>
      <c r="D832" s="108"/>
      <c r="E832" s="108"/>
      <c r="F832" s="108"/>
      <c r="G832" s="108"/>
      <c r="H832" s="108"/>
      <c r="I832" s="108"/>
      <c r="J832" s="108"/>
      <c r="K832" s="108"/>
      <c r="L832" s="108"/>
      <c r="M832" s="108"/>
      <c r="N832" s="108"/>
      <c r="O832" s="108"/>
      <c r="P832" s="109"/>
      <c r="Q832" s="12"/>
    </row>
    <row r="833" spans="1:17" ht="31.5" customHeight="1" x14ac:dyDescent="0.4">
      <c r="A833" s="110" t="s">
        <v>76</v>
      </c>
      <c r="B833" s="111"/>
      <c r="C833" s="111"/>
      <c r="D833" s="111"/>
      <c r="E833" s="111"/>
      <c r="F833" s="111"/>
      <c r="G833" s="111"/>
      <c r="H833" s="111"/>
      <c r="I833" s="111"/>
      <c r="J833" s="111"/>
      <c r="K833" s="111"/>
      <c r="L833" s="111"/>
      <c r="M833" s="111"/>
      <c r="N833" s="111"/>
      <c r="O833" s="111"/>
      <c r="P833" s="112"/>
      <c r="Q833" s="12"/>
    </row>
    <row r="834" spans="1:17" ht="29.25" x14ac:dyDescent="0.4">
      <c r="A834" s="113"/>
      <c r="B834" s="113"/>
      <c r="C834" s="113"/>
      <c r="D834" s="113"/>
      <c r="E834" s="113"/>
      <c r="F834" s="113"/>
      <c r="G834" s="113"/>
      <c r="H834" s="113"/>
      <c r="I834" s="113"/>
      <c r="J834" s="113"/>
      <c r="K834" s="113"/>
      <c r="L834" s="113"/>
      <c r="M834" s="113"/>
      <c r="N834" s="113"/>
      <c r="O834" s="113"/>
      <c r="P834" s="113"/>
      <c r="Q834" s="12"/>
    </row>
    <row r="835" spans="1:17" ht="29.25" x14ac:dyDescent="0.4">
      <c r="A835" s="114" t="s">
        <v>42</v>
      </c>
      <c r="B835" s="115"/>
      <c r="C835" s="115"/>
      <c r="D835" s="115"/>
      <c r="E835" s="115"/>
      <c r="F835" s="115"/>
      <c r="G835" s="115"/>
      <c r="H835" s="116"/>
      <c r="I835" s="12"/>
      <c r="J835" s="114" t="s">
        <v>43</v>
      </c>
      <c r="K835" s="115"/>
      <c r="L835" s="115"/>
      <c r="M835" s="115"/>
      <c r="N835" s="115"/>
      <c r="O835" s="115"/>
      <c r="P835" s="116"/>
      <c r="Q835" s="12"/>
    </row>
    <row r="836" spans="1:17" ht="29.25" x14ac:dyDescent="0.4">
      <c r="A836" s="129" t="s">
        <v>90</v>
      </c>
      <c r="B836" s="130"/>
      <c r="C836" s="130"/>
      <c r="D836" s="130"/>
      <c r="E836" s="130"/>
      <c r="F836" s="130"/>
      <c r="G836" s="130"/>
      <c r="H836" s="131"/>
      <c r="I836" s="12"/>
      <c r="J836" s="195"/>
      <c r="K836" s="130"/>
      <c r="L836" s="130"/>
      <c r="M836" s="130"/>
      <c r="N836" s="130"/>
      <c r="O836" s="130"/>
      <c r="P836" s="131"/>
      <c r="Q836" s="12"/>
    </row>
    <row r="837" spans="1:17" ht="29.25" x14ac:dyDescent="0.4">
      <c r="A837" s="132"/>
      <c r="B837" s="133"/>
      <c r="C837" s="133"/>
      <c r="D837" s="133"/>
      <c r="E837" s="133"/>
      <c r="F837" s="133"/>
      <c r="G837" s="133"/>
      <c r="H837" s="134"/>
      <c r="I837" s="12"/>
      <c r="J837" s="132"/>
      <c r="K837" s="133"/>
      <c r="L837" s="133"/>
      <c r="M837" s="133"/>
      <c r="N837" s="133"/>
      <c r="O837" s="133"/>
      <c r="P837" s="134"/>
      <c r="Q837" s="12"/>
    </row>
    <row r="838" spans="1:17" ht="96.75" customHeight="1" x14ac:dyDescent="0.4">
      <c r="A838" s="135"/>
      <c r="B838" s="136"/>
      <c r="C838" s="136"/>
      <c r="D838" s="136"/>
      <c r="E838" s="136"/>
      <c r="F838" s="136"/>
      <c r="G838" s="136"/>
      <c r="H838" s="137"/>
      <c r="I838" s="12"/>
      <c r="J838" s="135"/>
      <c r="K838" s="136"/>
      <c r="L838" s="136"/>
      <c r="M838" s="136"/>
      <c r="N838" s="136"/>
      <c r="O838" s="136"/>
      <c r="P838" s="137"/>
      <c r="Q838" s="12"/>
    </row>
    <row r="839" spans="1:17" ht="42" customHeight="1" x14ac:dyDescent="0.4">
      <c r="A839" s="29" t="s">
        <v>44</v>
      </c>
      <c r="B839" s="30"/>
      <c r="C839" s="40"/>
      <c r="D839" s="155"/>
      <c r="E839" s="155"/>
      <c r="F839" s="155"/>
      <c r="G839" s="155"/>
      <c r="H839" s="156"/>
      <c r="I839" s="12"/>
      <c r="J839" s="151" t="s">
        <v>44</v>
      </c>
      <c r="K839" s="152"/>
      <c r="L839" s="153"/>
      <c r="M839" s="154"/>
      <c r="N839" s="155"/>
      <c r="O839" s="155"/>
      <c r="P839" s="156"/>
      <c r="Q839" s="12"/>
    </row>
    <row r="840" spans="1:17" ht="30" customHeight="1" x14ac:dyDescent="0.4">
      <c r="A840" s="124"/>
      <c r="B840" s="124"/>
      <c r="C840" s="124"/>
      <c r="D840" s="124"/>
      <c r="E840" s="124"/>
      <c r="F840" s="124"/>
      <c r="G840" s="124"/>
      <c r="H840" s="124"/>
      <c r="I840" s="124"/>
      <c r="J840" s="124"/>
      <c r="K840" s="124"/>
      <c r="L840" s="124"/>
      <c r="M840" s="124"/>
      <c r="N840" s="124"/>
      <c r="O840" s="124"/>
      <c r="P840" s="124"/>
      <c r="Q840" s="12"/>
    </row>
    <row r="841" spans="1:17" ht="40.5" customHeight="1" x14ac:dyDescent="0.4">
      <c r="A841" s="125" t="s">
        <v>45</v>
      </c>
      <c r="B841" s="125"/>
      <c r="C841" s="125"/>
      <c r="D841" s="125"/>
      <c r="E841" s="125"/>
      <c r="F841" s="19"/>
      <c r="G841" s="19"/>
      <c r="H841" s="19"/>
      <c r="I841" s="19"/>
      <c r="J841" s="125" t="s">
        <v>46</v>
      </c>
      <c r="K841" s="125"/>
      <c r="L841" s="125"/>
      <c r="M841" s="125"/>
      <c r="N841" s="125"/>
      <c r="O841" s="19"/>
      <c r="P841" s="19"/>
      <c r="Q841" s="19"/>
    </row>
    <row r="842" spans="1:17" ht="29.25" x14ac:dyDescent="0.4">
      <c r="A842" s="126" t="s">
        <v>47</v>
      </c>
      <c r="B842" s="127"/>
      <c r="C842" s="128"/>
      <c r="D842" s="9" t="s">
        <v>48</v>
      </c>
      <c r="E842" s="9" t="s">
        <v>49</v>
      </c>
      <c r="F842" s="20" t="s">
        <v>50</v>
      </c>
      <c r="G842" s="20" t="s">
        <v>51</v>
      </c>
      <c r="H842" s="11" t="s">
        <v>52</v>
      </c>
      <c r="I842" s="12"/>
      <c r="J842" s="121" t="s">
        <v>47</v>
      </c>
      <c r="K842" s="122"/>
      <c r="L842" s="123"/>
      <c r="M842" s="9" t="s">
        <v>48</v>
      </c>
      <c r="N842" s="9" t="s">
        <v>49</v>
      </c>
      <c r="O842" s="20" t="s">
        <v>50</v>
      </c>
      <c r="P842" s="20" t="s">
        <v>51</v>
      </c>
      <c r="Q842" s="20" t="s">
        <v>52</v>
      </c>
    </row>
    <row r="843" spans="1:17" ht="29.25" x14ac:dyDescent="0.4">
      <c r="A843" s="126" t="s">
        <v>53</v>
      </c>
      <c r="B843" s="127"/>
      <c r="C843" s="128"/>
      <c r="D843" s="9"/>
      <c r="E843" s="9" t="s">
        <v>54</v>
      </c>
      <c r="F843" s="9"/>
      <c r="G843" s="9"/>
      <c r="H843" s="21"/>
      <c r="I843" s="24"/>
      <c r="J843" s="126" t="s">
        <v>55</v>
      </c>
      <c r="K843" s="127"/>
      <c r="L843" s="128"/>
      <c r="M843" s="9" t="s">
        <v>54</v>
      </c>
      <c r="N843" s="28"/>
      <c r="O843" s="28"/>
      <c r="P843" s="28"/>
      <c r="Q843" s="28"/>
    </row>
    <row r="844" spans="1:17" ht="29.25" x14ac:dyDescent="0.4">
      <c r="A844" s="126" t="s">
        <v>56</v>
      </c>
      <c r="B844" s="127"/>
      <c r="C844" s="128"/>
      <c r="D844" s="9"/>
      <c r="E844" s="9" t="s">
        <v>54</v>
      </c>
      <c r="F844" s="9"/>
      <c r="G844" s="9"/>
      <c r="H844" s="21"/>
      <c r="I844" s="24"/>
      <c r="J844" s="126" t="s">
        <v>57</v>
      </c>
      <c r="K844" s="127"/>
      <c r="L844" s="128"/>
      <c r="M844" s="28"/>
      <c r="N844" s="9" t="s">
        <v>54</v>
      </c>
      <c r="O844" s="28"/>
      <c r="P844" s="28"/>
      <c r="Q844" s="28"/>
    </row>
    <row r="845" spans="1:17" ht="29.25" x14ac:dyDescent="0.4">
      <c r="A845" s="138" t="s">
        <v>58</v>
      </c>
      <c r="B845" s="139"/>
      <c r="C845" s="140"/>
      <c r="D845" s="9" t="s">
        <v>54</v>
      </c>
      <c r="E845" s="9"/>
      <c r="F845" s="9"/>
      <c r="G845" s="9"/>
      <c r="H845" s="21"/>
      <c r="I845" s="24"/>
      <c r="J845" s="126" t="s">
        <v>59</v>
      </c>
      <c r="K845" s="127"/>
      <c r="L845" s="128"/>
      <c r="M845" s="9" t="s">
        <v>54</v>
      </c>
      <c r="N845" s="28"/>
      <c r="O845" s="28"/>
      <c r="P845" s="28"/>
      <c r="Q845" s="28"/>
    </row>
    <row r="846" spans="1:17" ht="29.25" x14ac:dyDescent="0.4">
      <c r="A846" s="126" t="s">
        <v>60</v>
      </c>
      <c r="B846" s="127"/>
      <c r="C846" s="128"/>
      <c r="D846" s="9" t="s">
        <v>54</v>
      </c>
      <c r="E846" s="9"/>
      <c r="F846" s="9"/>
      <c r="G846" s="9"/>
      <c r="H846" s="21"/>
      <c r="I846" s="24"/>
      <c r="J846" s="126" t="s">
        <v>61</v>
      </c>
      <c r="K846" s="127"/>
      <c r="L846" s="128"/>
      <c r="M846" s="28"/>
      <c r="N846" s="9" t="s">
        <v>54</v>
      </c>
      <c r="O846" s="28"/>
      <c r="P846" s="28"/>
      <c r="Q846" s="28"/>
    </row>
    <row r="847" spans="1:17" ht="29.25" x14ac:dyDescent="0.4">
      <c r="A847" s="138" t="s">
        <v>62</v>
      </c>
      <c r="B847" s="139"/>
      <c r="C847" s="140"/>
      <c r="D847" s="9" t="s">
        <v>54</v>
      </c>
      <c r="E847" s="9"/>
      <c r="F847" s="9"/>
      <c r="G847" s="9"/>
      <c r="H847" s="21"/>
      <c r="I847" s="24"/>
      <c r="J847" s="126" t="s">
        <v>63</v>
      </c>
      <c r="K847" s="127"/>
      <c r="L847" s="128"/>
      <c r="M847" s="9" t="s">
        <v>54</v>
      </c>
      <c r="N847" s="28"/>
      <c r="O847" s="28"/>
      <c r="P847" s="28"/>
      <c r="Q847" s="28"/>
    </row>
    <row r="848" spans="1:17" ht="29.25" x14ac:dyDescent="0.4">
      <c r="A848" s="141" t="s">
        <v>64</v>
      </c>
      <c r="B848" s="142"/>
      <c r="C848" s="143"/>
      <c r="D848" s="9" t="s">
        <v>54</v>
      </c>
      <c r="E848" s="9"/>
      <c r="F848" s="9"/>
      <c r="G848" s="9"/>
      <c r="H848" s="21"/>
      <c r="I848" s="12"/>
      <c r="J848" s="141" t="s">
        <v>65</v>
      </c>
      <c r="K848" s="142"/>
      <c r="L848" s="143"/>
      <c r="M848" s="9" t="s">
        <v>54</v>
      </c>
      <c r="N848" s="11"/>
      <c r="O848" s="11"/>
      <c r="P848" s="11"/>
      <c r="Q848" s="11"/>
    </row>
    <row r="849" spans="1:17" ht="29.25" x14ac:dyDescent="0.4">
      <c r="A849" s="144" t="s">
        <v>66</v>
      </c>
      <c r="B849" s="145"/>
      <c r="C849" s="146"/>
      <c r="D849" s="9" t="s">
        <v>54</v>
      </c>
      <c r="E849" s="9"/>
      <c r="F849" s="9"/>
      <c r="G849" s="9"/>
      <c r="H849" s="21"/>
      <c r="I849" s="12"/>
      <c r="J849" s="141" t="s">
        <v>67</v>
      </c>
      <c r="K849" s="142"/>
      <c r="L849" s="143"/>
      <c r="M849" s="9" t="s">
        <v>54</v>
      </c>
      <c r="N849" s="11"/>
      <c r="O849" s="11"/>
      <c r="P849" s="11"/>
      <c r="Q849" s="11"/>
    </row>
    <row r="850" spans="1:17" ht="29.25" x14ac:dyDescent="0.4">
      <c r="A850" s="147" t="s">
        <v>68</v>
      </c>
      <c r="B850" s="147"/>
      <c r="C850" s="147"/>
      <c r="D850" s="11"/>
      <c r="E850" s="9" t="s">
        <v>54</v>
      </c>
      <c r="F850" s="11"/>
      <c r="G850" s="11"/>
      <c r="H850" s="11"/>
      <c r="I850" s="12"/>
      <c r="J850" s="189" t="s">
        <v>69</v>
      </c>
      <c r="K850" s="190"/>
      <c r="L850" s="196"/>
      <c r="M850" s="11"/>
      <c r="N850" s="9" t="s">
        <v>54</v>
      </c>
      <c r="O850" s="11"/>
      <c r="P850" s="11"/>
      <c r="Q850" s="11"/>
    </row>
    <row r="851" spans="1:17" ht="29.25" x14ac:dyDescent="0.4">
      <c r="A851" s="12"/>
      <c r="B851" s="12"/>
      <c r="C851" s="124" t="s">
        <v>70</v>
      </c>
      <c r="D851" s="124"/>
      <c r="E851" s="124"/>
      <c r="F851" s="12"/>
      <c r="G851" s="12"/>
      <c r="H851" s="12"/>
      <c r="I851" s="12"/>
      <c r="J851" s="141" t="s">
        <v>71</v>
      </c>
      <c r="K851" s="142"/>
      <c r="L851" s="143"/>
      <c r="M851" s="9" t="s">
        <v>54</v>
      </c>
      <c r="N851" s="11"/>
      <c r="O851" s="11"/>
      <c r="P851" s="11"/>
      <c r="Q851" s="11"/>
    </row>
    <row r="852" spans="1:17" ht="29.25" x14ac:dyDescent="0.4">
      <c r="A852" s="124" t="s">
        <v>73</v>
      </c>
      <c r="B852" s="124"/>
      <c r="C852" s="124"/>
      <c r="D852" s="124"/>
      <c r="E852" s="12"/>
      <c r="F852" s="12"/>
      <c r="G852" s="12"/>
      <c r="H852" s="12"/>
      <c r="I852" s="12"/>
      <c r="J852" s="141" t="s">
        <v>72</v>
      </c>
      <c r="K852" s="142"/>
      <c r="L852" s="143"/>
      <c r="M852" s="9" t="s">
        <v>54</v>
      </c>
      <c r="N852" s="11"/>
      <c r="O852" s="11"/>
      <c r="P852" s="11"/>
      <c r="Q852" s="11"/>
    </row>
    <row r="853" spans="1:17" ht="15" customHeight="1" x14ac:dyDescent="0.3">
      <c r="A853" s="149" t="s">
        <v>79</v>
      </c>
      <c r="B853" s="149"/>
      <c r="C853" s="149"/>
      <c r="D853" s="149"/>
      <c r="E853" s="149"/>
      <c r="F853" s="149"/>
      <c r="G853" s="149"/>
      <c r="H853" s="149"/>
      <c r="I853" s="149"/>
      <c r="J853" s="149"/>
      <c r="K853" s="149"/>
      <c r="L853" s="149"/>
      <c r="M853" s="149"/>
      <c r="N853" s="149"/>
      <c r="O853" s="149"/>
      <c r="P853" s="149"/>
      <c r="Q853" s="149"/>
    </row>
    <row r="854" spans="1:17" ht="15" customHeight="1" x14ac:dyDescent="0.3">
      <c r="A854" s="149"/>
      <c r="B854" s="149"/>
      <c r="C854" s="149"/>
      <c r="D854" s="149"/>
      <c r="E854" s="149"/>
      <c r="F854" s="149"/>
      <c r="G854" s="149"/>
      <c r="H854" s="149"/>
      <c r="I854" s="149"/>
      <c r="J854" s="149"/>
      <c r="K854" s="149"/>
      <c r="L854" s="149"/>
      <c r="M854" s="149"/>
      <c r="N854" s="149"/>
      <c r="O854" s="149"/>
      <c r="P854" s="149"/>
      <c r="Q854" s="149"/>
    </row>
    <row r="855" spans="1:17" ht="15" customHeight="1" x14ac:dyDescent="0.3">
      <c r="A855" s="149"/>
      <c r="B855" s="149"/>
      <c r="C855" s="149"/>
      <c r="D855" s="149"/>
      <c r="E855" s="149"/>
      <c r="F855" s="149"/>
      <c r="G855" s="149"/>
      <c r="H855" s="149"/>
      <c r="I855" s="149"/>
      <c r="J855" s="149"/>
      <c r="K855" s="149"/>
      <c r="L855" s="149"/>
      <c r="M855" s="149"/>
      <c r="N855" s="149"/>
      <c r="O855" s="149"/>
      <c r="P855" s="149"/>
      <c r="Q855" s="149"/>
    </row>
    <row r="856" spans="1:17" ht="15" customHeight="1" x14ac:dyDescent="0.3">
      <c r="A856" s="149"/>
      <c r="B856" s="149"/>
      <c r="C856" s="149"/>
      <c r="D856" s="149"/>
      <c r="E856" s="149"/>
      <c r="F856" s="149"/>
      <c r="G856" s="149"/>
      <c r="H856" s="149"/>
      <c r="I856" s="149"/>
      <c r="J856" s="149"/>
      <c r="K856" s="149"/>
      <c r="L856" s="149"/>
      <c r="M856" s="149"/>
      <c r="N856" s="149"/>
      <c r="O856" s="149"/>
      <c r="P856" s="149"/>
      <c r="Q856" s="149"/>
    </row>
    <row r="857" spans="1:17" ht="15" customHeight="1" x14ac:dyDescent="0.3">
      <c r="A857" s="149"/>
      <c r="B857" s="149"/>
      <c r="C857" s="149"/>
      <c r="D857" s="149"/>
      <c r="E857" s="149"/>
      <c r="F857" s="149"/>
      <c r="G857" s="149"/>
      <c r="H857" s="149"/>
      <c r="I857" s="149"/>
      <c r="J857" s="149"/>
      <c r="K857" s="149"/>
      <c r="L857" s="149"/>
      <c r="M857" s="149"/>
      <c r="N857" s="149"/>
      <c r="O857" s="149"/>
      <c r="P857" s="149"/>
      <c r="Q857" s="149"/>
    </row>
    <row r="858" spans="1:17" ht="15" customHeight="1" x14ac:dyDescent="0.3">
      <c r="A858" s="149"/>
      <c r="B858" s="149"/>
      <c r="C858" s="149"/>
      <c r="D858" s="149"/>
      <c r="E858" s="149"/>
      <c r="F858" s="149"/>
      <c r="G858" s="149"/>
      <c r="H858" s="149"/>
      <c r="I858" s="149"/>
      <c r="J858" s="149"/>
      <c r="K858" s="149"/>
      <c r="L858" s="149"/>
      <c r="M858" s="149"/>
      <c r="N858" s="149"/>
      <c r="O858" s="149"/>
      <c r="P858" s="149"/>
      <c r="Q858" s="149"/>
    </row>
    <row r="859" spans="1:17" ht="15" customHeight="1" x14ac:dyDescent="0.3">
      <c r="A859" s="149"/>
      <c r="B859" s="149"/>
      <c r="C859" s="149"/>
      <c r="D859" s="149"/>
      <c r="E859" s="149"/>
      <c r="F859" s="149"/>
      <c r="G859" s="149"/>
      <c r="H859" s="149"/>
      <c r="I859" s="149"/>
      <c r="J859" s="149"/>
      <c r="K859" s="149"/>
      <c r="L859" s="149"/>
      <c r="M859" s="149"/>
      <c r="N859" s="149"/>
      <c r="O859" s="149"/>
      <c r="P859" s="149"/>
      <c r="Q859" s="149"/>
    </row>
    <row r="860" spans="1:17" ht="18.75" customHeight="1" x14ac:dyDescent="0.3">
      <c r="A860" s="149"/>
      <c r="B860" s="149"/>
      <c r="C860" s="149"/>
      <c r="D860" s="149"/>
      <c r="E860" s="149"/>
      <c r="F860" s="149"/>
      <c r="G860" s="149"/>
      <c r="H860" s="149"/>
      <c r="I860" s="149"/>
      <c r="J860" s="149"/>
      <c r="K860" s="149"/>
      <c r="L860" s="149"/>
      <c r="M860" s="149"/>
      <c r="N860" s="149"/>
      <c r="O860" s="149"/>
      <c r="P860" s="149"/>
      <c r="Q860" s="149"/>
    </row>
    <row r="861" spans="1:17" ht="112.5" customHeight="1" x14ac:dyDescent="0.3">
      <c r="A861" s="149"/>
      <c r="B861" s="149"/>
      <c r="C861" s="149"/>
      <c r="D861" s="149"/>
      <c r="E861" s="149"/>
      <c r="F861" s="149"/>
      <c r="G861" s="149"/>
      <c r="H861" s="149"/>
      <c r="I861" s="149"/>
      <c r="J861" s="149"/>
      <c r="K861" s="149"/>
      <c r="L861" s="149"/>
      <c r="M861" s="149"/>
      <c r="N861" s="149"/>
      <c r="O861" s="149"/>
      <c r="P861" s="149"/>
      <c r="Q861" s="149"/>
    </row>
    <row r="862" spans="1:17" s="1" customFormat="1" ht="35.25" customHeight="1" x14ac:dyDescent="0.4">
      <c r="A862" s="172" t="s">
        <v>1</v>
      </c>
      <c r="B862" s="172"/>
      <c r="C862" s="172"/>
      <c r="D862" s="57" t="s">
        <v>2</v>
      </c>
      <c r="E862" s="58"/>
      <c r="F862" s="58"/>
      <c r="G862" s="58"/>
      <c r="H862" s="58"/>
      <c r="I862" s="59"/>
      <c r="J862" s="34" t="s">
        <v>3</v>
      </c>
      <c r="K862" s="60" t="s">
        <v>80</v>
      </c>
      <c r="L862" s="60"/>
      <c r="M862" s="60"/>
      <c r="N862" s="173" t="s">
        <v>5</v>
      </c>
      <c r="O862" s="173"/>
      <c r="P862" s="62" t="s">
        <v>91</v>
      </c>
      <c r="Q862" s="62"/>
    </row>
    <row r="863" spans="1:17" s="1" customFormat="1" ht="37.5" customHeight="1" x14ac:dyDescent="0.4">
      <c r="A863" s="191" t="s">
        <v>7</v>
      </c>
      <c r="B863" s="192"/>
      <c r="C863" s="57"/>
      <c r="D863" s="58"/>
      <c r="E863" s="58"/>
      <c r="F863" s="58"/>
      <c r="G863" s="58"/>
      <c r="H863" s="58"/>
      <c r="I863" s="59"/>
      <c r="J863" s="37" t="s">
        <v>8</v>
      </c>
      <c r="K863" s="60">
        <v>9</v>
      </c>
      <c r="L863" s="60"/>
      <c r="M863" s="60"/>
      <c r="N863" s="173" t="s">
        <v>9</v>
      </c>
      <c r="O863" s="173"/>
      <c r="P863" s="60" t="s">
        <v>87</v>
      </c>
      <c r="Q863" s="60"/>
    </row>
    <row r="864" spans="1:17" s="1" customFormat="1" ht="42" customHeight="1" x14ac:dyDescent="0.4">
      <c r="A864" s="173" t="s">
        <v>11</v>
      </c>
      <c r="B864" s="173"/>
      <c r="C864" s="60"/>
      <c r="D864" s="60"/>
      <c r="E864" s="37" t="s">
        <v>12</v>
      </c>
      <c r="F864" s="37"/>
      <c r="G864" s="37"/>
      <c r="H864" s="62"/>
      <c r="I864" s="62"/>
      <c r="J864" s="37" t="s">
        <v>13</v>
      </c>
      <c r="K864" s="57">
        <v>6</v>
      </c>
      <c r="L864" s="59"/>
      <c r="M864" s="193" t="s">
        <v>14</v>
      </c>
      <c r="N864" s="193"/>
      <c r="O864" s="193"/>
      <c r="P864" s="60" t="s">
        <v>92</v>
      </c>
      <c r="Q864" s="60"/>
    </row>
    <row r="865" spans="1:17" ht="32.25" customHeight="1" x14ac:dyDescent="0.3">
      <c r="A865" s="71"/>
      <c r="B865" s="71"/>
      <c r="C865" s="71"/>
      <c r="D865" s="71"/>
      <c r="E865" s="71"/>
      <c r="F865" s="71"/>
      <c r="G865" s="71"/>
      <c r="H865" s="71"/>
      <c r="I865" s="71"/>
      <c r="J865" s="71"/>
      <c r="K865" s="71"/>
      <c r="L865" s="71"/>
      <c r="M865" s="71"/>
      <c r="N865" s="71"/>
      <c r="O865" s="71"/>
      <c r="P865" s="71"/>
      <c r="Q865" s="27"/>
    </row>
    <row r="866" spans="1:17" ht="29.25" x14ac:dyDescent="0.4">
      <c r="A866" s="4" t="s">
        <v>16</v>
      </c>
      <c r="B866" s="4"/>
      <c r="C866" s="4"/>
      <c r="D866" s="4"/>
      <c r="E866" s="15"/>
      <c r="F866" s="15"/>
      <c r="G866" s="15"/>
      <c r="H866" s="15"/>
      <c r="I866" s="15"/>
      <c r="J866" s="15"/>
      <c r="K866" s="15"/>
      <c r="L866" s="15"/>
      <c r="M866" s="15"/>
      <c r="N866" s="15"/>
      <c r="O866" s="15"/>
      <c r="P866" s="15"/>
      <c r="Q866" s="15"/>
    </row>
    <row r="867" spans="1:17" ht="48" customHeight="1" x14ac:dyDescent="0.4">
      <c r="A867" s="85" t="s">
        <v>17</v>
      </c>
      <c r="B867" s="86"/>
      <c r="C867" s="86"/>
      <c r="D867" s="87"/>
      <c r="E867" s="72" t="s">
        <v>18</v>
      </c>
      <c r="F867" s="73"/>
      <c r="G867" s="73"/>
      <c r="H867" s="81" t="s">
        <v>19</v>
      </c>
      <c r="I867" s="82"/>
      <c r="J867" s="199" t="s">
        <v>20</v>
      </c>
      <c r="K867" s="160" t="s">
        <v>21</v>
      </c>
      <c r="L867" s="161"/>
      <c r="M867" s="164" t="s">
        <v>22</v>
      </c>
      <c r="N867" s="165"/>
      <c r="O867" s="164" t="s">
        <v>23</v>
      </c>
      <c r="P867" s="165"/>
      <c r="Q867" s="12"/>
    </row>
    <row r="868" spans="1:17" ht="66" customHeight="1" x14ac:dyDescent="0.4">
      <c r="A868" s="88"/>
      <c r="B868" s="89"/>
      <c r="C868" s="89"/>
      <c r="D868" s="90"/>
      <c r="E868" s="16" t="s">
        <v>24</v>
      </c>
      <c r="F868" s="16" t="s">
        <v>25</v>
      </c>
      <c r="G868" s="16" t="s">
        <v>26</v>
      </c>
      <c r="H868" s="83"/>
      <c r="I868" s="84"/>
      <c r="J868" s="200"/>
      <c r="K868" s="162"/>
      <c r="L868" s="163"/>
      <c r="M868" s="166"/>
      <c r="N868" s="167"/>
      <c r="O868" s="166"/>
      <c r="P868" s="167"/>
      <c r="Q868" s="15"/>
    </row>
    <row r="869" spans="1:17" ht="33.75" customHeight="1" x14ac:dyDescent="0.4">
      <c r="A869" s="74" t="s">
        <v>27</v>
      </c>
      <c r="B869" s="75"/>
      <c r="C869" s="75"/>
      <c r="D869" s="76"/>
      <c r="E869" s="17"/>
      <c r="F869" s="17"/>
      <c r="G869" s="17"/>
      <c r="H869" s="77">
        <f t="shared" ref="H869:H878" si="82">SUM(E869:G869)</f>
        <v>0</v>
      </c>
      <c r="I869" s="78"/>
      <c r="J869" s="17"/>
      <c r="K869" s="77">
        <f t="shared" ref="K869:K878" si="83">SUM(H869:J869)</f>
        <v>0</v>
      </c>
      <c r="L869" s="78"/>
      <c r="M869" s="77" t="str">
        <f t="shared" ref="M869:M878" si="84">IF(K869&lt;19,"F",IF(K869&lt;=29,"E",IF(K869&lt;=49,"D",IF(K869&lt;=59,"C",IF(K869&lt;=79,"B",IF(K869&lt;=100,"A"))))))</f>
        <v>F</v>
      </c>
      <c r="N869" s="78"/>
      <c r="O869" s="79">
        <f>IFERROR(RANK(K869,($K$17,$K$69,$K$119,$K$169,$K$219,$K$269,$K$319,$K$369,$K$419,$K$469,$K$519,$K$569,$K$619,$K$669,$K$719,$K$769,$K$819,$K$869)),"")</f>
        <v>14</v>
      </c>
      <c r="P869" s="80"/>
      <c r="Q869" s="15"/>
    </row>
    <row r="870" spans="1:17" ht="35.25" customHeight="1" x14ac:dyDescent="0.4">
      <c r="A870" s="74" t="s">
        <v>28</v>
      </c>
      <c r="B870" s="75"/>
      <c r="C870" s="75"/>
      <c r="D870" s="76"/>
      <c r="E870" s="17"/>
      <c r="F870" s="17"/>
      <c r="G870" s="17"/>
      <c r="H870" s="77">
        <f t="shared" si="82"/>
        <v>0</v>
      </c>
      <c r="I870" s="78"/>
      <c r="J870" s="17"/>
      <c r="K870" s="77">
        <f t="shared" si="83"/>
        <v>0</v>
      </c>
      <c r="L870" s="78"/>
      <c r="M870" s="77" t="str">
        <f t="shared" si="84"/>
        <v>F</v>
      </c>
      <c r="N870" s="78"/>
      <c r="O870" s="79">
        <f>IFERROR(RANK(K870,($K$18,$K$70,$K$120,$K$170,$K$220,$K$270,$K$320,$K$370,$K$420,$K$470,$K$520,$K$570,$K$620,$K$670,$K$720,$K$770,$K$820,$K$870)),"")</f>
        <v>14</v>
      </c>
      <c r="P870" s="80"/>
      <c r="Q870" s="15"/>
    </row>
    <row r="871" spans="1:17" ht="32.25" customHeight="1" x14ac:dyDescent="0.4">
      <c r="A871" s="74" t="s">
        <v>29</v>
      </c>
      <c r="B871" s="75"/>
      <c r="C871" s="75"/>
      <c r="D871" s="76"/>
      <c r="E871" s="17"/>
      <c r="F871" s="17"/>
      <c r="G871" s="17"/>
      <c r="H871" s="77">
        <f t="shared" si="82"/>
        <v>0</v>
      </c>
      <c r="I871" s="78"/>
      <c r="J871" s="17"/>
      <c r="K871" s="77">
        <f t="shared" si="83"/>
        <v>0</v>
      </c>
      <c r="L871" s="78"/>
      <c r="M871" s="77" t="str">
        <f t="shared" si="84"/>
        <v>F</v>
      </c>
      <c r="N871" s="78"/>
      <c r="O871" s="79">
        <f>IFERROR(RANK(K871,($K$19,$K$71,$K$121,$K$171,$K$221,$K$271,$K$321,$K$371,$K$421,$K$471,$K$521,$K$571,$K$621,$K$671,$K$721,$K$771,$K$821,$K$871)),"")</f>
        <v>15</v>
      </c>
      <c r="P871" s="80"/>
      <c r="Q871" s="15"/>
    </row>
    <row r="872" spans="1:17" ht="33" customHeight="1" x14ac:dyDescent="0.4">
      <c r="A872" s="8" t="s">
        <v>30</v>
      </c>
      <c r="B872" s="5"/>
      <c r="C872" s="6"/>
      <c r="D872" s="7"/>
      <c r="E872" s="17"/>
      <c r="F872" s="17"/>
      <c r="G872" s="17"/>
      <c r="H872" s="77">
        <f t="shared" si="82"/>
        <v>0</v>
      </c>
      <c r="I872" s="78"/>
      <c r="J872" s="17"/>
      <c r="K872" s="77">
        <f t="shared" si="83"/>
        <v>0</v>
      </c>
      <c r="L872" s="78"/>
      <c r="M872" s="77" t="str">
        <f t="shared" si="84"/>
        <v>F</v>
      </c>
      <c r="N872" s="78"/>
      <c r="O872" s="79">
        <f>IFERROR(RANK(K872,($K$20,$K$72,$K$122,$K$172,$K$222,$K$272,$K$322,$K$372,$K$422,$K$472,$K$522,$K$572,$K$622,$K$672,$K$722,$K$772,$K$822,$K$872)),"")</f>
        <v>14</v>
      </c>
      <c r="P872" s="80"/>
      <c r="Q872" s="15"/>
    </row>
    <row r="873" spans="1:17" ht="32.25" customHeight="1" x14ac:dyDescent="0.4">
      <c r="A873" s="74" t="s">
        <v>31</v>
      </c>
      <c r="B873" s="75"/>
      <c r="C873" s="75"/>
      <c r="D873" s="76"/>
      <c r="E873" s="17"/>
      <c r="F873" s="17"/>
      <c r="G873" s="17"/>
      <c r="H873" s="77">
        <f t="shared" si="82"/>
        <v>0</v>
      </c>
      <c r="I873" s="78"/>
      <c r="J873" s="17"/>
      <c r="K873" s="77">
        <f t="shared" si="83"/>
        <v>0</v>
      </c>
      <c r="L873" s="78"/>
      <c r="M873" s="77" t="str">
        <f t="shared" si="84"/>
        <v>F</v>
      </c>
      <c r="N873" s="78"/>
      <c r="O873" s="79">
        <f>IFERROR(RANK(K873,($K$21,$K$73,$K$123,$K$173,$K$223,$K$273,$K$323,$K$373,$K$423,$K$473,$K$523,$K$573,$K$623,$K$673,$K$723,$K$773,$K$823,$K$873)),"")</f>
        <v>14</v>
      </c>
      <c r="P873" s="80"/>
      <c r="Q873" s="15"/>
    </row>
    <row r="874" spans="1:17" ht="33.75" customHeight="1" x14ac:dyDescent="0.4">
      <c r="A874" s="74" t="s">
        <v>32</v>
      </c>
      <c r="B874" s="75"/>
      <c r="C874" s="75"/>
      <c r="D874" s="76"/>
      <c r="E874" s="17"/>
      <c r="F874" s="17"/>
      <c r="G874" s="17"/>
      <c r="H874" s="77">
        <f t="shared" si="82"/>
        <v>0</v>
      </c>
      <c r="I874" s="78"/>
      <c r="J874" s="17"/>
      <c r="K874" s="77">
        <f t="shared" si="83"/>
        <v>0</v>
      </c>
      <c r="L874" s="78"/>
      <c r="M874" s="77" t="str">
        <f t="shared" si="84"/>
        <v>F</v>
      </c>
      <c r="N874" s="78"/>
      <c r="O874" s="79">
        <f>IFERROR(RANK(K874,($K$22,$K$74,$K$124,$K$174,$K$224,$K$274,$K$324,$K$374,$K$424,$K$474,$K$524,$K$574,$K$624,$K$674,$K$724,$K$774,$K$824,$K$874)),"")</f>
        <v>14</v>
      </c>
      <c r="P874" s="80"/>
      <c r="Q874" s="15"/>
    </row>
    <row r="875" spans="1:17" ht="33.75" customHeight="1" x14ac:dyDescent="0.4">
      <c r="A875" s="74" t="s">
        <v>33</v>
      </c>
      <c r="B875" s="75"/>
      <c r="C875" s="75"/>
      <c r="D875" s="76"/>
      <c r="E875" s="17"/>
      <c r="F875" s="17"/>
      <c r="G875" s="17"/>
      <c r="H875" s="77">
        <f t="shared" si="82"/>
        <v>0</v>
      </c>
      <c r="I875" s="78"/>
      <c r="J875" s="17"/>
      <c r="K875" s="77">
        <f t="shared" si="83"/>
        <v>0</v>
      </c>
      <c r="L875" s="78"/>
      <c r="M875" s="77" t="str">
        <f t="shared" si="84"/>
        <v>F</v>
      </c>
      <c r="N875" s="78"/>
      <c r="O875" s="79">
        <f>IFERROR(RANK(K875,($K$23,$K$75,$K$125,$K$175,$K$225,$K$275,$K$325,$K$375,$K$425,$K$475,$K$525,$K$575,$K$625,$K$675,$K$725,$K$775,$K$825,$K$875)),"")</f>
        <v>14</v>
      </c>
      <c r="P875" s="80"/>
      <c r="Q875" s="15"/>
    </row>
    <row r="876" spans="1:17" ht="32.25" customHeight="1" x14ac:dyDescent="0.4">
      <c r="A876" s="74" t="s">
        <v>34</v>
      </c>
      <c r="B876" s="75"/>
      <c r="C876" s="75"/>
      <c r="D876" s="76"/>
      <c r="E876" s="17"/>
      <c r="F876" s="17"/>
      <c r="G876" s="17"/>
      <c r="H876" s="77">
        <f t="shared" si="82"/>
        <v>0</v>
      </c>
      <c r="I876" s="78"/>
      <c r="J876" s="17"/>
      <c r="K876" s="77">
        <f t="shared" si="83"/>
        <v>0</v>
      </c>
      <c r="L876" s="78"/>
      <c r="M876" s="77" t="str">
        <f t="shared" si="84"/>
        <v>F</v>
      </c>
      <c r="N876" s="78"/>
      <c r="O876" s="79">
        <f>IFERROR(RANK(K876,($K$24,$K$76,$K$126,$K$176,$K$226,$K$276,$K$326,$K$376,$K$426,$K$476,$K$526,$K$576,$K$626,$K$676,$K$726,$K$776,$K$826,$K$876)),"")</f>
        <v>14</v>
      </c>
      <c r="P876" s="80"/>
      <c r="Q876" s="15"/>
    </row>
    <row r="877" spans="1:17" ht="33.75" customHeight="1" x14ac:dyDescent="0.4">
      <c r="A877" s="74" t="s">
        <v>77</v>
      </c>
      <c r="B877" s="75"/>
      <c r="C877" s="75"/>
      <c r="D877" s="76"/>
      <c r="E877" s="17"/>
      <c r="F877" s="17"/>
      <c r="G877" s="17"/>
      <c r="H877" s="77">
        <f t="shared" si="82"/>
        <v>0</v>
      </c>
      <c r="I877" s="78"/>
      <c r="J877" s="17"/>
      <c r="K877" s="77">
        <f t="shared" si="83"/>
        <v>0</v>
      </c>
      <c r="L877" s="78"/>
      <c r="M877" s="77" t="str">
        <f t="shared" si="84"/>
        <v>F</v>
      </c>
      <c r="N877" s="78"/>
      <c r="O877" s="79">
        <f>IFERROR(RANK(K877,($K$25,$K$77,$K$127,$K$177,$K$227,$K$277,$K$327,$K$377,$K$427,$K$477,$K$527,$K$577,$K$627,$K$677,$K$727,$K$777,$K$827,$K$877)),"")</f>
        <v>14</v>
      </c>
      <c r="P877" s="80"/>
      <c r="Q877" s="15"/>
    </row>
    <row r="878" spans="1:17" ht="32.25" customHeight="1" x14ac:dyDescent="0.4">
      <c r="A878" s="74" t="s">
        <v>36</v>
      </c>
      <c r="B878" s="75"/>
      <c r="C878" s="75"/>
      <c r="D878" s="76"/>
      <c r="E878" s="17"/>
      <c r="F878" s="17"/>
      <c r="G878" s="17"/>
      <c r="H878" s="77">
        <f t="shared" si="82"/>
        <v>0</v>
      </c>
      <c r="I878" s="78"/>
      <c r="J878" s="17"/>
      <c r="K878" s="77">
        <f t="shared" si="83"/>
        <v>0</v>
      </c>
      <c r="L878" s="78"/>
      <c r="M878" s="77" t="str">
        <f t="shared" si="84"/>
        <v>F</v>
      </c>
      <c r="N878" s="78"/>
      <c r="O878" s="79">
        <f>IFERROR(RANK(K878,($K$26,$K$78,$K$128,$K$178,$K$228,$K$278,$K$328,$K$378,$K$428,$K$478,$K$528,$K$578,$K$628,$K$678,$K$728,$K$778,$K$828,$K$878)),"")</f>
        <v>14</v>
      </c>
      <c r="P878" s="80"/>
      <c r="Q878" s="15"/>
    </row>
    <row r="879" spans="1:17" ht="49.5" customHeight="1" x14ac:dyDescent="0.4">
      <c r="A879" s="91"/>
      <c r="B879" s="92"/>
      <c r="C879" s="92"/>
      <c r="D879" s="92"/>
      <c r="E879" s="92"/>
      <c r="F879" s="92"/>
      <c r="G879" s="92"/>
      <c r="H879" s="92"/>
      <c r="I879" s="92"/>
      <c r="J879" s="92"/>
      <c r="K879" s="92"/>
      <c r="L879" s="92"/>
      <c r="M879" s="92"/>
      <c r="N879" s="92"/>
      <c r="O879" s="92"/>
      <c r="P879" s="93"/>
      <c r="Q879" s="12"/>
    </row>
    <row r="880" spans="1:17" ht="35.25" customHeight="1" x14ac:dyDescent="0.4">
      <c r="A880" s="94" t="s">
        <v>37</v>
      </c>
      <c r="B880" s="95"/>
      <c r="C880" s="96"/>
      <c r="D880" s="97">
        <f>AVERAGE(P28,P80,P130,P180,P230,P280,P330,P380,P430,P480,P530,P580,P630,P680,P730,P780,P830,P880)</f>
        <v>45.94244444444444</v>
      </c>
      <c r="E880" s="98"/>
      <c r="F880" s="98"/>
      <c r="G880" s="18"/>
      <c r="H880" s="186" t="s">
        <v>38</v>
      </c>
      <c r="I880" s="187"/>
      <c r="J880" s="101">
        <f>SUM(K869:L878)</f>
        <v>0</v>
      </c>
      <c r="K880" s="102"/>
      <c r="L880" s="103"/>
      <c r="M880" s="168" t="s">
        <v>39</v>
      </c>
      <c r="N880" s="169"/>
      <c r="O880" s="170"/>
      <c r="P880" s="43">
        <f>AVERAGE(K869:L878)</f>
        <v>0</v>
      </c>
      <c r="Q880" s="12"/>
    </row>
    <row r="881" spans="1:17" ht="36.75" customHeight="1" x14ac:dyDescent="0.4">
      <c r="A881" s="91"/>
      <c r="B881" s="92"/>
      <c r="C881" s="92"/>
      <c r="D881" s="92"/>
      <c r="E881" s="92"/>
      <c r="F881" s="92"/>
      <c r="G881" s="92"/>
      <c r="H881" s="92"/>
      <c r="I881" s="92"/>
      <c r="J881" s="92"/>
      <c r="K881" s="92"/>
      <c r="L881" s="92"/>
      <c r="M881" s="92"/>
      <c r="N881" s="92"/>
      <c r="O881" s="92"/>
      <c r="P881" s="93"/>
      <c r="Q881" s="12"/>
    </row>
    <row r="882" spans="1:17" ht="30.75" customHeight="1" x14ac:dyDescent="0.4">
      <c r="A882" s="107" t="s">
        <v>75</v>
      </c>
      <c r="B882" s="108"/>
      <c r="C882" s="108"/>
      <c r="D882" s="108"/>
      <c r="E882" s="108"/>
      <c r="F882" s="108"/>
      <c r="G882" s="108"/>
      <c r="H882" s="108"/>
      <c r="I882" s="108"/>
      <c r="J882" s="108"/>
      <c r="K882" s="108"/>
      <c r="L882" s="108"/>
      <c r="M882" s="108"/>
      <c r="N882" s="108"/>
      <c r="O882" s="108"/>
      <c r="P882" s="109"/>
      <c r="Q882" s="12"/>
    </row>
    <row r="883" spans="1:17" ht="33" customHeight="1" x14ac:dyDescent="0.4">
      <c r="A883" s="110" t="s">
        <v>76</v>
      </c>
      <c r="B883" s="111"/>
      <c r="C883" s="111"/>
      <c r="D883" s="111"/>
      <c r="E883" s="111"/>
      <c r="F883" s="111"/>
      <c r="G883" s="111"/>
      <c r="H883" s="111"/>
      <c r="I883" s="111"/>
      <c r="J883" s="111"/>
      <c r="K883" s="111"/>
      <c r="L883" s="111"/>
      <c r="M883" s="111"/>
      <c r="N883" s="111"/>
      <c r="O883" s="111"/>
      <c r="P883" s="112"/>
      <c r="Q883" s="12"/>
    </row>
    <row r="884" spans="1:17" ht="29.25" x14ac:dyDescent="0.4">
      <c r="A884" s="113"/>
      <c r="B884" s="113"/>
      <c r="C884" s="113"/>
      <c r="D884" s="113"/>
      <c r="E884" s="113"/>
      <c r="F884" s="113"/>
      <c r="G884" s="113"/>
      <c r="H884" s="113"/>
      <c r="I884" s="113"/>
      <c r="J884" s="113"/>
      <c r="K884" s="113"/>
      <c r="L884" s="113"/>
      <c r="M884" s="113"/>
      <c r="N884" s="113"/>
      <c r="O884" s="113"/>
      <c r="P884" s="113"/>
      <c r="Q884" s="12"/>
    </row>
    <row r="885" spans="1:17" ht="42" customHeight="1" x14ac:dyDescent="0.4">
      <c r="A885" s="114" t="s">
        <v>42</v>
      </c>
      <c r="B885" s="115"/>
      <c r="C885" s="115"/>
      <c r="D885" s="115"/>
      <c r="E885" s="115"/>
      <c r="F885" s="115"/>
      <c r="G885" s="115"/>
      <c r="H885" s="116"/>
      <c r="I885" s="12"/>
      <c r="J885" s="114" t="s">
        <v>43</v>
      </c>
      <c r="K885" s="115"/>
      <c r="L885" s="115"/>
      <c r="M885" s="115"/>
      <c r="N885" s="115"/>
      <c r="O885" s="115"/>
      <c r="P885" s="116"/>
      <c r="Q885" s="12"/>
    </row>
    <row r="886" spans="1:17" ht="29.25" x14ac:dyDescent="0.4">
      <c r="A886" s="195"/>
      <c r="B886" s="130"/>
      <c r="C886" s="130"/>
      <c r="D886" s="130"/>
      <c r="E886" s="130"/>
      <c r="F886" s="130"/>
      <c r="G886" s="130"/>
      <c r="H886" s="131"/>
      <c r="I886" s="12"/>
      <c r="J886" s="195"/>
      <c r="K886" s="130"/>
      <c r="L886" s="130"/>
      <c r="M886" s="130"/>
      <c r="N886" s="130"/>
      <c r="O886" s="130"/>
      <c r="P886" s="131"/>
      <c r="Q886" s="12"/>
    </row>
    <row r="887" spans="1:17" ht="29.25" x14ac:dyDescent="0.4">
      <c r="A887" s="132"/>
      <c r="B887" s="133"/>
      <c r="C887" s="133"/>
      <c r="D887" s="133"/>
      <c r="E887" s="133"/>
      <c r="F887" s="133"/>
      <c r="G887" s="133"/>
      <c r="H887" s="134"/>
      <c r="I887" s="12"/>
      <c r="J887" s="132"/>
      <c r="K887" s="133"/>
      <c r="L887" s="133"/>
      <c r="M887" s="133"/>
      <c r="N887" s="133"/>
      <c r="O887" s="133"/>
      <c r="P887" s="134"/>
      <c r="Q887" s="12"/>
    </row>
    <row r="888" spans="1:17" ht="84.75" customHeight="1" x14ac:dyDescent="0.4">
      <c r="A888" s="135"/>
      <c r="B888" s="136"/>
      <c r="C888" s="136"/>
      <c r="D888" s="136"/>
      <c r="E888" s="136"/>
      <c r="F888" s="136"/>
      <c r="G888" s="136"/>
      <c r="H888" s="137"/>
      <c r="I888" s="12"/>
      <c r="J888" s="135"/>
      <c r="K888" s="136"/>
      <c r="L888" s="136"/>
      <c r="M888" s="136"/>
      <c r="N888" s="136"/>
      <c r="O888" s="136"/>
      <c r="P888" s="137"/>
      <c r="Q888" s="12"/>
    </row>
    <row r="889" spans="1:17" ht="42" customHeight="1" x14ac:dyDescent="0.4">
      <c r="A889" s="29" t="s">
        <v>44</v>
      </c>
      <c r="B889" s="30"/>
      <c r="C889" s="40"/>
      <c r="D889" s="155"/>
      <c r="E889" s="155"/>
      <c r="F889" s="155"/>
      <c r="G889" s="155"/>
      <c r="H889" s="156"/>
      <c r="I889" s="12"/>
      <c r="J889" s="151" t="s">
        <v>44</v>
      </c>
      <c r="K889" s="152"/>
      <c r="L889" s="153"/>
      <c r="M889" s="154"/>
      <c r="N889" s="155"/>
      <c r="O889" s="155"/>
      <c r="P889" s="156"/>
      <c r="Q889" s="12"/>
    </row>
    <row r="890" spans="1:17" ht="30" customHeight="1" x14ac:dyDescent="0.4">
      <c r="A890" s="124"/>
      <c r="B890" s="124"/>
      <c r="C890" s="124"/>
      <c r="D890" s="124"/>
      <c r="E890" s="124"/>
      <c r="F890" s="124"/>
      <c r="G890" s="124"/>
      <c r="H890" s="124"/>
      <c r="I890" s="124"/>
      <c r="J890" s="124"/>
      <c r="K890" s="124"/>
      <c r="L890" s="124"/>
      <c r="M890" s="124"/>
      <c r="N890" s="124"/>
      <c r="O890" s="124"/>
      <c r="P890" s="124"/>
      <c r="Q890" s="12"/>
    </row>
    <row r="891" spans="1:17" ht="27" customHeight="1" x14ac:dyDescent="0.4">
      <c r="A891" s="125" t="s">
        <v>45</v>
      </c>
      <c r="B891" s="125"/>
      <c r="C891" s="125"/>
      <c r="D891" s="125"/>
      <c r="E891" s="125"/>
      <c r="F891" s="19"/>
      <c r="G891" s="19"/>
      <c r="H891" s="19"/>
      <c r="I891" s="19"/>
      <c r="J891" s="125" t="s">
        <v>46</v>
      </c>
      <c r="K891" s="125"/>
      <c r="L891" s="125"/>
      <c r="M891" s="125"/>
      <c r="N891" s="125"/>
      <c r="O891" s="19"/>
      <c r="P891" s="19"/>
      <c r="Q891" s="19"/>
    </row>
    <row r="892" spans="1:17" ht="29.25" x14ac:dyDescent="0.4">
      <c r="A892" s="126" t="s">
        <v>47</v>
      </c>
      <c r="B892" s="127"/>
      <c r="C892" s="128"/>
      <c r="D892" s="9" t="s">
        <v>48</v>
      </c>
      <c r="E892" s="9" t="s">
        <v>49</v>
      </c>
      <c r="F892" s="20" t="s">
        <v>50</v>
      </c>
      <c r="G892" s="20" t="s">
        <v>51</v>
      </c>
      <c r="H892" s="11" t="s">
        <v>52</v>
      </c>
      <c r="I892" s="12"/>
      <c r="J892" s="121" t="s">
        <v>47</v>
      </c>
      <c r="K892" s="122"/>
      <c r="L892" s="123"/>
      <c r="M892" s="9" t="s">
        <v>48</v>
      </c>
      <c r="N892" s="9" t="s">
        <v>49</v>
      </c>
      <c r="O892" s="20" t="s">
        <v>50</v>
      </c>
      <c r="P892" s="20" t="s">
        <v>51</v>
      </c>
      <c r="Q892" s="20" t="s">
        <v>52</v>
      </c>
    </row>
    <row r="893" spans="1:17" ht="29.25" x14ac:dyDescent="0.4">
      <c r="A893" s="126" t="s">
        <v>53</v>
      </c>
      <c r="B893" s="127"/>
      <c r="C893" s="128"/>
      <c r="D893" s="9" t="s">
        <v>54</v>
      </c>
      <c r="E893" s="9"/>
      <c r="F893" s="9"/>
      <c r="G893" s="9"/>
      <c r="H893" s="21"/>
      <c r="I893" s="24"/>
      <c r="J893" s="126" t="s">
        <v>55</v>
      </c>
      <c r="K893" s="127"/>
      <c r="L893" s="128"/>
      <c r="M893" s="28"/>
      <c r="N893" s="28"/>
      <c r="O893" s="28"/>
      <c r="P893" s="28"/>
      <c r="Q893" s="28"/>
    </row>
    <row r="894" spans="1:17" ht="29.25" x14ac:dyDescent="0.4">
      <c r="A894" s="126" t="s">
        <v>56</v>
      </c>
      <c r="B894" s="127"/>
      <c r="C894" s="128"/>
      <c r="D894" s="9"/>
      <c r="E894" s="9" t="s">
        <v>54</v>
      </c>
      <c r="F894" s="9"/>
      <c r="G894" s="9"/>
      <c r="H894" s="21"/>
      <c r="I894" s="24"/>
      <c r="J894" s="126" t="s">
        <v>57</v>
      </c>
      <c r="K894" s="127"/>
      <c r="L894" s="128"/>
      <c r="M894" s="28"/>
      <c r="N894" s="28"/>
      <c r="O894" s="28"/>
      <c r="P894" s="28"/>
      <c r="Q894" s="28"/>
    </row>
    <row r="895" spans="1:17" ht="29.25" x14ac:dyDescent="0.4">
      <c r="A895" s="138" t="s">
        <v>58</v>
      </c>
      <c r="B895" s="139"/>
      <c r="C895" s="140"/>
      <c r="D895" s="9" t="s">
        <v>54</v>
      </c>
      <c r="E895" s="9"/>
      <c r="F895" s="9"/>
      <c r="G895" s="9"/>
      <c r="H895" s="21"/>
      <c r="I895" s="24"/>
      <c r="J895" s="126" t="s">
        <v>59</v>
      </c>
      <c r="K895" s="127"/>
      <c r="L895" s="128"/>
      <c r="M895" s="28"/>
      <c r="N895" s="28"/>
      <c r="O895" s="28"/>
      <c r="P895" s="28"/>
      <c r="Q895" s="28"/>
    </row>
    <row r="896" spans="1:17" ht="29.25" x14ac:dyDescent="0.4">
      <c r="A896" s="126" t="s">
        <v>60</v>
      </c>
      <c r="B896" s="127"/>
      <c r="C896" s="128"/>
      <c r="D896" s="9" t="s">
        <v>54</v>
      </c>
      <c r="E896" s="9"/>
      <c r="F896" s="9"/>
      <c r="G896" s="9"/>
      <c r="H896" s="21"/>
      <c r="I896" s="24"/>
      <c r="J896" s="126" t="s">
        <v>61</v>
      </c>
      <c r="K896" s="127"/>
      <c r="L896" s="128"/>
      <c r="M896" s="28"/>
      <c r="N896" s="28"/>
      <c r="O896" s="28"/>
      <c r="P896" s="28"/>
      <c r="Q896" s="28"/>
    </row>
    <row r="897" spans="1:17" ht="29.25" x14ac:dyDescent="0.4">
      <c r="A897" s="138" t="s">
        <v>62</v>
      </c>
      <c r="B897" s="139"/>
      <c r="C897" s="140"/>
      <c r="D897" s="9" t="s">
        <v>54</v>
      </c>
      <c r="E897" s="9"/>
      <c r="F897" s="9"/>
      <c r="G897" s="9"/>
      <c r="H897" s="21"/>
      <c r="I897" s="24"/>
      <c r="J897" s="126" t="s">
        <v>63</v>
      </c>
      <c r="K897" s="127"/>
      <c r="L897" s="128"/>
      <c r="M897" s="28"/>
      <c r="N897" s="28"/>
      <c r="O897" s="28"/>
      <c r="P897" s="28"/>
      <c r="Q897" s="28"/>
    </row>
    <row r="898" spans="1:17" ht="29.25" x14ac:dyDescent="0.4">
      <c r="A898" s="141" t="s">
        <v>64</v>
      </c>
      <c r="B898" s="142"/>
      <c r="C898" s="143"/>
      <c r="D898" s="9"/>
      <c r="E898" s="9" t="s">
        <v>54</v>
      </c>
      <c r="F898" s="9"/>
      <c r="G898" s="9"/>
      <c r="H898" s="21"/>
      <c r="I898" s="12"/>
      <c r="J898" s="141" t="s">
        <v>65</v>
      </c>
      <c r="K898" s="142"/>
      <c r="L898" s="143"/>
      <c r="M898" s="11"/>
      <c r="N898" s="11"/>
      <c r="O898" s="11"/>
      <c r="P898" s="11"/>
      <c r="Q898" s="11"/>
    </row>
    <row r="899" spans="1:17" ht="29.25" x14ac:dyDescent="0.4">
      <c r="A899" s="144" t="s">
        <v>66</v>
      </c>
      <c r="B899" s="145"/>
      <c r="C899" s="146"/>
      <c r="D899" s="9" t="s">
        <v>54</v>
      </c>
      <c r="E899" s="9"/>
      <c r="F899" s="9"/>
      <c r="G899" s="9"/>
      <c r="H899" s="21"/>
      <c r="I899" s="12"/>
      <c r="J899" s="141" t="s">
        <v>67</v>
      </c>
      <c r="K899" s="142"/>
      <c r="L899" s="143"/>
      <c r="M899" s="11"/>
      <c r="N899" s="11"/>
      <c r="O899" s="11"/>
      <c r="P899" s="11"/>
      <c r="Q899" s="11"/>
    </row>
    <row r="900" spans="1:17" ht="29.25" x14ac:dyDescent="0.4">
      <c r="A900" s="147" t="s">
        <v>68</v>
      </c>
      <c r="B900" s="147"/>
      <c r="C900" s="147"/>
      <c r="D900" s="11"/>
      <c r="E900" s="11"/>
      <c r="F900" s="11"/>
      <c r="G900" s="11"/>
      <c r="H900" s="11"/>
      <c r="I900" s="12"/>
      <c r="J900" s="189" t="s">
        <v>69</v>
      </c>
      <c r="K900" s="190"/>
      <c r="L900" s="196"/>
      <c r="M900" s="11"/>
      <c r="N900" s="11"/>
      <c r="O900" s="11"/>
      <c r="P900" s="11"/>
      <c r="Q900" s="11"/>
    </row>
    <row r="901" spans="1:17" ht="29.25" x14ac:dyDescent="0.4">
      <c r="A901" s="12"/>
      <c r="B901" s="12"/>
      <c r="C901" s="124" t="s">
        <v>70</v>
      </c>
      <c r="D901" s="124"/>
      <c r="E901" s="124"/>
      <c r="F901" s="12"/>
      <c r="G901" s="12"/>
      <c r="H901" s="12"/>
      <c r="I901" s="12"/>
      <c r="J901" s="141" t="s">
        <v>71</v>
      </c>
      <c r="K901" s="142"/>
      <c r="L901" s="143"/>
      <c r="M901" s="11"/>
      <c r="N901" s="11"/>
      <c r="O901" s="11"/>
      <c r="P901" s="11"/>
      <c r="Q901" s="11"/>
    </row>
    <row r="902" spans="1:17" ht="29.25" x14ac:dyDescent="0.4">
      <c r="A902" s="124" t="s">
        <v>73</v>
      </c>
      <c r="B902" s="124"/>
      <c r="C902" s="124"/>
      <c r="D902" s="124"/>
      <c r="E902" s="12"/>
      <c r="F902" s="12"/>
      <c r="G902" s="12"/>
      <c r="H902" s="12"/>
      <c r="I902" s="12"/>
      <c r="J902" s="141" t="s">
        <v>72</v>
      </c>
      <c r="K902" s="142"/>
      <c r="L902" s="143"/>
      <c r="M902" s="11"/>
      <c r="N902" s="11"/>
      <c r="O902" s="11"/>
      <c r="P902" s="11"/>
      <c r="Q902" s="11"/>
    </row>
    <row r="903" spans="1:17" ht="29.25" x14ac:dyDescent="0.4">
      <c r="A903" s="12"/>
      <c r="B903" s="12"/>
      <c r="C903" s="12"/>
      <c r="D903" s="12"/>
      <c r="E903" s="12"/>
      <c r="F903" s="12"/>
      <c r="G903" s="12"/>
      <c r="H903" s="12"/>
      <c r="I903" s="12"/>
      <c r="J903" s="12"/>
      <c r="K903" s="12"/>
      <c r="L903" s="12"/>
      <c r="M903" s="12"/>
      <c r="N903" s="12"/>
      <c r="O903" s="12"/>
      <c r="P903" s="12"/>
      <c r="Q903" s="12"/>
    </row>
  </sheetData>
  <mergeCells count="2090">
    <mergeCell ref="A636:H638"/>
    <mergeCell ref="A586:H588"/>
    <mergeCell ref="J786:P788"/>
    <mergeCell ref="A536:H538"/>
    <mergeCell ref="K767:L768"/>
    <mergeCell ref="M767:N768"/>
    <mergeCell ref="O767:P768"/>
    <mergeCell ref="A767:D768"/>
    <mergeCell ref="H767:I768"/>
    <mergeCell ref="A236:H238"/>
    <mergeCell ref="K317:L318"/>
    <mergeCell ref="M317:N318"/>
    <mergeCell ref="O317:P318"/>
    <mergeCell ref="H117:I118"/>
    <mergeCell ref="H317:I318"/>
    <mergeCell ref="A336:H338"/>
    <mergeCell ref="A353:Q361"/>
    <mergeCell ref="J136:P138"/>
    <mergeCell ref="K367:L368"/>
    <mergeCell ref="M367:N368"/>
    <mergeCell ref="O367:P368"/>
    <mergeCell ref="A286:H288"/>
    <mergeCell ref="A367:D368"/>
    <mergeCell ref="J186:P188"/>
    <mergeCell ref="H367:I368"/>
    <mergeCell ref="A203:Q211"/>
    <mergeCell ref="A786:H788"/>
    <mergeCell ref="A467:D468"/>
    <mergeCell ref="A486:H488"/>
    <mergeCell ref="H467:I468"/>
    <mergeCell ref="H517:I518"/>
    <mergeCell ref="A603:Q611"/>
    <mergeCell ref="A186:H188"/>
    <mergeCell ref="K667:L668"/>
    <mergeCell ref="M667:N668"/>
    <mergeCell ref="O667:P668"/>
    <mergeCell ref="A736:H738"/>
    <mergeCell ref="A886:H888"/>
    <mergeCell ref="J886:P888"/>
    <mergeCell ref="A686:H688"/>
    <mergeCell ref="K467:L468"/>
    <mergeCell ref="M467:N468"/>
    <mergeCell ref="O467:P468"/>
    <mergeCell ref="J736:P738"/>
    <mergeCell ref="H567:I568"/>
    <mergeCell ref="A567:D568"/>
    <mergeCell ref="J436:P438"/>
    <mergeCell ref="A117:D118"/>
    <mergeCell ref="H167:I168"/>
    <mergeCell ref="A386:H388"/>
    <mergeCell ref="J286:P288"/>
    <mergeCell ref="A303:Q311"/>
    <mergeCell ref="A403:Q411"/>
    <mergeCell ref="J386:P388"/>
    <mergeCell ref="A503:Q511"/>
    <mergeCell ref="J486:P488"/>
    <mergeCell ref="H617:I618"/>
    <mergeCell ref="J586:P588"/>
    <mergeCell ref="A667:D668"/>
    <mergeCell ref="H667:I668"/>
    <mergeCell ref="J636:P638"/>
    <mergeCell ref="A703:Q711"/>
    <mergeCell ref="A453:Q461"/>
    <mergeCell ref="A817:D818"/>
    <mergeCell ref="A1:Q9"/>
    <mergeCell ref="A136:H138"/>
    <mergeCell ref="K617:L618"/>
    <mergeCell ref="M617:N618"/>
    <mergeCell ref="O617:P618"/>
    <mergeCell ref="J336:P338"/>
    <mergeCell ref="A217:D218"/>
    <mergeCell ref="A517:D518"/>
    <mergeCell ref="K15:L16"/>
    <mergeCell ref="M15:N16"/>
    <mergeCell ref="O15:P16"/>
    <mergeCell ref="A67:D68"/>
    <mergeCell ref="A253:Q261"/>
    <mergeCell ref="A436:H438"/>
    <mergeCell ref="K417:L418"/>
    <mergeCell ref="M417:N418"/>
    <mergeCell ref="O417:P418"/>
    <mergeCell ref="A417:D418"/>
    <mergeCell ref="H417:I418"/>
    <mergeCell ref="A553:Q561"/>
    <mergeCell ref="J536:P538"/>
    <mergeCell ref="A317:D318"/>
    <mergeCell ref="K117:L118"/>
    <mergeCell ref="M117:N118"/>
    <mergeCell ref="O117:P118"/>
    <mergeCell ref="A167:D168"/>
    <mergeCell ref="A267:D268"/>
    <mergeCell ref="K67:L68"/>
    <mergeCell ref="M67:N68"/>
    <mergeCell ref="O67:P68"/>
    <mergeCell ref="A153:Q161"/>
    <mergeCell ref="H217:I218"/>
    <mergeCell ref="A895:C895"/>
    <mergeCell ref="J895:L895"/>
    <mergeCell ref="A896:C896"/>
    <mergeCell ref="J896:L896"/>
    <mergeCell ref="A897:C897"/>
    <mergeCell ref="J897:L897"/>
    <mergeCell ref="A898:C898"/>
    <mergeCell ref="J898:L898"/>
    <mergeCell ref="A899:C899"/>
    <mergeCell ref="J899:L899"/>
    <mergeCell ref="A900:C900"/>
    <mergeCell ref="J900:L900"/>
    <mergeCell ref="C901:E901"/>
    <mergeCell ref="J901:L901"/>
    <mergeCell ref="A902:D902"/>
    <mergeCell ref="J902:L902"/>
    <mergeCell ref="J15:J16"/>
    <mergeCell ref="J67:J68"/>
    <mergeCell ref="J117:J118"/>
    <mergeCell ref="J167:J168"/>
    <mergeCell ref="J217:J218"/>
    <mergeCell ref="J267:J268"/>
    <mergeCell ref="J317:J318"/>
    <mergeCell ref="J367:J368"/>
    <mergeCell ref="J417:J418"/>
    <mergeCell ref="J467:J468"/>
    <mergeCell ref="J517:J518"/>
    <mergeCell ref="J567:J568"/>
    <mergeCell ref="J617:J618"/>
    <mergeCell ref="J667:J668"/>
    <mergeCell ref="J717:J718"/>
    <mergeCell ref="J767:J768"/>
    <mergeCell ref="A881:P881"/>
    <mergeCell ref="A882:P882"/>
    <mergeCell ref="A883:P883"/>
    <mergeCell ref="A884:P884"/>
    <mergeCell ref="A885:H885"/>
    <mergeCell ref="J885:P885"/>
    <mergeCell ref="D889:H889"/>
    <mergeCell ref="J889:L889"/>
    <mergeCell ref="M889:P889"/>
    <mergeCell ref="A890:P890"/>
    <mergeCell ref="A891:E891"/>
    <mergeCell ref="J891:N891"/>
    <mergeCell ref="A892:C892"/>
    <mergeCell ref="J892:L892"/>
    <mergeCell ref="A893:C893"/>
    <mergeCell ref="J893:L893"/>
    <mergeCell ref="A894:C894"/>
    <mergeCell ref="J894:L894"/>
    <mergeCell ref="A876:D876"/>
    <mergeCell ref="H876:I876"/>
    <mergeCell ref="K876:L876"/>
    <mergeCell ref="M876:N876"/>
    <mergeCell ref="O876:P876"/>
    <mergeCell ref="A877:D877"/>
    <mergeCell ref="H877:I877"/>
    <mergeCell ref="K877:L877"/>
    <mergeCell ref="M877:N877"/>
    <mergeCell ref="O877:P877"/>
    <mergeCell ref="A878:D878"/>
    <mergeCell ref="H878:I878"/>
    <mergeCell ref="K878:L878"/>
    <mergeCell ref="M878:N878"/>
    <mergeCell ref="O878:P878"/>
    <mergeCell ref="A879:P879"/>
    <mergeCell ref="A880:C880"/>
    <mergeCell ref="D880:F880"/>
    <mergeCell ref="H880:I880"/>
    <mergeCell ref="J880:L880"/>
    <mergeCell ref="M880:O880"/>
    <mergeCell ref="H872:I872"/>
    <mergeCell ref="K872:L872"/>
    <mergeCell ref="M872:N872"/>
    <mergeCell ref="O872:P872"/>
    <mergeCell ref="A873:D873"/>
    <mergeCell ref="H873:I873"/>
    <mergeCell ref="K873:L873"/>
    <mergeCell ref="M873:N873"/>
    <mergeCell ref="O873:P873"/>
    <mergeCell ref="A874:D874"/>
    <mergeCell ref="H874:I874"/>
    <mergeCell ref="K874:L874"/>
    <mergeCell ref="M874:N874"/>
    <mergeCell ref="O874:P874"/>
    <mergeCell ref="A875:D875"/>
    <mergeCell ref="H875:I875"/>
    <mergeCell ref="K875:L875"/>
    <mergeCell ref="M875:N875"/>
    <mergeCell ref="O875:P875"/>
    <mergeCell ref="A865:P865"/>
    <mergeCell ref="E867:G867"/>
    <mergeCell ref="A869:D869"/>
    <mergeCell ref="H869:I869"/>
    <mergeCell ref="K869:L869"/>
    <mergeCell ref="M869:N869"/>
    <mergeCell ref="O869:P869"/>
    <mergeCell ref="A870:D870"/>
    <mergeCell ref="H870:I870"/>
    <mergeCell ref="K870:L870"/>
    <mergeCell ref="M870:N870"/>
    <mergeCell ref="O870:P870"/>
    <mergeCell ref="A871:D871"/>
    <mergeCell ref="H871:I871"/>
    <mergeCell ref="K871:L871"/>
    <mergeCell ref="M871:N871"/>
    <mergeCell ref="O871:P871"/>
    <mergeCell ref="J867:J868"/>
    <mergeCell ref="H867:I868"/>
    <mergeCell ref="A867:D868"/>
    <mergeCell ref="K867:L868"/>
    <mergeCell ref="M867:N868"/>
    <mergeCell ref="O867:P868"/>
    <mergeCell ref="C851:E851"/>
    <mergeCell ref="J851:L851"/>
    <mergeCell ref="A852:D852"/>
    <mergeCell ref="J852:L852"/>
    <mergeCell ref="A862:C862"/>
    <mergeCell ref="D862:I862"/>
    <mergeCell ref="K862:M862"/>
    <mergeCell ref="N862:O862"/>
    <mergeCell ref="P862:Q862"/>
    <mergeCell ref="A863:B863"/>
    <mergeCell ref="C863:I863"/>
    <mergeCell ref="K863:M863"/>
    <mergeCell ref="N863:O863"/>
    <mergeCell ref="P863:Q863"/>
    <mergeCell ref="A864:B864"/>
    <mergeCell ref="C864:D864"/>
    <mergeCell ref="H864:I864"/>
    <mergeCell ref="K864:L864"/>
    <mergeCell ref="M864:O864"/>
    <mergeCell ref="P864:Q864"/>
    <mergeCell ref="A853:Q861"/>
    <mergeCell ref="A842:C842"/>
    <mergeCell ref="J842:L842"/>
    <mergeCell ref="A843:C843"/>
    <mergeCell ref="J843:L843"/>
    <mergeCell ref="A844:C844"/>
    <mergeCell ref="J844:L844"/>
    <mergeCell ref="A845:C845"/>
    <mergeCell ref="J845:L845"/>
    <mergeCell ref="A846:C846"/>
    <mergeCell ref="J846:L846"/>
    <mergeCell ref="A847:C847"/>
    <mergeCell ref="J847:L847"/>
    <mergeCell ref="A848:C848"/>
    <mergeCell ref="J848:L848"/>
    <mergeCell ref="A849:C849"/>
    <mergeCell ref="J849:L849"/>
    <mergeCell ref="A850:C850"/>
    <mergeCell ref="J850:L850"/>
    <mergeCell ref="A829:P829"/>
    <mergeCell ref="A830:C830"/>
    <mergeCell ref="D830:F830"/>
    <mergeCell ref="H830:I830"/>
    <mergeCell ref="J830:L830"/>
    <mergeCell ref="M830:O830"/>
    <mergeCell ref="A831:P831"/>
    <mergeCell ref="A832:P832"/>
    <mergeCell ref="A833:P833"/>
    <mergeCell ref="A834:P834"/>
    <mergeCell ref="A835:H835"/>
    <mergeCell ref="J835:P835"/>
    <mergeCell ref="D839:H839"/>
    <mergeCell ref="J839:L839"/>
    <mergeCell ref="M839:P839"/>
    <mergeCell ref="A840:P840"/>
    <mergeCell ref="A841:E841"/>
    <mergeCell ref="J841:N841"/>
    <mergeCell ref="J836:P838"/>
    <mergeCell ref="A836:H838"/>
    <mergeCell ref="A825:D825"/>
    <mergeCell ref="H825:I825"/>
    <mergeCell ref="K825:L825"/>
    <mergeCell ref="M825:N825"/>
    <mergeCell ref="O825:P825"/>
    <mergeCell ref="A826:D826"/>
    <mergeCell ref="H826:I826"/>
    <mergeCell ref="K826:L826"/>
    <mergeCell ref="M826:N826"/>
    <mergeCell ref="O826:P826"/>
    <mergeCell ref="A827:D827"/>
    <mergeCell ref="H827:I827"/>
    <mergeCell ref="K827:L827"/>
    <mergeCell ref="M827:N827"/>
    <mergeCell ref="O827:P827"/>
    <mergeCell ref="A828:D828"/>
    <mergeCell ref="H828:I828"/>
    <mergeCell ref="K828:L828"/>
    <mergeCell ref="M828:N828"/>
    <mergeCell ref="O828:P828"/>
    <mergeCell ref="A821:D821"/>
    <mergeCell ref="H821:I821"/>
    <mergeCell ref="K821:L821"/>
    <mergeCell ref="M821:N821"/>
    <mergeCell ref="O821:P821"/>
    <mergeCell ref="H822:I822"/>
    <mergeCell ref="K822:L822"/>
    <mergeCell ref="M822:N822"/>
    <mergeCell ref="O822:P822"/>
    <mergeCell ref="A823:D823"/>
    <mergeCell ref="H823:I823"/>
    <mergeCell ref="K823:L823"/>
    <mergeCell ref="M823:N823"/>
    <mergeCell ref="O823:P823"/>
    <mergeCell ref="A824:D824"/>
    <mergeCell ref="H824:I824"/>
    <mergeCell ref="K824:L824"/>
    <mergeCell ref="M824:N824"/>
    <mergeCell ref="O824:P824"/>
    <mergeCell ref="A814:B814"/>
    <mergeCell ref="C814:D814"/>
    <mergeCell ref="H814:I814"/>
    <mergeCell ref="K814:L814"/>
    <mergeCell ref="M814:O814"/>
    <mergeCell ref="P814:Q814"/>
    <mergeCell ref="A815:P815"/>
    <mergeCell ref="E817:G817"/>
    <mergeCell ref="A819:D819"/>
    <mergeCell ref="H819:I819"/>
    <mergeCell ref="K819:L819"/>
    <mergeCell ref="M819:N819"/>
    <mergeCell ref="O819:P819"/>
    <mergeCell ref="A820:D820"/>
    <mergeCell ref="H820:I820"/>
    <mergeCell ref="K820:L820"/>
    <mergeCell ref="M820:N820"/>
    <mergeCell ref="O820:P820"/>
    <mergeCell ref="J817:J818"/>
    <mergeCell ref="H817:I818"/>
    <mergeCell ref="K817:L818"/>
    <mergeCell ref="M817:N818"/>
    <mergeCell ref="O817:P818"/>
    <mergeCell ref="A798:C798"/>
    <mergeCell ref="J798:L798"/>
    <mergeCell ref="A799:C799"/>
    <mergeCell ref="J799:L799"/>
    <mergeCell ref="A800:C800"/>
    <mergeCell ref="J800:L800"/>
    <mergeCell ref="C801:E801"/>
    <mergeCell ref="J801:L801"/>
    <mergeCell ref="A802:D802"/>
    <mergeCell ref="J802:L802"/>
    <mergeCell ref="A812:C812"/>
    <mergeCell ref="D812:I812"/>
    <mergeCell ref="K812:M812"/>
    <mergeCell ref="N812:O812"/>
    <mergeCell ref="P812:Q812"/>
    <mergeCell ref="A813:B813"/>
    <mergeCell ref="C813:I813"/>
    <mergeCell ref="K813:M813"/>
    <mergeCell ref="N813:O813"/>
    <mergeCell ref="P813:Q813"/>
    <mergeCell ref="A803:Q811"/>
    <mergeCell ref="D789:H789"/>
    <mergeCell ref="J789:L789"/>
    <mergeCell ref="M789:P789"/>
    <mergeCell ref="A790:P790"/>
    <mergeCell ref="A791:E791"/>
    <mergeCell ref="J791:N791"/>
    <mergeCell ref="A792:C792"/>
    <mergeCell ref="J792:L792"/>
    <mergeCell ref="A793:C793"/>
    <mergeCell ref="J793:L793"/>
    <mergeCell ref="A794:C794"/>
    <mergeCell ref="J794:L794"/>
    <mergeCell ref="A795:C795"/>
    <mergeCell ref="J795:L795"/>
    <mergeCell ref="A796:C796"/>
    <mergeCell ref="J796:L796"/>
    <mergeCell ref="A797:C797"/>
    <mergeCell ref="J797:L797"/>
    <mergeCell ref="A778:D778"/>
    <mergeCell ref="H778:I778"/>
    <mergeCell ref="K778:L778"/>
    <mergeCell ref="M778:N778"/>
    <mergeCell ref="O778:P778"/>
    <mergeCell ref="A779:P779"/>
    <mergeCell ref="A780:C780"/>
    <mergeCell ref="D780:F780"/>
    <mergeCell ref="H780:I780"/>
    <mergeCell ref="J780:L780"/>
    <mergeCell ref="M780:O780"/>
    <mergeCell ref="A781:P781"/>
    <mergeCell ref="A782:P782"/>
    <mergeCell ref="A783:P783"/>
    <mergeCell ref="A784:P784"/>
    <mergeCell ref="A785:H785"/>
    <mergeCell ref="J785:P785"/>
    <mergeCell ref="A774:D774"/>
    <mergeCell ref="H774:I774"/>
    <mergeCell ref="K774:L774"/>
    <mergeCell ref="M774:N774"/>
    <mergeCell ref="O774:P774"/>
    <mergeCell ref="A775:D775"/>
    <mergeCell ref="H775:I775"/>
    <mergeCell ref="K775:L775"/>
    <mergeCell ref="M775:N775"/>
    <mergeCell ref="O775:P775"/>
    <mergeCell ref="A776:D776"/>
    <mergeCell ref="H776:I776"/>
    <mergeCell ref="K776:L776"/>
    <mergeCell ref="M776:N776"/>
    <mergeCell ref="O776:P776"/>
    <mergeCell ref="A777:D777"/>
    <mergeCell ref="H777:I777"/>
    <mergeCell ref="K777:L777"/>
    <mergeCell ref="M777:N777"/>
    <mergeCell ref="O777:P777"/>
    <mergeCell ref="A770:D770"/>
    <mergeCell ref="H770:I770"/>
    <mergeCell ref="K770:L770"/>
    <mergeCell ref="M770:N770"/>
    <mergeCell ref="O770:P770"/>
    <mergeCell ref="A771:D771"/>
    <mergeCell ref="H771:I771"/>
    <mergeCell ref="K771:L771"/>
    <mergeCell ref="M771:N771"/>
    <mergeCell ref="O771:P771"/>
    <mergeCell ref="H772:I772"/>
    <mergeCell ref="K772:L772"/>
    <mergeCell ref="M772:N772"/>
    <mergeCell ref="O772:P772"/>
    <mergeCell ref="A773:D773"/>
    <mergeCell ref="H773:I773"/>
    <mergeCell ref="K773:L773"/>
    <mergeCell ref="M773:N773"/>
    <mergeCell ref="O773:P773"/>
    <mergeCell ref="A763:B763"/>
    <mergeCell ref="C763:I763"/>
    <mergeCell ref="K763:M763"/>
    <mergeCell ref="N763:O763"/>
    <mergeCell ref="P763:Q763"/>
    <mergeCell ref="A764:B764"/>
    <mergeCell ref="C764:D764"/>
    <mergeCell ref="H764:I764"/>
    <mergeCell ref="K764:L764"/>
    <mergeCell ref="M764:O764"/>
    <mergeCell ref="P764:Q764"/>
    <mergeCell ref="A765:P765"/>
    <mergeCell ref="E767:G767"/>
    <mergeCell ref="A769:D769"/>
    <mergeCell ref="H769:I769"/>
    <mergeCell ref="K769:L769"/>
    <mergeCell ref="M769:N769"/>
    <mergeCell ref="O769:P769"/>
    <mergeCell ref="A745:C745"/>
    <mergeCell ref="J745:L745"/>
    <mergeCell ref="A746:C746"/>
    <mergeCell ref="J746:L746"/>
    <mergeCell ref="A747:C747"/>
    <mergeCell ref="J747:L747"/>
    <mergeCell ref="A748:C748"/>
    <mergeCell ref="J748:L748"/>
    <mergeCell ref="A749:C749"/>
    <mergeCell ref="J749:L749"/>
    <mergeCell ref="A750:C750"/>
    <mergeCell ref="J750:L750"/>
    <mergeCell ref="C751:E751"/>
    <mergeCell ref="J751:L751"/>
    <mergeCell ref="A752:D752"/>
    <mergeCell ref="J752:L752"/>
    <mergeCell ref="A762:C762"/>
    <mergeCell ref="D762:I762"/>
    <mergeCell ref="K762:M762"/>
    <mergeCell ref="A753:Q761"/>
    <mergeCell ref="N762:O762"/>
    <mergeCell ref="P762:Q762"/>
    <mergeCell ref="A731:P731"/>
    <mergeCell ref="A732:P732"/>
    <mergeCell ref="A733:P733"/>
    <mergeCell ref="A734:P734"/>
    <mergeCell ref="A735:H735"/>
    <mergeCell ref="J735:P735"/>
    <mergeCell ref="D739:H739"/>
    <mergeCell ref="J739:L739"/>
    <mergeCell ref="M739:P739"/>
    <mergeCell ref="A740:P740"/>
    <mergeCell ref="A741:E741"/>
    <mergeCell ref="J741:N741"/>
    <mergeCell ref="A742:C742"/>
    <mergeCell ref="J742:L742"/>
    <mergeCell ref="A743:C743"/>
    <mergeCell ref="J743:L743"/>
    <mergeCell ref="A744:C744"/>
    <mergeCell ref="J744:L744"/>
    <mergeCell ref="A726:D726"/>
    <mergeCell ref="H726:I726"/>
    <mergeCell ref="K726:L726"/>
    <mergeCell ref="M726:N726"/>
    <mergeCell ref="O726:P726"/>
    <mergeCell ref="A727:D727"/>
    <mergeCell ref="H727:I727"/>
    <mergeCell ref="K727:L727"/>
    <mergeCell ref="M727:N727"/>
    <mergeCell ref="O727:P727"/>
    <mergeCell ref="A728:D728"/>
    <mergeCell ref="H728:I728"/>
    <mergeCell ref="K728:L728"/>
    <mergeCell ref="M728:N728"/>
    <mergeCell ref="O728:P728"/>
    <mergeCell ref="A729:P729"/>
    <mergeCell ref="A730:C730"/>
    <mergeCell ref="D730:F730"/>
    <mergeCell ref="H730:I730"/>
    <mergeCell ref="J730:L730"/>
    <mergeCell ref="M730:O730"/>
    <mergeCell ref="H722:I722"/>
    <mergeCell ref="K722:L722"/>
    <mergeCell ref="M722:N722"/>
    <mergeCell ref="O722:P722"/>
    <mergeCell ref="A723:D723"/>
    <mergeCell ref="H723:I723"/>
    <mergeCell ref="K723:L723"/>
    <mergeCell ref="M723:N723"/>
    <mergeCell ref="O723:P723"/>
    <mergeCell ref="A724:D724"/>
    <mergeCell ref="H724:I724"/>
    <mergeCell ref="K724:L724"/>
    <mergeCell ref="M724:N724"/>
    <mergeCell ref="O724:P724"/>
    <mergeCell ref="A725:D725"/>
    <mergeCell ref="H725:I725"/>
    <mergeCell ref="K725:L725"/>
    <mergeCell ref="M725:N725"/>
    <mergeCell ref="O725:P725"/>
    <mergeCell ref="A715:P715"/>
    <mergeCell ref="E717:G717"/>
    <mergeCell ref="A719:D719"/>
    <mergeCell ref="H719:I719"/>
    <mergeCell ref="K719:L719"/>
    <mergeCell ref="M719:N719"/>
    <mergeCell ref="O719:P719"/>
    <mergeCell ref="A720:D720"/>
    <mergeCell ref="H720:I720"/>
    <mergeCell ref="K720:L720"/>
    <mergeCell ref="M720:N720"/>
    <mergeCell ref="O720:P720"/>
    <mergeCell ref="A721:D721"/>
    <mergeCell ref="H721:I721"/>
    <mergeCell ref="K721:L721"/>
    <mergeCell ref="M721:N721"/>
    <mergeCell ref="O721:P721"/>
    <mergeCell ref="K717:L718"/>
    <mergeCell ref="M717:N718"/>
    <mergeCell ref="O717:P718"/>
    <mergeCell ref="A717:D718"/>
    <mergeCell ref="H717:I718"/>
    <mergeCell ref="C701:E701"/>
    <mergeCell ref="J701:L701"/>
    <mergeCell ref="A702:D702"/>
    <mergeCell ref="J702:L702"/>
    <mergeCell ref="A712:C712"/>
    <mergeCell ref="D712:I712"/>
    <mergeCell ref="K712:M712"/>
    <mergeCell ref="N712:O712"/>
    <mergeCell ref="P712:Q712"/>
    <mergeCell ref="A713:B713"/>
    <mergeCell ref="C713:I713"/>
    <mergeCell ref="K713:M713"/>
    <mergeCell ref="N713:O713"/>
    <mergeCell ref="P713:Q713"/>
    <mergeCell ref="A714:B714"/>
    <mergeCell ref="C714:D714"/>
    <mergeCell ref="H714:I714"/>
    <mergeCell ref="K714:L714"/>
    <mergeCell ref="M714:O714"/>
    <mergeCell ref="P714:Q714"/>
    <mergeCell ref="A692:C692"/>
    <mergeCell ref="J692:L692"/>
    <mergeCell ref="A693:C693"/>
    <mergeCell ref="J693:L693"/>
    <mergeCell ref="A694:C694"/>
    <mergeCell ref="J694:L694"/>
    <mergeCell ref="A695:C695"/>
    <mergeCell ref="J695:L695"/>
    <mergeCell ref="A696:C696"/>
    <mergeCell ref="J696:L696"/>
    <mergeCell ref="A697:C697"/>
    <mergeCell ref="J697:L697"/>
    <mergeCell ref="A698:C698"/>
    <mergeCell ref="J698:L698"/>
    <mergeCell ref="A699:C699"/>
    <mergeCell ref="J699:L699"/>
    <mergeCell ref="A700:C700"/>
    <mergeCell ref="J700:L700"/>
    <mergeCell ref="A679:P679"/>
    <mergeCell ref="A680:C680"/>
    <mergeCell ref="D680:F680"/>
    <mergeCell ref="H680:I680"/>
    <mergeCell ref="J680:L680"/>
    <mergeCell ref="M680:O680"/>
    <mergeCell ref="A681:P681"/>
    <mergeCell ref="A682:P682"/>
    <mergeCell ref="A683:P683"/>
    <mergeCell ref="A684:P684"/>
    <mergeCell ref="A685:H685"/>
    <mergeCell ref="J685:P685"/>
    <mergeCell ref="D689:H689"/>
    <mergeCell ref="J689:L689"/>
    <mergeCell ref="M689:P689"/>
    <mergeCell ref="A690:P690"/>
    <mergeCell ref="A691:E691"/>
    <mergeCell ref="J691:N691"/>
    <mergeCell ref="J686:P688"/>
    <mergeCell ref="A675:D675"/>
    <mergeCell ref="H675:I675"/>
    <mergeCell ref="K675:L675"/>
    <mergeCell ref="M675:N675"/>
    <mergeCell ref="O675:P675"/>
    <mergeCell ref="A676:D676"/>
    <mergeCell ref="H676:I676"/>
    <mergeCell ref="K676:L676"/>
    <mergeCell ref="M676:N676"/>
    <mergeCell ref="O676:P676"/>
    <mergeCell ref="A677:D677"/>
    <mergeCell ref="H677:I677"/>
    <mergeCell ref="K677:L677"/>
    <mergeCell ref="M677:N677"/>
    <mergeCell ref="O677:P677"/>
    <mergeCell ref="A678:D678"/>
    <mergeCell ref="H678:I678"/>
    <mergeCell ref="K678:L678"/>
    <mergeCell ref="M678:N678"/>
    <mergeCell ref="O678:P678"/>
    <mergeCell ref="A671:D671"/>
    <mergeCell ref="H671:I671"/>
    <mergeCell ref="K671:L671"/>
    <mergeCell ref="M671:N671"/>
    <mergeCell ref="O671:P671"/>
    <mergeCell ref="H672:I672"/>
    <mergeCell ref="K672:L672"/>
    <mergeCell ref="M672:N672"/>
    <mergeCell ref="O672:P672"/>
    <mergeCell ref="A673:D673"/>
    <mergeCell ref="H673:I673"/>
    <mergeCell ref="K673:L673"/>
    <mergeCell ref="M673:N673"/>
    <mergeCell ref="O673:P673"/>
    <mergeCell ref="A674:D674"/>
    <mergeCell ref="H674:I674"/>
    <mergeCell ref="K674:L674"/>
    <mergeCell ref="M674:N674"/>
    <mergeCell ref="O674:P674"/>
    <mergeCell ref="A664:B664"/>
    <mergeCell ref="C664:D664"/>
    <mergeCell ref="H664:I664"/>
    <mergeCell ref="K664:L664"/>
    <mergeCell ref="M664:O664"/>
    <mergeCell ref="P664:Q664"/>
    <mergeCell ref="A665:P665"/>
    <mergeCell ref="E667:G667"/>
    <mergeCell ref="A669:D669"/>
    <mergeCell ref="H669:I669"/>
    <mergeCell ref="K669:L669"/>
    <mergeCell ref="M669:N669"/>
    <mergeCell ref="O669:P669"/>
    <mergeCell ref="A670:D670"/>
    <mergeCell ref="H670:I670"/>
    <mergeCell ref="K670:L670"/>
    <mergeCell ref="M670:N670"/>
    <mergeCell ref="O670:P670"/>
    <mergeCell ref="A648:C648"/>
    <mergeCell ref="J648:L648"/>
    <mergeCell ref="A649:C649"/>
    <mergeCell ref="J649:L649"/>
    <mergeCell ref="A650:C650"/>
    <mergeCell ref="J650:L650"/>
    <mergeCell ref="C651:E651"/>
    <mergeCell ref="J651:L651"/>
    <mergeCell ref="A652:D652"/>
    <mergeCell ref="J652:L652"/>
    <mergeCell ref="A662:C662"/>
    <mergeCell ref="D662:I662"/>
    <mergeCell ref="K662:M662"/>
    <mergeCell ref="N662:O662"/>
    <mergeCell ref="P662:Q662"/>
    <mergeCell ref="A663:B663"/>
    <mergeCell ref="C663:I663"/>
    <mergeCell ref="K663:M663"/>
    <mergeCell ref="N663:O663"/>
    <mergeCell ref="P663:Q663"/>
    <mergeCell ref="A653:Q661"/>
    <mergeCell ref="D639:H639"/>
    <mergeCell ref="J639:L639"/>
    <mergeCell ref="M639:P639"/>
    <mergeCell ref="A640:P640"/>
    <mergeCell ref="A641:E641"/>
    <mergeCell ref="J641:N641"/>
    <mergeCell ref="A642:C642"/>
    <mergeCell ref="J642:L642"/>
    <mergeCell ref="A643:C643"/>
    <mergeCell ref="J643:L643"/>
    <mergeCell ref="A644:C644"/>
    <mergeCell ref="J644:L644"/>
    <mergeCell ref="A645:C645"/>
    <mergeCell ref="J645:L645"/>
    <mergeCell ref="A646:C646"/>
    <mergeCell ref="J646:L646"/>
    <mergeCell ref="A647:C647"/>
    <mergeCell ref="J647:L647"/>
    <mergeCell ref="A628:D628"/>
    <mergeCell ref="H628:I628"/>
    <mergeCell ref="K628:L628"/>
    <mergeCell ref="M628:N628"/>
    <mergeCell ref="O628:P628"/>
    <mergeCell ref="A629:P629"/>
    <mergeCell ref="A630:C630"/>
    <mergeCell ref="D630:F630"/>
    <mergeCell ref="H630:I630"/>
    <mergeCell ref="J630:L630"/>
    <mergeCell ref="M630:O630"/>
    <mergeCell ref="A631:P631"/>
    <mergeCell ref="A632:P632"/>
    <mergeCell ref="A633:P633"/>
    <mergeCell ref="A634:P634"/>
    <mergeCell ref="A635:H635"/>
    <mergeCell ref="J635:P635"/>
    <mergeCell ref="A624:D624"/>
    <mergeCell ref="H624:I624"/>
    <mergeCell ref="K624:L624"/>
    <mergeCell ref="M624:N624"/>
    <mergeCell ref="O624:P624"/>
    <mergeCell ref="A625:D625"/>
    <mergeCell ref="H625:I625"/>
    <mergeCell ref="K625:L625"/>
    <mergeCell ref="M625:N625"/>
    <mergeCell ref="O625:P625"/>
    <mergeCell ref="A626:D626"/>
    <mergeCell ref="H626:I626"/>
    <mergeCell ref="K626:L626"/>
    <mergeCell ref="M626:N626"/>
    <mergeCell ref="O626:P626"/>
    <mergeCell ref="A627:D627"/>
    <mergeCell ref="H627:I627"/>
    <mergeCell ref="K627:L627"/>
    <mergeCell ref="M627:N627"/>
    <mergeCell ref="O627:P627"/>
    <mergeCell ref="A620:D620"/>
    <mergeCell ref="H620:I620"/>
    <mergeCell ref="K620:L620"/>
    <mergeCell ref="M620:N620"/>
    <mergeCell ref="O620:P620"/>
    <mergeCell ref="A621:D621"/>
    <mergeCell ref="H621:I621"/>
    <mergeCell ref="K621:L621"/>
    <mergeCell ref="M621:N621"/>
    <mergeCell ref="O621:P621"/>
    <mergeCell ref="H622:I622"/>
    <mergeCell ref="K622:L622"/>
    <mergeCell ref="M622:N622"/>
    <mergeCell ref="O622:P622"/>
    <mergeCell ref="A623:D623"/>
    <mergeCell ref="H623:I623"/>
    <mergeCell ref="K623:L623"/>
    <mergeCell ref="M623:N623"/>
    <mergeCell ref="O623:P623"/>
    <mergeCell ref="N612:O612"/>
    <mergeCell ref="P612:Q612"/>
    <mergeCell ref="A613:B613"/>
    <mergeCell ref="C613:I613"/>
    <mergeCell ref="K613:M613"/>
    <mergeCell ref="N613:O613"/>
    <mergeCell ref="P613:Q613"/>
    <mergeCell ref="A614:B614"/>
    <mergeCell ref="C614:D614"/>
    <mergeCell ref="H614:I614"/>
    <mergeCell ref="K614:L614"/>
    <mergeCell ref="M614:O614"/>
    <mergeCell ref="P614:Q614"/>
    <mergeCell ref="A615:P615"/>
    <mergeCell ref="E617:G617"/>
    <mergeCell ref="A619:D619"/>
    <mergeCell ref="H619:I619"/>
    <mergeCell ref="K619:L619"/>
    <mergeCell ref="M619:N619"/>
    <mergeCell ref="O619:P619"/>
    <mergeCell ref="A617:D618"/>
    <mergeCell ref="A595:C595"/>
    <mergeCell ref="J595:L595"/>
    <mergeCell ref="A596:C596"/>
    <mergeCell ref="J596:L596"/>
    <mergeCell ref="A597:C597"/>
    <mergeCell ref="J597:L597"/>
    <mergeCell ref="A598:C598"/>
    <mergeCell ref="J598:L598"/>
    <mergeCell ref="A599:C599"/>
    <mergeCell ref="J599:L599"/>
    <mergeCell ref="A600:C600"/>
    <mergeCell ref="J600:L600"/>
    <mergeCell ref="C601:E601"/>
    <mergeCell ref="J601:L601"/>
    <mergeCell ref="A602:D602"/>
    <mergeCell ref="J602:L602"/>
    <mergeCell ref="A612:C612"/>
    <mergeCell ref="D612:I612"/>
    <mergeCell ref="K612:M612"/>
    <mergeCell ref="A581:P581"/>
    <mergeCell ref="A582:P582"/>
    <mergeCell ref="A583:P583"/>
    <mergeCell ref="A584:P584"/>
    <mergeCell ref="A585:H585"/>
    <mergeCell ref="J585:P585"/>
    <mergeCell ref="D589:H589"/>
    <mergeCell ref="J589:L589"/>
    <mergeCell ref="M589:P589"/>
    <mergeCell ref="A590:P590"/>
    <mergeCell ref="A591:E591"/>
    <mergeCell ref="J591:N591"/>
    <mergeCell ref="A592:C592"/>
    <mergeCell ref="J592:L592"/>
    <mergeCell ref="A593:C593"/>
    <mergeCell ref="J593:L593"/>
    <mergeCell ref="A594:C594"/>
    <mergeCell ref="J594:L594"/>
    <mergeCell ref="A576:D576"/>
    <mergeCell ref="H576:I576"/>
    <mergeCell ref="K576:L576"/>
    <mergeCell ref="M576:N576"/>
    <mergeCell ref="O576:P576"/>
    <mergeCell ref="A577:D577"/>
    <mergeCell ref="H577:I577"/>
    <mergeCell ref="K577:L577"/>
    <mergeCell ref="M577:N577"/>
    <mergeCell ref="O577:P577"/>
    <mergeCell ref="A578:D578"/>
    <mergeCell ref="H578:I578"/>
    <mergeCell ref="K578:L578"/>
    <mergeCell ref="M578:N578"/>
    <mergeCell ref="O578:P578"/>
    <mergeCell ref="A579:P579"/>
    <mergeCell ref="A580:C580"/>
    <mergeCell ref="D580:F580"/>
    <mergeCell ref="H580:I580"/>
    <mergeCell ref="J580:L580"/>
    <mergeCell ref="M580:O580"/>
    <mergeCell ref="H572:I572"/>
    <mergeCell ref="K572:L572"/>
    <mergeCell ref="M572:N572"/>
    <mergeCell ref="O572:P572"/>
    <mergeCell ref="A573:D573"/>
    <mergeCell ref="H573:I573"/>
    <mergeCell ref="K573:L573"/>
    <mergeCell ref="M573:N573"/>
    <mergeCell ref="O573:P573"/>
    <mergeCell ref="A574:D574"/>
    <mergeCell ref="H574:I574"/>
    <mergeCell ref="K574:L574"/>
    <mergeCell ref="M574:N574"/>
    <mergeCell ref="O574:P574"/>
    <mergeCell ref="A575:D575"/>
    <mergeCell ref="H575:I575"/>
    <mergeCell ref="K575:L575"/>
    <mergeCell ref="M575:N575"/>
    <mergeCell ref="O575:P575"/>
    <mergeCell ref="A565:P565"/>
    <mergeCell ref="E567:G567"/>
    <mergeCell ref="A569:D569"/>
    <mergeCell ref="H569:I569"/>
    <mergeCell ref="K569:L569"/>
    <mergeCell ref="M569:N569"/>
    <mergeCell ref="O569:P569"/>
    <mergeCell ref="A570:D570"/>
    <mergeCell ref="H570:I570"/>
    <mergeCell ref="K570:L570"/>
    <mergeCell ref="M570:N570"/>
    <mergeCell ref="O570:P570"/>
    <mergeCell ref="A571:D571"/>
    <mergeCell ref="H571:I571"/>
    <mergeCell ref="K571:L571"/>
    <mergeCell ref="M571:N571"/>
    <mergeCell ref="O571:P571"/>
    <mergeCell ref="K567:L568"/>
    <mergeCell ref="M567:N568"/>
    <mergeCell ref="O567:P568"/>
    <mergeCell ref="C551:E551"/>
    <mergeCell ref="J551:L551"/>
    <mergeCell ref="A552:D552"/>
    <mergeCell ref="J552:L552"/>
    <mergeCell ref="A562:C562"/>
    <mergeCell ref="D562:I562"/>
    <mergeCell ref="K562:M562"/>
    <mergeCell ref="N562:O562"/>
    <mergeCell ref="P562:Q562"/>
    <mergeCell ref="A563:B563"/>
    <mergeCell ref="C563:I563"/>
    <mergeCell ref="K563:M563"/>
    <mergeCell ref="N563:O563"/>
    <mergeCell ref="P563:Q563"/>
    <mergeCell ref="A564:B564"/>
    <mergeCell ref="C564:D564"/>
    <mergeCell ref="H564:I564"/>
    <mergeCell ref="K564:L564"/>
    <mergeCell ref="M564:O564"/>
    <mergeCell ref="P564:Q564"/>
    <mergeCell ref="A542:C542"/>
    <mergeCell ref="J542:L542"/>
    <mergeCell ref="A543:C543"/>
    <mergeCell ref="J543:L543"/>
    <mergeCell ref="A544:C544"/>
    <mergeCell ref="J544:L544"/>
    <mergeCell ref="A545:C545"/>
    <mergeCell ref="J545:L545"/>
    <mergeCell ref="A546:C546"/>
    <mergeCell ref="J546:L546"/>
    <mergeCell ref="A547:C547"/>
    <mergeCell ref="J547:L547"/>
    <mergeCell ref="A548:C548"/>
    <mergeCell ref="J548:L548"/>
    <mergeCell ref="A549:C549"/>
    <mergeCell ref="J549:L549"/>
    <mergeCell ref="A550:C550"/>
    <mergeCell ref="J550:L550"/>
    <mergeCell ref="A529:P529"/>
    <mergeCell ref="A530:C530"/>
    <mergeCell ref="D530:F530"/>
    <mergeCell ref="H530:I530"/>
    <mergeCell ref="J530:L530"/>
    <mergeCell ref="M530:O530"/>
    <mergeCell ref="A531:P531"/>
    <mergeCell ref="A532:P532"/>
    <mergeCell ref="A533:P533"/>
    <mergeCell ref="A534:P534"/>
    <mergeCell ref="A535:H535"/>
    <mergeCell ref="J535:P535"/>
    <mergeCell ref="D539:H539"/>
    <mergeCell ref="J539:L539"/>
    <mergeCell ref="M539:P539"/>
    <mergeCell ref="A540:P540"/>
    <mergeCell ref="A541:E541"/>
    <mergeCell ref="J541:N541"/>
    <mergeCell ref="A525:D525"/>
    <mergeCell ref="H525:I525"/>
    <mergeCell ref="K525:L525"/>
    <mergeCell ref="M525:N525"/>
    <mergeCell ref="O525:P525"/>
    <mergeCell ref="A526:D526"/>
    <mergeCell ref="H526:I526"/>
    <mergeCell ref="K526:L526"/>
    <mergeCell ref="M526:N526"/>
    <mergeCell ref="O526:P526"/>
    <mergeCell ref="A527:D527"/>
    <mergeCell ref="H527:I527"/>
    <mergeCell ref="K527:L527"/>
    <mergeCell ref="M527:N527"/>
    <mergeCell ref="O527:P527"/>
    <mergeCell ref="A528:D528"/>
    <mergeCell ref="H528:I528"/>
    <mergeCell ref="K528:L528"/>
    <mergeCell ref="M528:N528"/>
    <mergeCell ref="O528:P528"/>
    <mergeCell ref="A521:D521"/>
    <mergeCell ref="H521:I521"/>
    <mergeCell ref="K521:L521"/>
    <mergeCell ref="M521:N521"/>
    <mergeCell ref="O521:P521"/>
    <mergeCell ref="H522:I522"/>
    <mergeCell ref="K522:L522"/>
    <mergeCell ref="M522:N522"/>
    <mergeCell ref="O522:P522"/>
    <mergeCell ref="A523:D523"/>
    <mergeCell ref="H523:I523"/>
    <mergeCell ref="K523:L523"/>
    <mergeCell ref="M523:N523"/>
    <mergeCell ref="O523:P523"/>
    <mergeCell ref="A524:D524"/>
    <mergeCell ref="H524:I524"/>
    <mergeCell ref="K524:L524"/>
    <mergeCell ref="M524:N524"/>
    <mergeCell ref="O524:P524"/>
    <mergeCell ref="A514:B514"/>
    <mergeCell ref="C514:D514"/>
    <mergeCell ref="H514:I514"/>
    <mergeCell ref="K514:L514"/>
    <mergeCell ref="M514:O514"/>
    <mergeCell ref="P514:Q514"/>
    <mergeCell ref="A515:P515"/>
    <mergeCell ref="E517:G517"/>
    <mergeCell ref="A519:D519"/>
    <mergeCell ref="H519:I519"/>
    <mergeCell ref="K519:L519"/>
    <mergeCell ref="M519:N519"/>
    <mergeCell ref="O519:P519"/>
    <mergeCell ref="A520:D520"/>
    <mergeCell ref="H520:I520"/>
    <mergeCell ref="K520:L520"/>
    <mergeCell ref="M520:N520"/>
    <mergeCell ref="O520:P520"/>
    <mergeCell ref="K517:L518"/>
    <mergeCell ref="M517:N518"/>
    <mergeCell ref="O517:P518"/>
    <mergeCell ref="A498:C498"/>
    <mergeCell ref="J498:L498"/>
    <mergeCell ref="A499:C499"/>
    <mergeCell ref="J499:L499"/>
    <mergeCell ref="A500:C500"/>
    <mergeCell ref="J500:L500"/>
    <mergeCell ref="C501:E501"/>
    <mergeCell ref="J501:L501"/>
    <mergeCell ref="A502:D502"/>
    <mergeCell ref="J502:L502"/>
    <mergeCell ref="A512:C512"/>
    <mergeCell ref="D512:I512"/>
    <mergeCell ref="K512:M512"/>
    <mergeCell ref="N512:O512"/>
    <mergeCell ref="P512:Q512"/>
    <mergeCell ref="A513:B513"/>
    <mergeCell ref="C513:I513"/>
    <mergeCell ref="K513:M513"/>
    <mergeCell ref="N513:O513"/>
    <mergeCell ref="P513:Q513"/>
    <mergeCell ref="D489:H489"/>
    <mergeCell ref="J489:L489"/>
    <mergeCell ref="M489:P489"/>
    <mergeCell ref="A490:P490"/>
    <mergeCell ref="A491:E491"/>
    <mergeCell ref="J491:N491"/>
    <mergeCell ref="A492:C492"/>
    <mergeCell ref="J492:L492"/>
    <mergeCell ref="A493:C493"/>
    <mergeCell ref="J493:L493"/>
    <mergeCell ref="A494:C494"/>
    <mergeCell ref="J494:L494"/>
    <mergeCell ref="A495:C495"/>
    <mergeCell ref="J495:L495"/>
    <mergeCell ref="A496:C496"/>
    <mergeCell ref="J496:L496"/>
    <mergeCell ref="A497:C497"/>
    <mergeCell ref="J497:L497"/>
    <mergeCell ref="A478:D478"/>
    <mergeCell ref="H478:I478"/>
    <mergeCell ref="K478:L478"/>
    <mergeCell ref="M478:N478"/>
    <mergeCell ref="O478:P478"/>
    <mergeCell ref="A479:P479"/>
    <mergeCell ref="A480:C480"/>
    <mergeCell ref="D480:F480"/>
    <mergeCell ref="H480:I480"/>
    <mergeCell ref="J480:L480"/>
    <mergeCell ref="M480:O480"/>
    <mergeCell ref="A481:P481"/>
    <mergeCell ref="A482:P482"/>
    <mergeCell ref="A483:P483"/>
    <mergeCell ref="A484:P484"/>
    <mergeCell ref="A485:H485"/>
    <mergeCell ref="J485:P485"/>
    <mergeCell ref="A474:D474"/>
    <mergeCell ref="H474:I474"/>
    <mergeCell ref="K474:L474"/>
    <mergeCell ref="M474:N474"/>
    <mergeCell ref="O474:P474"/>
    <mergeCell ref="A475:D475"/>
    <mergeCell ref="H475:I475"/>
    <mergeCell ref="K475:L475"/>
    <mergeCell ref="M475:N475"/>
    <mergeCell ref="O475:P475"/>
    <mergeCell ref="A476:D476"/>
    <mergeCell ref="H476:I476"/>
    <mergeCell ref="K476:L476"/>
    <mergeCell ref="M476:N476"/>
    <mergeCell ref="O476:P476"/>
    <mergeCell ref="A477:D477"/>
    <mergeCell ref="H477:I477"/>
    <mergeCell ref="K477:L477"/>
    <mergeCell ref="M477:N477"/>
    <mergeCell ref="O477:P477"/>
    <mergeCell ref="A470:D470"/>
    <mergeCell ref="H470:I470"/>
    <mergeCell ref="K470:L470"/>
    <mergeCell ref="M470:N470"/>
    <mergeCell ref="O470:P470"/>
    <mergeCell ref="A471:D471"/>
    <mergeCell ref="H471:I471"/>
    <mergeCell ref="K471:L471"/>
    <mergeCell ref="M471:N471"/>
    <mergeCell ref="O471:P471"/>
    <mergeCell ref="H472:I472"/>
    <mergeCell ref="K472:L472"/>
    <mergeCell ref="M472:N472"/>
    <mergeCell ref="O472:P472"/>
    <mergeCell ref="A473:D473"/>
    <mergeCell ref="H473:I473"/>
    <mergeCell ref="K473:L473"/>
    <mergeCell ref="M473:N473"/>
    <mergeCell ref="O473:P473"/>
    <mergeCell ref="N462:O462"/>
    <mergeCell ref="P462:Q462"/>
    <mergeCell ref="A463:B463"/>
    <mergeCell ref="C463:I463"/>
    <mergeCell ref="K463:M463"/>
    <mergeCell ref="N463:O463"/>
    <mergeCell ref="P463:Q463"/>
    <mergeCell ref="A464:B464"/>
    <mergeCell ref="C464:D464"/>
    <mergeCell ref="H464:I464"/>
    <mergeCell ref="K464:L464"/>
    <mergeCell ref="M464:O464"/>
    <mergeCell ref="P464:Q464"/>
    <mergeCell ref="A465:P465"/>
    <mergeCell ref="E467:G467"/>
    <mergeCell ref="A469:D469"/>
    <mergeCell ref="H469:I469"/>
    <mergeCell ref="K469:L469"/>
    <mergeCell ref="M469:N469"/>
    <mergeCell ref="O469:P469"/>
    <mergeCell ref="A445:C445"/>
    <mergeCell ref="J445:L445"/>
    <mergeCell ref="A446:C446"/>
    <mergeCell ref="J446:L446"/>
    <mergeCell ref="A447:C447"/>
    <mergeCell ref="J447:L447"/>
    <mergeCell ref="A448:C448"/>
    <mergeCell ref="J448:L448"/>
    <mergeCell ref="A449:C449"/>
    <mergeCell ref="J449:L449"/>
    <mergeCell ref="A450:C450"/>
    <mergeCell ref="J450:L450"/>
    <mergeCell ref="C451:E451"/>
    <mergeCell ref="J451:L451"/>
    <mergeCell ref="A452:D452"/>
    <mergeCell ref="J452:L452"/>
    <mergeCell ref="A462:C462"/>
    <mergeCell ref="D462:I462"/>
    <mergeCell ref="K462:M462"/>
    <mergeCell ref="A431:P431"/>
    <mergeCell ref="A432:P432"/>
    <mergeCell ref="A433:P433"/>
    <mergeCell ref="A434:P434"/>
    <mergeCell ref="A435:H435"/>
    <mergeCell ref="J435:P435"/>
    <mergeCell ref="D439:H439"/>
    <mergeCell ref="J439:L439"/>
    <mergeCell ref="M439:P439"/>
    <mergeCell ref="A440:P440"/>
    <mergeCell ref="A441:E441"/>
    <mergeCell ref="J441:N441"/>
    <mergeCell ref="A442:C442"/>
    <mergeCell ref="J442:L442"/>
    <mergeCell ref="A443:C443"/>
    <mergeCell ref="J443:L443"/>
    <mergeCell ref="A444:C444"/>
    <mergeCell ref="J444:L444"/>
    <mergeCell ref="A426:D426"/>
    <mergeCell ref="H426:I426"/>
    <mergeCell ref="K426:L426"/>
    <mergeCell ref="M426:N426"/>
    <mergeCell ref="O426:P426"/>
    <mergeCell ref="A427:D427"/>
    <mergeCell ref="H427:I427"/>
    <mergeCell ref="K427:L427"/>
    <mergeCell ref="M427:N427"/>
    <mergeCell ref="O427:P427"/>
    <mergeCell ref="A428:D428"/>
    <mergeCell ref="H428:I428"/>
    <mergeCell ref="K428:L428"/>
    <mergeCell ref="M428:N428"/>
    <mergeCell ref="O428:P428"/>
    <mergeCell ref="A429:P429"/>
    <mergeCell ref="A430:C430"/>
    <mergeCell ref="D430:F430"/>
    <mergeCell ref="H430:I430"/>
    <mergeCell ref="J430:L430"/>
    <mergeCell ref="M430:O430"/>
    <mergeCell ref="H422:I422"/>
    <mergeCell ref="K422:L422"/>
    <mergeCell ref="M422:N422"/>
    <mergeCell ref="O422:P422"/>
    <mergeCell ref="A423:D423"/>
    <mergeCell ref="H423:I423"/>
    <mergeCell ref="K423:L423"/>
    <mergeCell ref="M423:N423"/>
    <mergeCell ref="O423:P423"/>
    <mergeCell ref="A424:D424"/>
    <mergeCell ref="H424:I424"/>
    <mergeCell ref="K424:L424"/>
    <mergeCell ref="M424:N424"/>
    <mergeCell ref="O424:P424"/>
    <mergeCell ref="A425:D425"/>
    <mergeCell ref="H425:I425"/>
    <mergeCell ref="K425:L425"/>
    <mergeCell ref="M425:N425"/>
    <mergeCell ref="O425:P425"/>
    <mergeCell ref="A415:P415"/>
    <mergeCell ref="E417:G417"/>
    <mergeCell ref="A419:D419"/>
    <mergeCell ref="H419:I419"/>
    <mergeCell ref="K419:L419"/>
    <mergeCell ref="M419:N419"/>
    <mergeCell ref="O419:P419"/>
    <mergeCell ref="A420:D420"/>
    <mergeCell ref="H420:I420"/>
    <mergeCell ref="K420:L420"/>
    <mergeCell ref="M420:N420"/>
    <mergeCell ref="O420:P420"/>
    <mergeCell ref="A421:D421"/>
    <mergeCell ref="H421:I421"/>
    <mergeCell ref="K421:L421"/>
    <mergeCell ref="M421:N421"/>
    <mergeCell ref="O421:P421"/>
    <mergeCell ref="C401:E401"/>
    <mergeCell ref="J401:L401"/>
    <mergeCell ref="A402:D402"/>
    <mergeCell ref="J402:L402"/>
    <mergeCell ref="A412:C412"/>
    <mergeCell ref="D412:I412"/>
    <mergeCell ref="K412:M412"/>
    <mergeCell ref="N412:O412"/>
    <mergeCell ref="P412:Q412"/>
    <mergeCell ref="A413:B413"/>
    <mergeCell ref="C413:I413"/>
    <mergeCell ref="K413:M413"/>
    <mergeCell ref="N413:O413"/>
    <mergeCell ref="P413:Q413"/>
    <mergeCell ref="A414:B414"/>
    <mergeCell ref="C414:D414"/>
    <mergeCell ref="H414:I414"/>
    <mergeCell ref="K414:L414"/>
    <mergeCell ref="M414:O414"/>
    <mergeCell ref="P414:Q414"/>
    <mergeCell ref="A392:C392"/>
    <mergeCell ref="J392:L392"/>
    <mergeCell ref="A393:C393"/>
    <mergeCell ref="J393:L393"/>
    <mergeCell ref="A394:C394"/>
    <mergeCell ref="J394:L394"/>
    <mergeCell ref="A395:C395"/>
    <mergeCell ref="J395:L395"/>
    <mergeCell ref="A396:C396"/>
    <mergeCell ref="J396:L396"/>
    <mergeCell ref="A397:C397"/>
    <mergeCell ref="J397:L397"/>
    <mergeCell ref="A398:C398"/>
    <mergeCell ref="J398:L398"/>
    <mergeCell ref="A399:C399"/>
    <mergeCell ref="J399:L399"/>
    <mergeCell ref="A400:C400"/>
    <mergeCell ref="J400:L400"/>
    <mergeCell ref="A379:P379"/>
    <mergeCell ref="A380:C380"/>
    <mergeCell ref="D380:F380"/>
    <mergeCell ref="H380:I380"/>
    <mergeCell ref="J380:L380"/>
    <mergeCell ref="M380:O380"/>
    <mergeCell ref="A381:P381"/>
    <mergeCell ref="A382:P382"/>
    <mergeCell ref="A383:P383"/>
    <mergeCell ref="A384:P384"/>
    <mergeCell ref="A385:H385"/>
    <mergeCell ref="J385:P385"/>
    <mergeCell ref="D389:H389"/>
    <mergeCell ref="J389:L389"/>
    <mergeCell ref="M389:P389"/>
    <mergeCell ref="A390:P390"/>
    <mergeCell ref="A391:E391"/>
    <mergeCell ref="J391:N391"/>
    <mergeCell ref="A375:D375"/>
    <mergeCell ref="H375:I375"/>
    <mergeCell ref="K375:L375"/>
    <mergeCell ref="M375:N375"/>
    <mergeCell ref="O375:P375"/>
    <mergeCell ref="A376:D376"/>
    <mergeCell ref="H376:I376"/>
    <mergeCell ref="K376:L376"/>
    <mergeCell ref="M376:N376"/>
    <mergeCell ref="O376:P376"/>
    <mergeCell ref="A377:D377"/>
    <mergeCell ref="H377:I377"/>
    <mergeCell ref="K377:L377"/>
    <mergeCell ref="M377:N377"/>
    <mergeCell ref="O377:P377"/>
    <mergeCell ref="A378:D378"/>
    <mergeCell ref="H378:I378"/>
    <mergeCell ref="K378:L378"/>
    <mergeCell ref="M378:N378"/>
    <mergeCell ref="O378:P378"/>
    <mergeCell ref="A371:D371"/>
    <mergeCell ref="H371:I371"/>
    <mergeCell ref="K371:L371"/>
    <mergeCell ref="M371:N371"/>
    <mergeCell ref="O371:P371"/>
    <mergeCell ref="H372:I372"/>
    <mergeCell ref="K372:L372"/>
    <mergeCell ref="M372:N372"/>
    <mergeCell ref="O372:P372"/>
    <mergeCell ref="A373:D373"/>
    <mergeCell ref="H373:I373"/>
    <mergeCell ref="K373:L373"/>
    <mergeCell ref="M373:N373"/>
    <mergeCell ref="O373:P373"/>
    <mergeCell ref="A374:D374"/>
    <mergeCell ref="H374:I374"/>
    <mergeCell ref="K374:L374"/>
    <mergeCell ref="M374:N374"/>
    <mergeCell ref="O374:P374"/>
    <mergeCell ref="A364:B364"/>
    <mergeCell ref="C364:D364"/>
    <mergeCell ref="E364:G364"/>
    <mergeCell ref="H364:I364"/>
    <mergeCell ref="K364:L364"/>
    <mergeCell ref="M364:O364"/>
    <mergeCell ref="P364:Q364"/>
    <mergeCell ref="A365:P365"/>
    <mergeCell ref="E367:G367"/>
    <mergeCell ref="A369:D369"/>
    <mergeCell ref="H369:I369"/>
    <mergeCell ref="K369:L369"/>
    <mergeCell ref="M369:N369"/>
    <mergeCell ref="O369:P369"/>
    <mergeCell ref="A370:D370"/>
    <mergeCell ref="H370:I370"/>
    <mergeCell ref="K370:L370"/>
    <mergeCell ref="M370:N370"/>
    <mergeCell ref="O370:P370"/>
    <mergeCell ref="A348:C348"/>
    <mergeCell ref="J348:L348"/>
    <mergeCell ref="A349:C349"/>
    <mergeCell ref="J349:L349"/>
    <mergeCell ref="A350:C350"/>
    <mergeCell ref="J350:L350"/>
    <mergeCell ref="C351:E351"/>
    <mergeCell ref="J351:L351"/>
    <mergeCell ref="A352:D352"/>
    <mergeCell ref="J352:L352"/>
    <mergeCell ref="A362:C362"/>
    <mergeCell ref="D362:I362"/>
    <mergeCell ref="K362:M362"/>
    <mergeCell ref="N362:O362"/>
    <mergeCell ref="P362:Q362"/>
    <mergeCell ref="A363:B363"/>
    <mergeCell ref="C363:I363"/>
    <mergeCell ref="K363:M363"/>
    <mergeCell ref="N363:O363"/>
    <mergeCell ref="P363:Q363"/>
    <mergeCell ref="D339:H339"/>
    <mergeCell ref="J339:L339"/>
    <mergeCell ref="M339:P339"/>
    <mergeCell ref="A340:P340"/>
    <mergeCell ref="A341:E341"/>
    <mergeCell ref="J341:N341"/>
    <mergeCell ref="A342:C342"/>
    <mergeCell ref="J342:L342"/>
    <mergeCell ref="A343:C343"/>
    <mergeCell ref="J343:L343"/>
    <mergeCell ref="A344:C344"/>
    <mergeCell ref="J344:L344"/>
    <mergeCell ref="A345:C345"/>
    <mergeCell ref="J345:L345"/>
    <mergeCell ref="A346:C346"/>
    <mergeCell ref="J346:L346"/>
    <mergeCell ref="A347:C347"/>
    <mergeCell ref="J347:L347"/>
    <mergeCell ref="A328:D328"/>
    <mergeCell ref="H328:I328"/>
    <mergeCell ref="K328:L328"/>
    <mergeCell ref="M328:N328"/>
    <mergeCell ref="O328:P328"/>
    <mergeCell ref="A329:P329"/>
    <mergeCell ref="A330:C330"/>
    <mergeCell ref="D330:F330"/>
    <mergeCell ref="H330:I330"/>
    <mergeCell ref="J330:L330"/>
    <mergeCell ref="M330:O330"/>
    <mergeCell ref="A331:P331"/>
    <mergeCell ref="A332:P332"/>
    <mergeCell ref="A333:P333"/>
    <mergeCell ref="A334:P334"/>
    <mergeCell ref="A335:H335"/>
    <mergeCell ref="J335:P335"/>
    <mergeCell ref="A324:D324"/>
    <mergeCell ref="H324:I324"/>
    <mergeCell ref="K324:L324"/>
    <mergeCell ref="M324:N324"/>
    <mergeCell ref="O324:P324"/>
    <mergeCell ref="A325:D325"/>
    <mergeCell ref="H325:I325"/>
    <mergeCell ref="K325:L325"/>
    <mergeCell ref="M325:N325"/>
    <mergeCell ref="O325:P325"/>
    <mergeCell ref="A326:D326"/>
    <mergeCell ref="H326:I326"/>
    <mergeCell ref="K326:L326"/>
    <mergeCell ref="M326:N326"/>
    <mergeCell ref="O326:P326"/>
    <mergeCell ref="A327:D327"/>
    <mergeCell ref="H327:I327"/>
    <mergeCell ref="K327:L327"/>
    <mergeCell ref="M327:N327"/>
    <mergeCell ref="O327:P327"/>
    <mergeCell ref="A320:D320"/>
    <mergeCell ref="H320:I320"/>
    <mergeCell ref="K320:L320"/>
    <mergeCell ref="M320:N320"/>
    <mergeCell ref="O320:P320"/>
    <mergeCell ref="A321:D321"/>
    <mergeCell ref="H321:I321"/>
    <mergeCell ref="K321:L321"/>
    <mergeCell ref="M321:N321"/>
    <mergeCell ref="O321:P321"/>
    <mergeCell ref="H322:I322"/>
    <mergeCell ref="K322:L322"/>
    <mergeCell ref="M322:N322"/>
    <mergeCell ref="O322:P322"/>
    <mergeCell ref="A323:D323"/>
    <mergeCell ref="H323:I323"/>
    <mergeCell ref="K323:L323"/>
    <mergeCell ref="M323:N323"/>
    <mergeCell ref="O323:P323"/>
    <mergeCell ref="N312:O312"/>
    <mergeCell ref="P312:Q312"/>
    <mergeCell ref="A313:B313"/>
    <mergeCell ref="C313:I313"/>
    <mergeCell ref="K313:M313"/>
    <mergeCell ref="N313:O313"/>
    <mergeCell ref="P313:Q313"/>
    <mergeCell ref="A314:B314"/>
    <mergeCell ref="C314:D314"/>
    <mergeCell ref="H314:I314"/>
    <mergeCell ref="K314:L314"/>
    <mergeCell ref="M314:O314"/>
    <mergeCell ref="P314:Q314"/>
    <mergeCell ref="A315:P315"/>
    <mergeCell ref="E317:G317"/>
    <mergeCell ref="A319:D319"/>
    <mergeCell ref="H319:I319"/>
    <mergeCell ref="K319:L319"/>
    <mergeCell ref="M319:N319"/>
    <mergeCell ref="O319:P319"/>
    <mergeCell ref="A295:C295"/>
    <mergeCell ref="J295:L295"/>
    <mergeCell ref="A296:C296"/>
    <mergeCell ref="J296:L296"/>
    <mergeCell ref="A297:C297"/>
    <mergeCell ref="J297:L297"/>
    <mergeCell ref="A298:C298"/>
    <mergeCell ref="J298:L298"/>
    <mergeCell ref="A299:C299"/>
    <mergeCell ref="J299:L299"/>
    <mergeCell ref="A300:C300"/>
    <mergeCell ref="J300:L300"/>
    <mergeCell ref="C301:E301"/>
    <mergeCell ref="J301:L301"/>
    <mergeCell ref="A302:D302"/>
    <mergeCell ref="J302:L302"/>
    <mergeCell ref="A312:C312"/>
    <mergeCell ref="D312:I312"/>
    <mergeCell ref="K312:M312"/>
    <mergeCell ref="A281:P281"/>
    <mergeCell ref="A282:P282"/>
    <mergeCell ref="A283:P283"/>
    <mergeCell ref="A284:P284"/>
    <mergeCell ref="A285:H285"/>
    <mergeCell ref="J285:P285"/>
    <mergeCell ref="D289:H289"/>
    <mergeCell ref="J289:L289"/>
    <mergeCell ref="M289:P289"/>
    <mergeCell ref="A290:P290"/>
    <mergeCell ref="A291:E291"/>
    <mergeCell ref="J291:N291"/>
    <mergeCell ref="A292:C292"/>
    <mergeCell ref="J292:L292"/>
    <mergeCell ref="A293:C293"/>
    <mergeCell ref="J293:L293"/>
    <mergeCell ref="A294:C294"/>
    <mergeCell ref="J294:L294"/>
    <mergeCell ref="A276:D276"/>
    <mergeCell ref="H276:I276"/>
    <mergeCell ref="K276:L276"/>
    <mergeCell ref="M276:N276"/>
    <mergeCell ref="O276:P276"/>
    <mergeCell ref="A277:D277"/>
    <mergeCell ref="H277:I277"/>
    <mergeCell ref="K277:L277"/>
    <mergeCell ref="M277:N277"/>
    <mergeCell ref="O277:P277"/>
    <mergeCell ref="A278:D278"/>
    <mergeCell ref="H278:I278"/>
    <mergeCell ref="K278:L278"/>
    <mergeCell ref="M278:N278"/>
    <mergeCell ref="O278:P278"/>
    <mergeCell ref="A279:P279"/>
    <mergeCell ref="A280:C280"/>
    <mergeCell ref="D280:F280"/>
    <mergeCell ref="H280:I280"/>
    <mergeCell ref="J280:L280"/>
    <mergeCell ref="M280:O280"/>
    <mergeCell ref="H272:I272"/>
    <mergeCell ref="K272:L272"/>
    <mergeCell ref="M272:N272"/>
    <mergeCell ref="O272:P272"/>
    <mergeCell ref="A273:D273"/>
    <mergeCell ref="H273:I273"/>
    <mergeCell ref="K273:L273"/>
    <mergeCell ref="M273:N273"/>
    <mergeCell ref="O273:P273"/>
    <mergeCell ref="A274:D274"/>
    <mergeCell ref="H274:I274"/>
    <mergeCell ref="K274:L274"/>
    <mergeCell ref="M274:N274"/>
    <mergeCell ref="O274:P274"/>
    <mergeCell ref="A275:D275"/>
    <mergeCell ref="H275:I275"/>
    <mergeCell ref="K275:L275"/>
    <mergeCell ref="M275:N275"/>
    <mergeCell ref="O275:P275"/>
    <mergeCell ref="A265:P265"/>
    <mergeCell ref="E267:G267"/>
    <mergeCell ref="A269:D269"/>
    <mergeCell ref="H269:I269"/>
    <mergeCell ref="K269:L269"/>
    <mergeCell ref="M269:N269"/>
    <mergeCell ref="O269:P269"/>
    <mergeCell ref="A270:D270"/>
    <mergeCell ref="H270:I270"/>
    <mergeCell ref="K270:L270"/>
    <mergeCell ref="M270:N270"/>
    <mergeCell ref="O270:P270"/>
    <mergeCell ref="A271:D271"/>
    <mergeCell ref="H271:I271"/>
    <mergeCell ref="K271:L271"/>
    <mergeCell ref="M271:N271"/>
    <mergeCell ref="O271:P271"/>
    <mergeCell ref="K267:L268"/>
    <mergeCell ref="M267:N268"/>
    <mergeCell ref="O267:P268"/>
    <mergeCell ref="H267:I268"/>
    <mergeCell ref="A250:C250"/>
    <mergeCell ref="J250:L250"/>
    <mergeCell ref="C251:E251"/>
    <mergeCell ref="J251:L251"/>
    <mergeCell ref="A252:D252"/>
    <mergeCell ref="J252:L252"/>
    <mergeCell ref="A262:C262"/>
    <mergeCell ref="D262:I262"/>
    <mergeCell ref="K262:M262"/>
    <mergeCell ref="N262:O262"/>
    <mergeCell ref="P262:Q262"/>
    <mergeCell ref="C263:I263"/>
    <mergeCell ref="K263:M263"/>
    <mergeCell ref="N263:O263"/>
    <mergeCell ref="P263:Q263"/>
    <mergeCell ref="A264:B264"/>
    <mergeCell ref="C264:D264"/>
    <mergeCell ref="H264:I264"/>
    <mergeCell ref="K264:L264"/>
    <mergeCell ref="M264:O264"/>
    <mergeCell ref="P264:Q264"/>
    <mergeCell ref="A241:E241"/>
    <mergeCell ref="J241:N241"/>
    <mergeCell ref="A242:C242"/>
    <mergeCell ref="J242:L242"/>
    <mergeCell ref="A243:C243"/>
    <mergeCell ref="J243:L243"/>
    <mergeCell ref="A244:C244"/>
    <mergeCell ref="J244:L244"/>
    <mergeCell ref="A245:C245"/>
    <mergeCell ref="J245:L245"/>
    <mergeCell ref="A246:C246"/>
    <mergeCell ref="J246:L246"/>
    <mergeCell ref="A247:C247"/>
    <mergeCell ref="J247:L247"/>
    <mergeCell ref="A248:C248"/>
    <mergeCell ref="J248:L248"/>
    <mergeCell ref="A249:C249"/>
    <mergeCell ref="J249:L249"/>
    <mergeCell ref="A229:P229"/>
    <mergeCell ref="A230:C230"/>
    <mergeCell ref="D230:F230"/>
    <mergeCell ref="H230:I230"/>
    <mergeCell ref="J230:L230"/>
    <mergeCell ref="M230:O230"/>
    <mergeCell ref="A231:P231"/>
    <mergeCell ref="A232:P232"/>
    <mergeCell ref="A233:P233"/>
    <mergeCell ref="A234:P234"/>
    <mergeCell ref="A235:H235"/>
    <mergeCell ref="J235:P235"/>
    <mergeCell ref="A239:C239"/>
    <mergeCell ref="D239:H239"/>
    <mergeCell ref="J239:L239"/>
    <mergeCell ref="M239:P239"/>
    <mergeCell ref="A240:P240"/>
    <mergeCell ref="J236:P238"/>
    <mergeCell ref="A225:D225"/>
    <mergeCell ref="H225:I225"/>
    <mergeCell ref="K225:L225"/>
    <mergeCell ref="M225:N225"/>
    <mergeCell ref="O225:P225"/>
    <mergeCell ref="A226:D226"/>
    <mergeCell ref="H226:I226"/>
    <mergeCell ref="K226:L226"/>
    <mergeCell ref="M226:N226"/>
    <mergeCell ref="O226:P226"/>
    <mergeCell ref="A227:D227"/>
    <mergeCell ref="H227:I227"/>
    <mergeCell ref="K227:L227"/>
    <mergeCell ref="M227:N227"/>
    <mergeCell ref="O227:P227"/>
    <mergeCell ref="A228:D228"/>
    <mergeCell ref="H228:I228"/>
    <mergeCell ref="K228:L228"/>
    <mergeCell ref="M228:N228"/>
    <mergeCell ref="O228:P228"/>
    <mergeCell ref="A221:D221"/>
    <mergeCell ref="H221:I221"/>
    <mergeCell ref="K221:L221"/>
    <mergeCell ref="M221:N221"/>
    <mergeCell ref="O221:P221"/>
    <mergeCell ref="H222:I222"/>
    <mergeCell ref="K222:L222"/>
    <mergeCell ref="M222:N222"/>
    <mergeCell ref="O222:P222"/>
    <mergeCell ref="A223:D223"/>
    <mergeCell ref="H223:I223"/>
    <mergeCell ref="K223:L223"/>
    <mergeCell ref="M223:N223"/>
    <mergeCell ref="O223:P223"/>
    <mergeCell ref="A224:D224"/>
    <mergeCell ref="H224:I224"/>
    <mergeCell ref="K224:L224"/>
    <mergeCell ref="M224:N224"/>
    <mergeCell ref="O224:P224"/>
    <mergeCell ref="A214:B214"/>
    <mergeCell ref="C214:D214"/>
    <mergeCell ref="H214:I214"/>
    <mergeCell ref="K214:L214"/>
    <mergeCell ref="M214:O214"/>
    <mergeCell ref="P214:Q214"/>
    <mergeCell ref="A215:P215"/>
    <mergeCell ref="E217:G217"/>
    <mergeCell ref="A219:D219"/>
    <mergeCell ref="H219:I219"/>
    <mergeCell ref="K219:L219"/>
    <mergeCell ref="M219:N219"/>
    <mergeCell ref="O219:P219"/>
    <mergeCell ref="A220:D220"/>
    <mergeCell ref="H220:I220"/>
    <mergeCell ref="K220:L220"/>
    <mergeCell ref="M220:N220"/>
    <mergeCell ref="O220:P220"/>
    <mergeCell ref="K217:L218"/>
    <mergeCell ref="M217:N218"/>
    <mergeCell ref="O217:P218"/>
    <mergeCell ref="A198:C198"/>
    <mergeCell ref="J198:L198"/>
    <mergeCell ref="A199:C199"/>
    <mergeCell ref="J199:L199"/>
    <mergeCell ref="A200:C200"/>
    <mergeCell ref="J200:L200"/>
    <mergeCell ref="C201:E201"/>
    <mergeCell ref="J201:L201"/>
    <mergeCell ref="A202:D202"/>
    <mergeCell ref="J202:L202"/>
    <mergeCell ref="A212:C212"/>
    <mergeCell ref="D212:I212"/>
    <mergeCell ref="K212:M212"/>
    <mergeCell ref="N212:O212"/>
    <mergeCell ref="P212:Q212"/>
    <mergeCell ref="C213:I213"/>
    <mergeCell ref="K213:M213"/>
    <mergeCell ref="N213:O213"/>
    <mergeCell ref="P213:Q213"/>
    <mergeCell ref="D189:H189"/>
    <mergeCell ref="J189:L189"/>
    <mergeCell ref="M189:P189"/>
    <mergeCell ref="A190:P190"/>
    <mergeCell ref="A191:E191"/>
    <mergeCell ref="J191:N191"/>
    <mergeCell ref="A192:C192"/>
    <mergeCell ref="J192:L192"/>
    <mergeCell ref="A193:C193"/>
    <mergeCell ref="J193:L193"/>
    <mergeCell ref="A194:C194"/>
    <mergeCell ref="J194:L194"/>
    <mergeCell ref="A195:C195"/>
    <mergeCell ref="J195:L195"/>
    <mergeCell ref="A196:C196"/>
    <mergeCell ref="J196:L196"/>
    <mergeCell ref="A197:C197"/>
    <mergeCell ref="J197:L197"/>
    <mergeCell ref="A178:D178"/>
    <mergeCell ref="H178:I178"/>
    <mergeCell ref="K178:L178"/>
    <mergeCell ref="M178:N178"/>
    <mergeCell ref="O178:P178"/>
    <mergeCell ref="A179:P179"/>
    <mergeCell ref="A180:C180"/>
    <mergeCell ref="D180:F180"/>
    <mergeCell ref="H180:I180"/>
    <mergeCell ref="J180:L180"/>
    <mergeCell ref="M180:O180"/>
    <mergeCell ref="A181:P181"/>
    <mergeCell ref="A182:P182"/>
    <mergeCell ref="A183:P183"/>
    <mergeCell ref="A184:P184"/>
    <mergeCell ref="A185:H185"/>
    <mergeCell ref="J185:P185"/>
    <mergeCell ref="A174:D174"/>
    <mergeCell ref="H174:I174"/>
    <mergeCell ref="K174:L174"/>
    <mergeCell ref="M174:N174"/>
    <mergeCell ref="O174:P174"/>
    <mergeCell ref="A175:D175"/>
    <mergeCell ref="H175:I175"/>
    <mergeCell ref="K175:L175"/>
    <mergeCell ref="M175:N175"/>
    <mergeCell ref="O175:P175"/>
    <mergeCell ref="A176:D176"/>
    <mergeCell ref="H176:I176"/>
    <mergeCell ref="K176:L176"/>
    <mergeCell ref="M176:N176"/>
    <mergeCell ref="O176:P176"/>
    <mergeCell ref="A177:D177"/>
    <mergeCell ref="H177:I177"/>
    <mergeCell ref="K177:L177"/>
    <mergeCell ref="M177:N177"/>
    <mergeCell ref="O177:P177"/>
    <mergeCell ref="A170:D170"/>
    <mergeCell ref="H170:I170"/>
    <mergeCell ref="K170:L170"/>
    <mergeCell ref="M170:N170"/>
    <mergeCell ref="O170:P170"/>
    <mergeCell ref="A171:D171"/>
    <mergeCell ref="H171:I171"/>
    <mergeCell ref="K171:L171"/>
    <mergeCell ref="M171:N171"/>
    <mergeCell ref="O171:P171"/>
    <mergeCell ref="H172:I172"/>
    <mergeCell ref="K172:L172"/>
    <mergeCell ref="M172:N172"/>
    <mergeCell ref="O172:P172"/>
    <mergeCell ref="A173:D173"/>
    <mergeCell ref="H173:I173"/>
    <mergeCell ref="K173:L173"/>
    <mergeCell ref="M173:N173"/>
    <mergeCell ref="O173:P173"/>
    <mergeCell ref="A163:B163"/>
    <mergeCell ref="C163:I163"/>
    <mergeCell ref="K163:M163"/>
    <mergeCell ref="N163:O163"/>
    <mergeCell ref="P163:Q163"/>
    <mergeCell ref="A164:B164"/>
    <mergeCell ref="C164:D164"/>
    <mergeCell ref="H164:I164"/>
    <mergeCell ref="K164:L164"/>
    <mergeCell ref="M164:O164"/>
    <mergeCell ref="P164:Q164"/>
    <mergeCell ref="A165:P165"/>
    <mergeCell ref="E167:G167"/>
    <mergeCell ref="A169:D169"/>
    <mergeCell ref="H169:I169"/>
    <mergeCell ref="K169:L169"/>
    <mergeCell ref="M169:N169"/>
    <mergeCell ref="O169:P169"/>
    <mergeCell ref="K167:L168"/>
    <mergeCell ref="M167:N168"/>
    <mergeCell ref="O167:P168"/>
    <mergeCell ref="A147:C147"/>
    <mergeCell ref="J147:L147"/>
    <mergeCell ref="A148:C148"/>
    <mergeCell ref="J148:L148"/>
    <mergeCell ref="A149:C149"/>
    <mergeCell ref="J149:L149"/>
    <mergeCell ref="A150:C150"/>
    <mergeCell ref="J150:L150"/>
    <mergeCell ref="C151:E151"/>
    <mergeCell ref="J151:L151"/>
    <mergeCell ref="A152:D152"/>
    <mergeCell ref="J152:L152"/>
    <mergeCell ref="A162:C162"/>
    <mergeCell ref="D162:I162"/>
    <mergeCell ref="K162:M162"/>
    <mergeCell ref="N162:O162"/>
    <mergeCell ref="P162:Q162"/>
    <mergeCell ref="A139:C139"/>
    <mergeCell ref="D139:H139"/>
    <mergeCell ref="J139:L139"/>
    <mergeCell ref="M139:P139"/>
    <mergeCell ref="A140:P140"/>
    <mergeCell ref="A141:E141"/>
    <mergeCell ref="J141:N141"/>
    <mergeCell ref="A142:C142"/>
    <mergeCell ref="J142:L142"/>
    <mergeCell ref="A143:C143"/>
    <mergeCell ref="J143:L143"/>
    <mergeCell ref="A144:C144"/>
    <mergeCell ref="J144:L144"/>
    <mergeCell ref="A145:C145"/>
    <mergeCell ref="J145:L145"/>
    <mergeCell ref="A146:C146"/>
    <mergeCell ref="J146:L146"/>
    <mergeCell ref="A128:D128"/>
    <mergeCell ref="H128:I128"/>
    <mergeCell ref="K128:L128"/>
    <mergeCell ref="M128:N128"/>
    <mergeCell ref="O128:P128"/>
    <mergeCell ref="A129:P129"/>
    <mergeCell ref="A130:C130"/>
    <mergeCell ref="D130:F130"/>
    <mergeCell ref="H130:I130"/>
    <mergeCell ref="J130:L130"/>
    <mergeCell ref="M130:O130"/>
    <mergeCell ref="A131:P131"/>
    <mergeCell ref="A132:P132"/>
    <mergeCell ref="A133:P133"/>
    <mergeCell ref="A134:P134"/>
    <mergeCell ref="A135:H135"/>
    <mergeCell ref="J135:P135"/>
    <mergeCell ref="A124:D124"/>
    <mergeCell ref="H124:I124"/>
    <mergeCell ref="K124:L124"/>
    <mergeCell ref="M124:N124"/>
    <mergeCell ref="O124:P124"/>
    <mergeCell ref="A125:D125"/>
    <mergeCell ref="H125:I125"/>
    <mergeCell ref="K125:L125"/>
    <mergeCell ref="M125:N125"/>
    <mergeCell ref="O125:P125"/>
    <mergeCell ref="A126:D126"/>
    <mergeCell ref="H126:I126"/>
    <mergeCell ref="K126:L126"/>
    <mergeCell ref="M126:N126"/>
    <mergeCell ref="O126:P126"/>
    <mergeCell ref="A127:D127"/>
    <mergeCell ref="H127:I127"/>
    <mergeCell ref="K127:L127"/>
    <mergeCell ref="M127:N127"/>
    <mergeCell ref="O127:P127"/>
    <mergeCell ref="A120:D120"/>
    <mergeCell ref="H120:I120"/>
    <mergeCell ref="K120:L120"/>
    <mergeCell ref="M120:N120"/>
    <mergeCell ref="O120:P120"/>
    <mergeCell ref="A121:D121"/>
    <mergeCell ref="H121:I121"/>
    <mergeCell ref="K121:L121"/>
    <mergeCell ref="M121:N121"/>
    <mergeCell ref="O121:P121"/>
    <mergeCell ref="H122:I122"/>
    <mergeCell ref="K122:L122"/>
    <mergeCell ref="M122:N122"/>
    <mergeCell ref="O122:P122"/>
    <mergeCell ref="A123:D123"/>
    <mergeCell ref="H123:I123"/>
    <mergeCell ref="K123:L123"/>
    <mergeCell ref="M123:N123"/>
    <mergeCell ref="O123:P123"/>
    <mergeCell ref="C113:I113"/>
    <mergeCell ref="K113:M113"/>
    <mergeCell ref="N113:O113"/>
    <mergeCell ref="P113:Q113"/>
    <mergeCell ref="A114:B114"/>
    <mergeCell ref="C114:D114"/>
    <mergeCell ref="H114:I114"/>
    <mergeCell ref="K114:L114"/>
    <mergeCell ref="M114:O114"/>
    <mergeCell ref="P114:Q114"/>
    <mergeCell ref="A115:P115"/>
    <mergeCell ref="E117:G117"/>
    <mergeCell ref="A119:D119"/>
    <mergeCell ref="H119:I119"/>
    <mergeCell ref="K119:L119"/>
    <mergeCell ref="M119:N119"/>
    <mergeCell ref="O119:P119"/>
    <mergeCell ref="A95:C95"/>
    <mergeCell ref="J95:L95"/>
    <mergeCell ref="A96:C96"/>
    <mergeCell ref="J96:L96"/>
    <mergeCell ref="A97:C97"/>
    <mergeCell ref="J97:L97"/>
    <mergeCell ref="A98:C98"/>
    <mergeCell ref="J98:L98"/>
    <mergeCell ref="A99:C99"/>
    <mergeCell ref="J99:L99"/>
    <mergeCell ref="A100:C100"/>
    <mergeCell ref="J100:L100"/>
    <mergeCell ref="C101:E101"/>
    <mergeCell ref="J101:L101"/>
    <mergeCell ref="A102:D102"/>
    <mergeCell ref="J102:L102"/>
    <mergeCell ref="A112:C112"/>
    <mergeCell ref="D112:I112"/>
    <mergeCell ref="K112:M112"/>
    <mergeCell ref="A103:Q111"/>
    <mergeCell ref="N112:O112"/>
    <mergeCell ref="P112:Q112"/>
    <mergeCell ref="A82:P82"/>
    <mergeCell ref="A83:P83"/>
    <mergeCell ref="A84:P84"/>
    <mergeCell ref="A85:H85"/>
    <mergeCell ref="J85:P85"/>
    <mergeCell ref="A89:C89"/>
    <mergeCell ref="D89:H89"/>
    <mergeCell ref="J89:L89"/>
    <mergeCell ref="M89:P89"/>
    <mergeCell ref="A90:P90"/>
    <mergeCell ref="A91:E91"/>
    <mergeCell ref="J91:N91"/>
    <mergeCell ref="A92:C92"/>
    <mergeCell ref="J92:L92"/>
    <mergeCell ref="A93:C93"/>
    <mergeCell ref="J93:L93"/>
    <mergeCell ref="A94:C94"/>
    <mergeCell ref="J94:L94"/>
    <mergeCell ref="A86:H88"/>
    <mergeCell ref="J86:P88"/>
    <mergeCell ref="A77:D77"/>
    <mergeCell ref="H77:I77"/>
    <mergeCell ref="K77:L77"/>
    <mergeCell ref="M77:N77"/>
    <mergeCell ref="O77:P77"/>
    <mergeCell ref="A78:D78"/>
    <mergeCell ref="H78:I78"/>
    <mergeCell ref="K78:L78"/>
    <mergeCell ref="M78:N78"/>
    <mergeCell ref="O78:P78"/>
    <mergeCell ref="A79:P79"/>
    <mergeCell ref="A80:C80"/>
    <mergeCell ref="D80:F80"/>
    <mergeCell ref="H80:I80"/>
    <mergeCell ref="J80:L80"/>
    <mergeCell ref="M80:O80"/>
    <mergeCell ref="A81:P81"/>
    <mergeCell ref="A73:D73"/>
    <mergeCell ref="H73:I73"/>
    <mergeCell ref="K73:L73"/>
    <mergeCell ref="M73:N73"/>
    <mergeCell ref="O73:P73"/>
    <mergeCell ref="A74:D74"/>
    <mergeCell ref="H74:I74"/>
    <mergeCell ref="K74:L74"/>
    <mergeCell ref="M74:N74"/>
    <mergeCell ref="O74:P74"/>
    <mergeCell ref="A75:D75"/>
    <mergeCell ref="H75:I75"/>
    <mergeCell ref="K75:L75"/>
    <mergeCell ref="M75:N75"/>
    <mergeCell ref="O75:P75"/>
    <mergeCell ref="A76:D76"/>
    <mergeCell ref="H76:I76"/>
    <mergeCell ref="K76:L76"/>
    <mergeCell ref="M76:N76"/>
    <mergeCell ref="O76:P76"/>
    <mergeCell ref="E67:G67"/>
    <mergeCell ref="A69:D69"/>
    <mergeCell ref="H69:I69"/>
    <mergeCell ref="K69:L69"/>
    <mergeCell ref="M69:N69"/>
    <mergeCell ref="O69:P69"/>
    <mergeCell ref="A70:D70"/>
    <mergeCell ref="H70:I70"/>
    <mergeCell ref="K70:L70"/>
    <mergeCell ref="M70:N70"/>
    <mergeCell ref="O70:P70"/>
    <mergeCell ref="A71:D71"/>
    <mergeCell ref="H71:I71"/>
    <mergeCell ref="K71:L71"/>
    <mergeCell ref="M71:N71"/>
    <mergeCell ref="O71:P71"/>
    <mergeCell ref="H72:I72"/>
    <mergeCell ref="K72:L72"/>
    <mergeCell ref="M72:N72"/>
    <mergeCell ref="O72:P72"/>
    <mergeCell ref="H67:I68"/>
    <mergeCell ref="A51:D51"/>
    <mergeCell ref="A62:C62"/>
    <mergeCell ref="D62:I62"/>
    <mergeCell ref="K62:M62"/>
    <mergeCell ref="N62:O62"/>
    <mergeCell ref="P62:Q62"/>
    <mergeCell ref="C63:I63"/>
    <mergeCell ref="K63:M63"/>
    <mergeCell ref="N63:O63"/>
    <mergeCell ref="P63:Q63"/>
    <mergeCell ref="A64:B64"/>
    <mergeCell ref="C64:D64"/>
    <mergeCell ref="H64:I64"/>
    <mergeCell ref="K64:L64"/>
    <mergeCell ref="M64:O64"/>
    <mergeCell ref="P64:Q64"/>
    <mergeCell ref="A65:P65"/>
    <mergeCell ref="A53:Q61"/>
    <mergeCell ref="A42:C42"/>
    <mergeCell ref="J42:L42"/>
    <mergeCell ref="A43:C43"/>
    <mergeCell ref="J43:L43"/>
    <mergeCell ref="A44:C44"/>
    <mergeCell ref="J44:L44"/>
    <mergeCell ref="A45:C45"/>
    <mergeCell ref="J45:L45"/>
    <mergeCell ref="A46:C46"/>
    <mergeCell ref="J46:L46"/>
    <mergeCell ref="A47:C47"/>
    <mergeCell ref="J47:L47"/>
    <mergeCell ref="A48:C48"/>
    <mergeCell ref="J48:L48"/>
    <mergeCell ref="C49:E49"/>
    <mergeCell ref="J49:L49"/>
    <mergeCell ref="J50:L50"/>
    <mergeCell ref="A29:P29"/>
    <mergeCell ref="A30:P30"/>
    <mergeCell ref="A31:P31"/>
    <mergeCell ref="A32:P32"/>
    <mergeCell ref="A33:H33"/>
    <mergeCell ref="J33:P33"/>
    <mergeCell ref="A37:C37"/>
    <mergeCell ref="D37:H37"/>
    <mergeCell ref="J37:L37"/>
    <mergeCell ref="M37:P37"/>
    <mergeCell ref="A38:P38"/>
    <mergeCell ref="A39:E39"/>
    <mergeCell ref="J39:N39"/>
    <mergeCell ref="A40:C40"/>
    <mergeCell ref="J40:L40"/>
    <mergeCell ref="A41:C41"/>
    <mergeCell ref="J41:L41"/>
    <mergeCell ref="J34:P36"/>
    <mergeCell ref="A34:H36"/>
    <mergeCell ref="A24:D24"/>
    <mergeCell ref="H24:I24"/>
    <mergeCell ref="K24:L24"/>
    <mergeCell ref="M24:N24"/>
    <mergeCell ref="O24:P24"/>
    <mergeCell ref="A25:D25"/>
    <mergeCell ref="H25:I25"/>
    <mergeCell ref="K25:L25"/>
    <mergeCell ref="M25:N25"/>
    <mergeCell ref="O25:P25"/>
    <mergeCell ref="A26:D26"/>
    <mergeCell ref="H26:I26"/>
    <mergeCell ref="K26:L26"/>
    <mergeCell ref="M26:N26"/>
    <mergeCell ref="O26:P26"/>
    <mergeCell ref="A27:P27"/>
    <mergeCell ref="A28:C28"/>
    <mergeCell ref="D28:F28"/>
    <mergeCell ref="H28:I28"/>
    <mergeCell ref="J28:L28"/>
    <mergeCell ref="M28:O28"/>
    <mergeCell ref="H20:I20"/>
    <mergeCell ref="K20:L20"/>
    <mergeCell ref="M20:N20"/>
    <mergeCell ref="O20:P20"/>
    <mergeCell ref="A21:D21"/>
    <mergeCell ref="H21:I21"/>
    <mergeCell ref="K21:L21"/>
    <mergeCell ref="M21:N21"/>
    <mergeCell ref="O21:P21"/>
    <mergeCell ref="A22:D22"/>
    <mergeCell ref="H22:I22"/>
    <mergeCell ref="K22:L22"/>
    <mergeCell ref="M22:N22"/>
    <mergeCell ref="O22:P22"/>
    <mergeCell ref="A23:D23"/>
    <mergeCell ref="H23:I23"/>
    <mergeCell ref="K23:L23"/>
    <mergeCell ref="M23:N23"/>
    <mergeCell ref="O23:P23"/>
    <mergeCell ref="A13:P13"/>
    <mergeCell ref="E15:G15"/>
    <mergeCell ref="A17:D17"/>
    <mergeCell ref="H17:I17"/>
    <mergeCell ref="K17:L17"/>
    <mergeCell ref="M17:N17"/>
    <mergeCell ref="O17:P17"/>
    <mergeCell ref="A18:D18"/>
    <mergeCell ref="H18:I18"/>
    <mergeCell ref="K18:L18"/>
    <mergeCell ref="M18:N18"/>
    <mergeCell ref="O18:P18"/>
    <mergeCell ref="A19:D19"/>
    <mergeCell ref="H19:I19"/>
    <mergeCell ref="K19:L19"/>
    <mergeCell ref="M19:N19"/>
    <mergeCell ref="O19:P19"/>
    <mergeCell ref="H15:I16"/>
    <mergeCell ref="A15:D16"/>
    <mergeCell ref="A10:C10"/>
    <mergeCell ref="D10:I10"/>
    <mergeCell ref="K10:M10"/>
    <mergeCell ref="N10:O10"/>
    <mergeCell ref="P10:Q10"/>
    <mergeCell ref="A11:B11"/>
    <mergeCell ref="C11:I11"/>
    <mergeCell ref="K11:M11"/>
    <mergeCell ref="N11:O11"/>
    <mergeCell ref="P11:Q11"/>
    <mergeCell ref="A12:B12"/>
    <mergeCell ref="C12:D12"/>
    <mergeCell ref="E12:G12"/>
    <mergeCell ref="H12:I12"/>
    <mergeCell ref="K12:L12"/>
    <mergeCell ref="M12:O12"/>
    <mergeCell ref="P12:Q12"/>
  </mergeCells>
  <pageMargins left="0.1125" right="0.15625" top="0.22500000000000001" bottom="0.179166666666667" header="0.3" footer="0.3"/>
  <pageSetup paperSize="9" scale="42" orientation="portrait" r:id="rId1"/>
  <rowBreaks count="13" manualBreakCount="13">
    <brk id="51" max="16383" man="1"/>
    <brk id="102" max="16383" man="1"/>
    <brk id="152" max="16383" man="1"/>
    <brk id="202" max="16383" man="1"/>
    <brk id="252" max="16383" man="1"/>
    <brk id="302" max="16383" man="1"/>
    <brk id="352" max="16383" man="1"/>
    <brk id="402" max="16383" man="1"/>
    <brk id="452" max="16383" man="1"/>
    <brk id="502" max="16383" man="1"/>
    <brk id="552" max="16383" man="1"/>
    <brk id="602" max="16383" man="1"/>
    <brk id="652" max="16383" man="1"/>
  </rowBreaks>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DAMIETE</cp:lastModifiedBy>
  <cp:lastPrinted>2022-08-05T17:04:13Z</cp:lastPrinted>
  <dcterms:created xsi:type="dcterms:W3CDTF">2021-01-21T09:29:00Z</dcterms:created>
  <dcterms:modified xsi:type="dcterms:W3CDTF">2023-03-31T11:37:20Z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B94F6C9AB2D64D7680362F5F4FD6D299</vt:lpwstr>
  </property>
  <property fmtid="{D5CDD505-2E9C-101B-9397-08002B2CF9AE}" pid="3" name="KSOProductBuildVer">
    <vt:lpwstr>3081-11.29.3</vt:lpwstr>
  </property>
</Properties>
</file>