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HENSHAW EXAM 2022-2023\"/>
    </mc:Choice>
  </mc:AlternateContent>
  <bookViews>
    <workbookView xWindow="0" yWindow="13950" windowWidth="20490" windowHeight="8865"/>
  </bookViews>
  <sheets>
    <sheet name="Sheet1" sheetId="1" r:id="rId1"/>
  </sheets>
  <definedNames>
    <definedName name="_xlnm.Print_Area" localSheetId="0">Sheet1!$A$1:$BQ$27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21" i="1" l="1"/>
  <c r="AD10" i="1" l="1"/>
  <c r="AE10" i="1" s="1"/>
  <c r="AS9" i="1"/>
  <c r="AT9" i="1" s="1"/>
  <c r="E8" i="1"/>
  <c r="F8" i="1" s="1"/>
  <c r="J8" i="1"/>
  <c r="K8" i="1" s="1"/>
  <c r="O8" i="1"/>
  <c r="T8" i="1"/>
  <c r="U8" i="1" s="1"/>
  <c r="Y8" i="1"/>
  <c r="Z8" i="1" s="1"/>
  <c r="AD8" i="1"/>
  <c r="AE8" i="1" s="1"/>
  <c r="AI8" i="1"/>
  <c r="AN8" i="1"/>
  <c r="AS8" i="1"/>
  <c r="AT8" i="1" s="1"/>
  <c r="AX8" i="1"/>
  <c r="AY8" i="1" s="1"/>
  <c r="E9" i="1"/>
  <c r="F9" i="1" s="1"/>
  <c r="J9" i="1"/>
  <c r="O9" i="1"/>
  <c r="P9" i="1" s="1"/>
  <c r="T9" i="1"/>
  <c r="Y9" i="1"/>
  <c r="AD9" i="1"/>
  <c r="AI9" i="1"/>
  <c r="AJ9" i="1" s="1"/>
  <c r="AN9" i="1"/>
  <c r="AO9" i="1" s="1"/>
  <c r="AX9" i="1"/>
  <c r="E10" i="1"/>
  <c r="J10" i="1"/>
  <c r="O10" i="1"/>
  <c r="P10" i="1" s="1"/>
  <c r="T10" i="1"/>
  <c r="U10" i="1" s="1"/>
  <c r="Y10" i="1"/>
  <c r="AI10" i="1"/>
  <c r="AJ10" i="1" s="1"/>
  <c r="AN10" i="1"/>
  <c r="AO10" i="1" s="1"/>
  <c r="AS10" i="1"/>
  <c r="AT10" i="1" s="1"/>
  <c r="AX10" i="1"/>
  <c r="AY10" i="1" s="1"/>
  <c r="E11" i="1"/>
  <c r="J11" i="1"/>
  <c r="K11" i="1" s="1"/>
  <c r="O11" i="1"/>
  <c r="P11" i="1" s="1"/>
  <c r="T11" i="1"/>
  <c r="U11" i="1" s="1"/>
  <c r="Y11" i="1"/>
  <c r="Z11" i="1" s="1"/>
  <c r="AD11" i="1"/>
  <c r="AE11" i="1" s="1"/>
  <c r="AI11" i="1"/>
  <c r="AN11" i="1"/>
  <c r="AS11" i="1"/>
  <c r="AT11" i="1" s="1"/>
  <c r="AX11" i="1"/>
  <c r="AY11" i="1" s="1"/>
  <c r="E12" i="1"/>
  <c r="J12" i="1"/>
  <c r="O12" i="1"/>
  <c r="P12" i="1" s="1"/>
  <c r="T12" i="1"/>
  <c r="U12" i="1" s="1"/>
  <c r="Y12" i="1"/>
  <c r="Z12" i="1" s="1"/>
  <c r="AD12" i="1"/>
  <c r="AI12" i="1"/>
  <c r="AJ12" i="1" s="1"/>
  <c r="AN12" i="1"/>
  <c r="AO12" i="1" s="1"/>
  <c r="AS12" i="1"/>
  <c r="AX12" i="1"/>
  <c r="E13" i="1"/>
  <c r="J13" i="1"/>
  <c r="K13" i="1" s="1"/>
  <c r="O13" i="1"/>
  <c r="T13" i="1"/>
  <c r="Y13" i="1"/>
  <c r="Z13" i="1" s="1"/>
  <c r="AD13" i="1"/>
  <c r="AE13" i="1" s="1"/>
  <c r="AI13" i="1"/>
  <c r="AJ13" i="1" s="1"/>
  <c r="AN13" i="1"/>
  <c r="AO13" i="1"/>
  <c r="AS13" i="1"/>
  <c r="AT13" i="1" s="1"/>
  <c r="AX13" i="1"/>
  <c r="AY13" i="1" s="1"/>
  <c r="E14" i="1"/>
  <c r="J14" i="1"/>
  <c r="O14" i="1"/>
  <c r="P14" i="1" s="1"/>
  <c r="T14" i="1"/>
  <c r="U14" i="1" s="1"/>
  <c r="Y14" i="1"/>
  <c r="AD14" i="1"/>
  <c r="AE14" i="1" s="1"/>
  <c r="AI14" i="1"/>
  <c r="AJ14" i="1" s="1"/>
  <c r="AN14" i="1"/>
  <c r="AO14" i="1" s="1"/>
  <c r="AS14" i="1"/>
  <c r="AX14" i="1"/>
  <c r="AY14" i="1" s="1"/>
  <c r="E15" i="1"/>
  <c r="J15" i="1"/>
  <c r="K15" i="1" s="1"/>
  <c r="O15" i="1"/>
  <c r="P15" i="1" s="1"/>
  <c r="T15" i="1"/>
  <c r="U15" i="1" s="1"/>
  <c r="Y15" i="1"/>
  <c r="Z15" i="1" s="1"/>
  <c r="AD15" i="1"/>
  <c r="AE15" i="1" s="1"/>
  <c r="AI15" i="1"/>
  <c r="AJ15" i="1" s="1"/>
  <c r="AN15" i="1"/>
  <c r="AO15" i="1" s="1"/>
  <c r="AS15" i="1"/>
  <c r="AT15" i="1" s="1"/>
  <c r="AX15" i="1"/>
  <c r="AY15" i="1" s="1"/>
  <c r="E16" i="1"/>
  <c r="J16" i="1"/>
  <c r="K16" i="1"/>
  <c r="O16" i="1"/>
  <c r="P16" i="1" s="1"/>
  <c r="T16" i="1"/>
  <c r="U16" i="1" s="1"/>
  <c r="Y16" i="1"/>
  <c r="Z16" i="1" s="1"/>
  <c r="AD16" i="1"/>
  <c r="AE16" i="1" s="1"/>
  <c r="AI16" i="1"/>
  <c r="AJ16" i="1" s="1"/>
  <c r="AN16" i="1"/>
  <c r="AO16" i="1" s="1"/>
  <c r="AS16" i="1"/>
  <c r="AT16" i="1" s="1"/>
  <c r="AX16" i="1"/>
  <c r="AY16" i="1" s="1"/>
  <c r="E17" i="1"/>
  <c r="J17" i="1"/>
  <c r="K17" i="1"/>
  <c r="O17" i="1"/>
  <c r="P17" i="1" s="1"/>
  <c r="T17" i="1"/>
  <c r="U17" i="1" s="1"/>
  <c r="Y17" i="1"/>
  <c r="Z17" i="1" s="1"/>
  <c r="AD17" i="1"/>
  <c r="AE17" i="1" s="1"/>
  <c r="AI17" i="1"/>
  <c r="AJ17" i="1" s="1"/>
  <c r="AN17" i="1"/>
  <c r="AO17" i="1" s="1"/>
  <c r="AS17" i="1"/>
  <c r="AX17" i="1"/>
  <c r="AY17" i="1" s="1"/>
  <c r="E18" i="1"/>
  <c r="F18" i="1" s="1"/>
  <c r="J18" i="1"/>
  <c r="K18" i="1" s="1"/>
  <c r="O18" i="1"/>
  <c r="P18" i="1" s="1"/>
  <c r="T18" i="1"/>
  <c r="U18" i="1" s="1"/>
  <c r="Y18" i="1"/>
  <c r="Z18" i="1" s="1"/>
  <c r="AD18" i="1"/>
  <c r="AE18" i="1" s="1"/>
  <c r="AI18" i="1"/>
  <c r="AJ18" i="1" s="1"/>
  <c r="AN18" i="1"/>
  <c r="AO18" i="1" s="1"/>
  <c r="AS18" i="1"/>
  <c r="AT18" i="1" s="1"/>
  <c r="AX18" i="1"/>
  <c r="E19" i="1"/>
  <c r="J19" i="1"/>
  <c r="K19" i="1" s="1"/>
  <c r="O19" i="1"/>
  <c r="P19" i="1" s="1"/>
  <c r="T19" i="1"/>
  <c r="U19" i="1" s="1"/>
  <c r="Y19" i="1"/>
  <c r="AD19" i="1"/>
  <c r="AE19" i="1" s="1"/>
  <c r="AI19" i="1"/>
  <c r="AJ19" i="1" s="1"/>
  <c r="AN19" i="1"/>
  <c r="AO19" i="1" s="1"/>
  <c r="AS19" i="1"/>
  <c r="AT19" i="1" s="1"/>
  <c r="AX19" i="1"/>
  <c r="AY19" i="1" s="1"/>
  <c r="E20" i="1"/>
  <c r="J20" i="1"/>
  <c r="K20" i="1" s="1"/>
  <c r="O20" i="1"/>
  <c r="P20" i="1" s="1"/>
  <c r="T20" i="1"/>
  <c r="U20" i="1" s="1"/>
  <c r="Y20" i="1"/>
  <c r="Z20" i="1" s="1"/>
  <c r="AD20" i="1"/>
  <c r="AE20" i="1" s="1"/>
  <c r="AI20" i="1"/>
  <c r="AJ20" i="1" s="1"/>
  <c r="AN20" i="1"/>
  <c r="AO20" i="1" s="1"/>
  <c r="AS20" i="1"/>
  <c r="AT20" i="1" s="1"/>
  <c r="AX20" i="1"/>
  <c r="AY20" i="1" s="1"/>
  <c r="BC8" i="1"/>
  <c r="BC9" i="1"/>
  <c r="BD9" i="1" s="1"/>
  <c r="BC10" i="1"/>
  <c r="BD10" i="1" s="1"/>
  <c r="BC11" i="1"/>
  <c r="BD11" i="1" s="1"/>
  <c r="BC12" i="1"/>
  <c r="BD12" i="1" s="1"/>
  <c r="BC13" i="1"/>
  <c r="BD13" i="1" s="1"/>
  <c r="BC14" i="1"/>
  <c r="BD14" i="1" s="1"/>
  <c r="BC15" i="1"/>
  <c r="BD15" i="1" s="1"/>
  <c r="BC16" i="1"/>
  <c r="BD16" i="1" s="1"/>
  <c r="BC17" i="1"/>
  <c r="BD17" i="1" s="1"/>
  <c r="BC18" i="1"/>
  <c r="BD18" i="1" s="1"/>
  <c r="BC19" i="1"/>
  <c r="BD19" i="1" s="1"/>
  <c r="BC20" i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M8" i="1"/>
  <c r="BN8" i="1" s="1"/>
  <c r="BM9" i="1"/>
  <c r="BN9" i="1" s="1"/>
  <c r="BM10" i="1"/>
  <c r="BM11" i="1"/>
  <c r="BN11" i="1" s="1"/>
  <c r="BM12" i="1"/>
  <c r="BN12" i="1" s="1"/>
  <c r="BM13" i="1"/>
  <c r="BN13" i="1" s="1"/>
  <c r="BM14" i="1"/>
  <c r="BM15" i="1"/>
  <c r="BN15" i="1" s="1"/>
  <c r="BM16" i="1"/>
  <c r="BN16" i="1" s="1"/>
  <c r="BM17" i="1"/>
  <c r="BN17" i="1" s="1"/>
  <c r="BM18" i="1"/>
  <c r="BN18" i="1" s="1"/>
  <c r="BM19" i="1"/>
  <c r="BN19" i="1"/>
  <c r="BM20" i="1"/>
  <c r="BN20" i="1" s="1"/>
  <c r="AT17" i="1"/>
  <c r="AY18" i="1"/>
  <c r="K9" i="1"/>
  <c r="K12" i="1"/>
  <c r="U13" i="1"/>
  <c r="AY12" i="1"/>
  <c r="AE12" i="1"/>
  <c r="AO11" i="1"/>
  <c r="BN14" i="1"/>
  <c r="BN10" i="1"/>
  <c r="F19" i="1"/>
  <c r="AT14" i="1"/>
  <c r="F13" i="1"/>
  <c r="AJ11" i="1"/>
  <c r="Z10" i="1"/>
  <c r="F14" i="1"/>
  <c r="AE9" i="1"/>
  <c r="AO8" i="1"/>
  <c r="BE20" i="1" l="1"/>
  <c r="AU12" i="1"/>
  <c r="V8" i="1"/>
  <c r="BE13" i="1"/>
  <c r="AG23" i="1"/>
  <c r="AF9" i="1"/>
  <c r="AF13" i="1"/>
  <c r="AF15" i="1"/>
  <c r="AF16" i="1"/>
  <c r="BP19" i="1"/>
  <c r="U9" i="1"/>
  <c r="V17" i="1"/>
  <c r="Q16" i="1"/>
  <c r="Q20" i="1"/>
  <c r="BP20" i="1"/>
  <c r="BP18" i="1"/>
  <c r="BP15" i="1"/>
  <c r="BP14" i="1"/>
  <c r="L11" i="1"/>
  <c r="BP13" i="1"/>
  <c r="BP12" i="1"/>
  <c r="L17" i="1"/>
  <c r="BP10" i="1"/>
  <c r="BP9" i="1"/>
  <c r="L9" i="1"/>
  <c r="L20" i="1"/>
  <c r="F20" i="1"/>
  <c r="F17" i="1"/>
  <c r="BP17" i="1"/>
  <c r="F16" i="1"/>
  <c r="BP16" i="1"/>
  <c r="F15" i="1"/>
  <c r="F12" i="1"/>
  <c r="F11" i="1"/>
  <c r="BP11" i="1"/>
  <c r="F10" i="1"/>
  <c r="BK23" i="1"/>
  <c r="BO9" i="1"/>
  <c r="BE17" i="1"/>
  <c r="BD20" i="1"/>
  <c r="AP19" i="1"/>
  <c r="AP17" i="1"/>
  <c r="AK14" i="1"/>
  <c r="BP8" i="1"/>
  <c r="AF11" i="1"/>
  <c r="AF18" i="1"/>
  <c r="AB23" i="1"/>
  <c r="AF14" i="1"/>
  <c r="V12" i="1"/>
  <c r="V19" i="1"/>
  <c r="P8" i="1"/>
  <c r="H23" i="1"/>
  <c r="K10" i="1"/>
  <c r="L16" i="1"/>
  <c r="L14" i="1"/>
  <c r="L15" i="1"/>
  <c r="L13" i="1"/>
  <c r="L8" i="1"/>
  <c r="L18" i="1"/>
  <c r="G11" i="1"/>
  <c r="G18" i="1"/>
  <c r="BJ20" i="1"/>
  <c r="AP13" i="1"/>
  <c r="G17" i="1"/>
  <c r="G13" i="1"/>
  <c r="Q14" i="1"/>
  <c r="Q9" i="1"/>
  <c r="V20" i="1"/>
  <c r="V13" i="1"/>
  <c r="V14" i="1"/>
  <c r="V11" i="1"/>
  <c r="AA13" i="1"/>
  <c r="AK18" i="1"/>
  <c r="AZ18" i="1"/>
  <c r="AA12" i="1"/>
  <c r="Q10" i="1"/>
  <c r="AZ17" i="1"/>
  <c r="AA20" i="1"/>
  <c r="BJ17" i="1"/>
  <c r="AL23" i="1"/>
  <c r="BJ16" i="1"/>
  <c r="BJ8" i="1"/>
  <c r="AU11" i="1"/>
  <c r="AU17" i="1"/>
  <c r="AP15" i="1"/>
  <c r="C23" i="1"/>
  <c r="G9" i="1"/>
  <c r="Q15" i="1"/>
  <c r="Q12" i="1"/>
  <c r="R23" i="1"/>
  <c r="V10" i="1"/>
  <c r="V18" i="1"/>
  <c r="AA16" i="1"/>
  <c r="AZ14" i="1"/>
  <c r="BE12" i="1"/>
  <c r="BO14" i="1"/>
  <c r="BO11" i="1"/>
  <c r="BE15" i="1"/>
  <c r="AA19" i="1"/>
  <c r="BJ13" i="1"/>
  <c r="AQ23" i="1"/>
  <c r="BJ10" i="1"/>
  <c r="BJ15" i="1"/>
  <c r="AU13" i="1"/>
  <c r="AU9" i="1"/>
  <c r="AP16" i="1"/>
  <c r="AP11" i="1"/>
  <c r="G19" i="1"/>
  <c r="G14" i="1"/>
  <c r="Q19" i="1"/>
  <c r="V9" i="1"/>
  <c r="V15" i="1"/>
  <c r="V16" i="1"/>
  <c r="AA9" i="1"/>
  <c r="AZ13" i="1"/>
  <c r="BE14" i="1"/>
  <c r="AA11" i="1"/>
  <c r="AZ20" i="1"/>
  <c r="AA14" i="1"/>
  <c r="AU19" i="1"/>
  <c r="L12" i="1"/>
  <c r="L10" i="1"/>
  <c r="K14" i="1"/>
  <c r="BJ9" i="1"/>
  <c r="BF23" i="1"/>
  <c r="BJ11" i="1"/>
  <c r="BJ12" i="1"/>
  <c r="AU18" i="1"/>
  <c r="AU10" i="1"/>
  <c r="AU8" i="1"/>
  <c r="AU20" i="1"/>
  <c r="AP18" i="1"/>
  <c r="AP10" i="1"/>
  <c r="AP20" i="1"/>
  <c r="AP8" i="1"/>
  <c r="AF19" i="1"/>
  <c r="AF20" i="1"/>
  <c r="AF10" i="1"/>
  <c r="AF17" i="1"/>
  <c r="G15" i="1"/>
  <c r="G16" i="1"/>
  <c r="G20" i="1"/>
  <c r="Q17" i="1"/>
  <c r="Q13" i="1"/>
  <c r="M23" i="1"/>
  <c r="Q11" i="1"/>
  <c r="AA10" i="1"/>
  <c r="AK12" i="1"/>
  <c r="AK20" i="1"/>
  <c r="AK11" i="1"/>
  <c r="AK15" i="1"/>
  <c r="AK8" i="1"/>
  <c r="AZ19" i="1"/>
  <c r="AZ9" i="1"/>
  <c r="AZ10" i="1"/>
  <c r="BE11" i="1"/>
  <c r="BE18" i="1"/>
  <c r="BE10" i="1"/>
  <c r="BO8" i="1"/>
  <c r="BO17" i="1"/>
  <c r="BO13" i="1"/>
  <c r="AT12" i="1"/>
  <c r="Z14" i="1"/>
  <c r="AJ8" i="1"/>
  <c r="P13" i="1"/>
  <c r="L19" i="1"/>
  <c r="BJ14" i="1"/>
  <c r="BJ19" i="1"/>
  <c r="BJ18" i="1"/>
  <c r="AU14" i="1"/>
  <c r="AU15" i="1"/>
  <c r="AU16" i="1"/>
  <c r="AP9" i="1"/>
  <c r="AP14" i="1"/>
  <c r="AP12" i="1"/>
  <c r="AF8" i="1"/>
  <c r="AF12" i="1"/>
  <c r="G10" i="1"/>
  <c r="G8" i="1"/>
  <c r="G12" i="1"/>
  <c r="Q8" i="1"/>
  <c r="Q18" i="1"/>
  <c r="AA18" i="1"/>
  <c r="AA17" i="1"/>
  <c r="AK9" i="1"/>
  <c r="AK10" i="1"/>
  <c r="AK19" i="1"/>
  <c r="AK13" i="1"/>
  <c r="AV23" i="1"/>
  <c r="AZ8" i="1"/>
  <c r="AZ12" i="1"/>
  <c r="AZ16" i="1"/>
  <c r="BA23" i="1"/>
  <c r="BE8" i="1"/>
  <c r="BE19" i="1"/>
  <c r="BO10" i="1"/>
  <c r="BO16" i="1"/>
  <c r="BO15" i="1"/>
  <c r="BO19" i="1"/>
  <c r="AA8" i="1"/>
  <c r="Z9" i="1"/>
  <c r="Z19" i="1"/>
  <c r="BD8" i="1"/>
  <c r="AA15" i="1"/>
  <c r="W23" i="1"/>
  <c r="AK16" i="1"/>
  <c r="AK17" i="1"/>
  <c r="AY9" i="1"/>
  <c r="AZ15" i="1"/>
  <c r="AZ11" i="1"/>
  <c r="BE9" i="1"/>
  <c r="BE16" i="1"/>
  <c r="BO12" i="1"/>
  <c r="BO20" i="1"/>
  <c r="BO18" i="1"/>
  <c r="BQ8" i="1" l="1"/>
</calcChain>
</file>

<file path=xl/sharedStrings.xml><?xml version="1.0" encoding="utf-8"?>
<sst xmlns="http://schemas.openxmlformats.org/spreadsheetml/2006/main" count="106" uniqueCount="44">
  <si>
    <t>SUBJECT</t>
  </si>
  <si>
    <t>NUMERACY</t>
  </si>
  <si>
    <t>GRAMMAR</t>
  </si>
  <si>
    <t>WORD</t>
  </si>
  <si>
    <t>CRITICAL THINKING</t>
  </si>
  <si>
    <t>NAME</t>
  </si>
  <si>
    <t>SCIENCE</t>
  </si>
  <si>
    <t>GENERAL KNOWLEDGE</t>
  </si>
  <si>
    <t>SOCIAL STUDIES</t>
  </si>
  <si>
    <t>TEXT</t>
  </si>
  <si>
    <t>ICT</t>
  </si>
  <si>
    <t>FRENCH</t>
  </si>
  <si>
    <t>DICTION</t>
  </si>
  <si>
    <t>HANDWRITING</t>
  </si>
  <si>
    <t>CA
40%</t>
  </si>
  <si>
    <t>EXAM
60%</t>
  </si>
  <si>
    <t>TOTAL
100%</t>
  </si>
  <si>
    <t>GRADE</t>
  </si>
  <si>
    <t>POSITION</t>
  </si>
  <si>
    <t>RATING DETAILS:       A = 80 - 100             B = 60 - 79                  C = 50 - 59       D = 30 - 49    E = 20 - 29      F = 0 - 19</t>
  </si>
  <si>
    <t>CLASS
AVERAGE</t>
  </si>
  <si>
    <t>CHILD'S 
AVERAGE</t>
  </si>
  <si>
    <t>CLASS</t>
  </si>
  <si>
    <t>SUBJECT AVERAGE</t>
  </si>
  <si>
    <r>
      <t xml:space="preserve">KEYS TO RATING:      </t>
    </r>
    <r>
      <rPr>
        <sz val="72"/>
        <color theme="1"/>
        <rFont val="Calibri"/>
        <family val="2"/>
        <scheme val="minor"/>
      </rPr>
      <t>A = EXCELLENT        B = VERY GOOD         C = GOOD        D = FAIR        E = POOR        F =  FAIL</t>
    </r>
  </si>
  <si>
    <t>CLASS DIRECTOR:</t>
  </si>
  <si>
    <t>CRS</t>
  </si>
  <si>
    <t>NO</t>
  </si>
  <si>
    <r>
      <rPr>
        <b/>
        <sz val="129"/>
        <color theme="8" tint="-0.499984740745262"/>
        <rFont val="Calibri"/>
        <family val="2"/>
        <scheme val="minor"/>
      </rPr>
      <t>BRAIN BUILDERS MONTESSORI</t>
    </r>
    <r>
      <rPr>
        <sz val="129"/>
        <color theme="1"/>
        <rFont val="Calibri"/>
        <family val="2"/>
        <scheme val="minor"/>
      </rPr>
      <t xml:space="preserve">
</t>
    </r>
    <r>
      <rPr>
        <sz val="129"/>
        <color theme="1"/>
        <rFont val="Brush Script Std"/>
        <family val="4"/>
      </rPr>
      <t>Developing the mental well being of the child</t>
    </r>
    <r>
      <rPr>
        <sz val="129"/>
        <color theme="1"/>
        <rFont val="Calibri"/>
        <family val="2"/>
        <scheme val="minor"/>
      </rPr>
      <t xml:space="preserve">
          No. 2 Chief Nyelebuchi Ihunwo Close - Nvuigwe- Woji, Port Harcourt
+234 (0) 8108683705
</t>
    </r>
    <r>
      <rPr>
        <sz val="129"/>
        <color rgb="FFC00000"/>
        <rFont val="Calibri"/>
        <family val="2"/>
        <scheme val="minor"/>
      </rPr>
      <t>SECOND TERM RESULT SPREADSHEET</t>
    </r>
  </si>
  <si>
    <t>TREASURE NWALELE</t>
  </si>
  <si>
    <t>MAJESTY ECHENDU</t>
  </si>
  <si>
    <t>BERNICE BADEY</t>
  </si>
  <si>
    <t>SOLOMON OWHE</t>
  </si>
  <si>
    <t>CHRISTABEL EMENIKE</t>
  </si>
  <si>
    <t>SARIMA EZEBUNWO</t>
  </si>
  <si>
    <t>MICHEAL OLAREWAJU</t>
  </si>
  <si>
    <t>MICHELLE ANTHONY</t>
  </si>
  <si>
    <t>TESTIMONY EJIKE</t>
  </si>
  <si>
    <t>NAOMI OSAZUWA</t>
  </si>
  <si>
    <t>BEULAH HAROLD</t>
  </si>
  <si>
    <t>PEARL DAVID</t>
  </si>
  <si>
    <t>KEMZI IZIM</t>
  </si>
  <si>
    <t>MISS HENSHAW</t>
  </si>
  <si>
    <t>YEAR 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</si>
</sst>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3"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 tint="4.9989318521683403E-2"/>
      <name val="Calibri"/>
      <family val="2"/>
      <scheme val="minor"/>
    </font>
    <font>
      <sz val="40"/>
      <color theme="1"/>
      <name val="Calibri"/>
      <family val="2"/>
      <scheme val="minor"/>
    </font>
    <font>
      <sz val="20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29"/>
      <color theme="8" tint="-0.499984740745262"/>
      <name val="Calibri"/>
      <family val="2"/>
      <scheme val="minor"/>
    </font>
    <font>
      <sz val="129"/>
      <color theme="1"/>
      <name val="Calibri"/>
      <family val="2"/>
      <scheme val="minor"/>
    </font>
    <font>
      <sz val="129"/>
      <color theme="1"/>
      <name val="Brush Script Std"/>
      <family val="4"/>
    </font>
    <font>
      <sz val="129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5" fillId="2" borderId="6" xfId="0" applyFont="1" applyFill="1" applyBorder="1" applyAlignment="1"/>
    <xf numFmtId="0" fontId="5" fillId="2" borderId="3" xfId="0" applyFont="1" applyFill="1" applyBorder="1" applyAlignment="1"/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164" fontId="2" fillId="0" borderId="20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2" fontId="4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164" fontId="4" fillId="3" borderId="19" xfId="0" applyNumberFormat="1" applyFont="1" applyFill="1" applyBorder="1" applyAlignment="1">
      <alignment horizontal="center" wrapText="1"/>
    </xf>
    <xf numFmtId="164" fontId="4" fillId="3" borderId="20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2" fillId="0" borderId="2" xfId="0" applyNumberFormat="1" applyFont="1" applyBorder="1" applyAlignment="1" applyProtection="1">
      <alignment horizontal="center"/>
      <protection hidden="1"/>
    </xf>
    <xf numFmtId="2" fontId="2" fillId="0" borderId="3" xfId="0" applyNumberFormat="1" applyFont="1" applyBorder="1" applyAlignment="1" applyProtection="1">
      <alignment horizontal="center"/>
      <protection hidden="1"/>
    </xf>
    <xf numFmtId="2" fontId="2" fillId="0" borderId="4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Alignment="1" applyProtection="1">
      <alignment horizontal="center" wrapText="1"/>
      <protection hidden="1"/>
    </xf>
    <xf numFmtId="2" fontId="2" fillId="0" borderId="3" xfId="0" applyNumberFormat="1" applyFont="1" applyBorder="1" applyAlignment="1" applyProtection="1">
      <alignment horizontal="center" wrapText="1"/>
      <protection hidden="1"/>
    </xf>
    <xf numFmtId="2" fontId="2" fillId="0" borderId="4" xfId="0" applyNumberFormat="1" applyFont="1" applyBorder="1" applyAlignment="1" applyProtection="1">
      <alignment horizontal="center" wrapText="1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0" fontId="4" fillId="3" borderId="17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/>
    </xf>
    <xf numFmtId="2" fontId="7" fillId="0" borderId="22" xfId="0" applyNumberFormat="1" applyFont="1" applyBorder="1" applyAlignment="1" applyProtection="1">
      <alignment horizontal="center" vertical="center" textRotation="90"/>
      <protection hidden="1"/>
    </xf>
    <xf numFmtId="2" fontId="7" fillId="0" borderId="18" xfId="0" applyNumberFormat="1" applyFont="1" applyBorder="1" applyAlignment="1" applyProtection="1">
      <alignment horizontal="center" vertical="center" textRotation="90"/>
      <protection hidden="1"/>
    </xf>
    <xf numFmtId="0" fontId="4" fillId="3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7600949</xdr:colOff>
      <xdr:row>0</xdr:row>
      <xdr:rowOff>476250</xdr:rowOff>
    </xdr:from>
    <xdr:ext cx="12322261" cy="11753851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81" t="17969" r="12500" b="9375"/>
        <a:stretch/>
      </xdr:blipFill>
      <xdr:spPr>
        <a:xfrm>
          <a:off x="7600949" y="476250"/>
          <a:ext cx="12322261" cy="11753851"/>
        </a:xfrm>
        <a:prstGeom prst="rect">
          <a:avLst/>
        </a:prstGeom>
      </xdr:spPr>
    </xdr:pic>
    <xdr:clientData/>
  </xdr:oneCellAnchor>
  <xdr:oneCellAnchor>
    <xdr:from>
      <xdr:col>22</xdr:col>
      <xdr:colOff>2362199</xdr:colOff>
      <xdr:row>0</xdr:row>
      <xdr:rowOff>381000</xdr:rowOff>
    </xdr:from>
    <xdr:ext cx="12322261" cy="11753851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81" t="17969" r="12500" b="9375"/>
        <a:stretch/>
      </xdr:blipFill>
      <xdr:spPr>
        <a:xfrm>
          <a:off x="89515949" y="381000"/>
          <a:ext cx="12322261" cy="11753851"/>
        </a:xfrm>
        <a:prstGeom prst="rect">
          <a:avLst/>
        </a:prstGeom>
      </xdr:spPr>
    </xdr:pic>
    <xdr:clientData/>
  </xdr:oneCellAnchor>
  <xdr:oneCellAnchor>
    <xdr:from>
      <xdr:col>47</xdr:col>
      <xdr:colOff>1695449</xdr:colOff>
      <xdr:row>0</xdr:row>
      <xdr:rowOff>285750</xdr:rowOff>
    </xdr:from>
    <xdr:ext cx="12322261" cy="11753851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81" t="17969" r="12500" b="9375"/>
        <a:stretch/>
      </xdr:blipFill>
      <xdr:spPr>
        <a:xfrm>
          <a:off x="176955449" y="285750"/>
          <a:ext cx="12322261" cy="117538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tabSelected="1" view="pageBreakPreview" topLeftCell="AD1" zoomScale="10" zoomScaleNormal="18" zoomScaleSheetLayoutView="10" zoomScalePageLayoutView="25" workbookViewId="0">
      <selection activeCell="BM13" sqref="BM13"/>
    </sheetView>
  </sheetViews>
  <sheetFormatPr defaultColWidth="33.25" defaultRowHeight="23.25"/>
  <cols>
    <col min="1" max="1" width="33.25" style="1"/>
    <col min="2" max="2" width="146" style="1" customWidth="1"/>
    <col min="3" max="67" width="31" style="1" customWidth="1"/>
    <col min="68" max="68" width="54.33203125" style="3" customWidth="1"/>
    <col min="69" max="69" width="54.33203125" style="1" customWidth="1"/>
    <col min="70" max="16384" width="33.25" style="1"/>
  </cols>
  <sheetData>
    <row r="1" spans="1:69" s="18" customFormat="1" ht="409.6" customHeight="1">
      <c r="A1" s="35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W1" s="35" t="s">
        <v>28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V1" s="35" t="s">
        <v>28</v>
      </c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 spans="1:69" s="18" customFormat="1" ht="409.6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</row>
    <row r="3" spans="1:69" s="18" customFormat="1" ht="409.6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</row>
    <row r="4" spans="1:69" ht="92.25">
      <c r="A4" s="59" t="s">
        <v>22</v>
      </c>
      <c r="B4" s="60"/>
      <c r="C4" s="65" t="s">
        <v>43</v>
      </c>
      <c r="D4" s="66"/>
      <c r="E4" s="6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4" t="s">
        <v>25</v>
      </c>
      <c r="BI4" s="64"/>
      <c r="BJ4" s="64"/>
      <c r="BK4" s="64"/>
      <c r="BL4" s="64"/>
      <c r="BM4" s="65" t="s">
        <v>42</v>
      </c>
      <c r="BN4" s="66"/>
      <c r="BO4" s="66"/>
      <c r="BP4" s="66"/>
      <c r="BQ4" s="67"/>
    </row>
    <row r="5" spans="1:69" ht="93" thickBot="1">
      <c r="A5" s="61" t="s">
        <v>27</v>
      </c>
      <c r="B5" s="70" t="s">
        <v>5</v>
      </c>
      <c r="C5" s="68" t="s"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8"/>
      <c r="BL5" s="8"/>
      <c r="BM5" s="8"/>
      <c r="BN5" s="8"/>
      <c r="BO5" s="8"/>
      <c r="BP5" s="7"/>
      <c r="BQ5" s="7"/>
    </row>
    <row r="6" spans="1:69" s="2" customFormat="1" ht="162.75" customHeight="1" thickBot="1">
      <c r="A6" s="62"/>
      <c r="B6" s="71"/>
      <c r="C6" s="36" t="s">
        <v>1</v>
      </c>
      <c r="D6" s="37"/>
      <c r="E6" s="37"/>
      <c r="F6" s="37"/>
      <c r="G6" s="38"/>
      <c r="H6" s="36" t="s">
        <v>2</v>
      </c>
      <c r="I6" s="37"/>
      <c r="J6" s="37"/>
      <c r="K6" s="37"/>
      <c r="L6" s="38"/>
      <c r="M6" s="36" t="s">
        <v>3</v>
      </c>
      <c r="N6" s="37"/>
      <c r="O6" s="37"/>
      <c r="P6" s="37"/>
      <c r="Q6" s="38"/>
      <c r="R6" s="36" t="s">
        <v>4</v>
      </c>
      <c r="S6" s="37"/>
      <c r="T6" s="37"/>
      <c r="U6" s="37"/>
      <c r="V6" s="38"/>
      <c r="W6" s="36" t="s">
        <v>6</v>
      </c>
      <c r="X6" s="37"/>
      <c r="Y6" s="37"/>
      <c r="Z6" s="37"/>
      <c r="AA6" s="38"/>
      <c r="AB6" s="36" t="s">
        <v>7</v>
      </c>
      <c r="AC6" s="37"/>
      <c r="AD6" s="37"/>
      <c r="AE6" s="37"/>
      <c r="AF6" s="38"/>
      <c r="AG6" s="36" t="s">
        <v>8</v>
      </c>
      <c r="AH6" s="37"/>
      <c r="AI6" s="37"/>
      <c r="AJ6" s="37"/>
      <c r="AK6" s="38"/>
      <c r="AL6" s="36" t="s">
        <v>26</v>
      </c>
      <c r="AM6" s="37"/>
      <c r="AN6" s="37"/>
      <c r="AO6" s="37"/>
      <c r="AP6" s="38"/>
      <c r="AQ6" s="36" t="s">
        <v>9</v>
      </c>
      <c r="AR6" s="37"/>
      <c r="AS6" s="37"/>
      <c r="AT6" s="37"/>
      <c r="AU6" s="38"/>
      <c r="AV6" s="36" t="s">
        <v>10</v>
      </c>
      <c r="AW6" s="37"/>
      <c r="AX6" s="37"/>
      <c r="AY6" s="37"/>
      <c r="AZ6" s="38"/>
      <c r="BA6" s="36" t="s">
        <v>11</v>
      </c>
      <c r="BB6" s="37"/>
      <c r="BC6" s="37"/>
      <c r="BD6" s="37"/>
      <c r="BE6" s="38"/>
      <c r="BF6" s="36" t="s">
        <v>12</v>
      </c>
      <c r="BG6" s="37"/>
      <c r="BH6" s="37"/>
      <c r="BI6" s="37"/>
      <c r="BJ6" s="38"/>
      <c r="BK6" s="58" t="s">
        <v>13</v>
      </c>
      <c r="BL6" s="58"/>
      <c r="BM6" s="58"/>
      <c r="BN6" s="58"/>
      <c r="BO6" s="58"/>
      <c r="BP6" s="39" t="s">
        <v>21</v>
      </c>
      <c r="BQ6" s="54" t="s">
        <v>20</v>
      </c>
    </row>
    <row r="7" spans="1:69" s="17" customFormat="1" ht="195" customHeight="1">
      <c r="A7" s="63"/>
      <c r="B7" s="72"/>
      <c r="C7" s="11" t="s">
        <v>14</v>
      </c>
      <c r="D7" s="12" t="s">
        <v>15</v>
      </c>
      <c r="E7" s="12" t="s">
        <v>16</v>
      </c>
      <c r="F7" s="12" t="s">
        <v>17</v>
      </c>
      <c r="G7" s="13" t="s">
        <v>18</v>
      </c>
      <c r="H7" s="11" t="s">
        <v>14</v>
      </c>
      <c r="I7" s="12" t="s">
        <v>15</v>
      </c>
      <c r="J7" s="12" t="s">
        <v>16</v>
      </c>
      <c r="K7" s="12" t="s">
        <v>17</v>
      </c>
      <c r="L7" s="13" t="s">
        <v>18</v>
      </c>
      <c r="M7" s="11" t="s">
        <v>14</v>
      </c>
      <c r="N7" s="12" t="s">
        <v>15</v>
      </c>
      <c r="O7" s="12" t="s">
        <v>16</v>
      </c>
      <c r="P7" s="12" t="s">
        <v>17</v>
      </c>
      <c r="Q7" s="13" t="s">
        <v>18</v>
      </c>
      <c r="R7" s="11" t="s">
        <v>14</v>
      </c>
      <c r="S7" s="12" t="s">
        <v>15</v>
      </c>
      <c r="T7" s="12" t="s">
        <v>16</v>
      </c>
      <c r="U7" s="12" t="s">
        <v>17</v>
      </c>
      <c r="V7" s="13" t="s">
        <v>18</v>
      </c>
      <c r="W7" s="11" t="s">
        <v>14</v>
      </c>
      <c r="X7" s="12" t="s">
        <v>15</v>
      </c>
      <c r="Y7" s="12" t="s">
        <v>16</v>
      </c>
      <c r="Z7" s="12" t="s">
        <v>17</v>
      </c>
      <c r="AA7" s="13" t="s">
        <v>18</v>
      </c>
      <c r="AB7" s="11" t="s">
        <v>14</v>
      </c>
      <c r="AC7" s="12" t="s">
        <v>15</v>
      </c>
      <c r="AD7" s="12" t="s">
        <v>16</v>
      </c>
      <c r="AE7" s="12" t="s">
        <v>17</v>
      </c>
      <c r="AF7" s="13" t="s">
        <v>18</v>
      </c>
      <c r="AG7" s="11" t="s">
        <v>14</v>
      </c>
      <c r="AH7" s="12" t="s">
        <v>15</v>
      </c>
      <c r="AI7" s="12" t="s">
        <v>16</v>
      </c>
      <c r="AJ7" s="12" t="s">
        <v>17</v>
      </c>
      <c r="AK7" s="13" t="s">
        <v>18</v>
      </c>
      <c r="AL7" s="11" t="s">
        <v>14</v>
      </c>
      <c r="AM7" s="12" t="s">
        <v>15</v>
      </c>
      <c r="AN7" s="12" t="s">
        <v>16</v>
      </c>
      <c r="AO7" s="12" t="s">
        <v>17</v>
      </c>
      <c r="AP7" s="13" t="s">
        <v>18</v>
      </c>
      <c r="AQ7" s="11" t="s">
        <v>14</v>
      </c>
      <c r="AR7" s="12" t="s">
        <v>15</v>
      </c>
      <c r="AS7" s="12" t="s">
        <v>16</v>
      </c>
      <c r="AT7" s="12" t="s">
        <v>17</v>
      </c>
      <c r="AU7" s="13" t="s">
        <v>18</v>
      </c>
      <c r="AV7" s="11" t="s">
        <v>14</v>
      </c>
      <c r="AW7" s="12" t="s">
        <v>15</v>
      </c>
      <c r="AX7" s="12" t="s">
        <v>16</v>
      </c>
      <c r="AY7" s="12" t="s">
        <v>17</v>
      </c>
      <c r="AZ7" s="13" t="s">
        <v>18</v>
      </c>
      <c r="BA7" s="11" t="s">
        <v>14</v>
      </c>
      <c r="BB7" s="12" t="s">
        <v>15</v>
      </c>
      <c r="BC7" s="12" t="s">
        <v>16</v>
      </c>
      <c r="BD7" s="12" t="s">
        <v>17</v>
      </c>
      <c r="BE7" s="13" t="s">
        <v>18</v>
      </c>
      <c r="BF7" s="11" t="s">
        <v>14</v>
      </c>
      <c r="BG7" s="12" t="s">
        <v>15</v>
      </c>
      <c r="BH7" s="12" t="s">
        <v>16</v>
      </c>
      <c r="BI7" s="12" t="s">
        <v>17</v>
      </c>
      <c r="BJ7" s="13" t="s">
        <v>18</v>
      </c>
      <c r="BK7" s="14" t="s">
        <v>14</v>
      </c>
      <c r="BL7" s="15" t="s">
        <v>15</v>
      </c>
      <c r="BM7" s="15" t="s">
        <v>16</v>
      </c>
      <c r="BN7" s="15" t="s">
        <v>17</v>
      </c>
      <c r="BO7" s="16" t="s">
        <v>18</v>
      </c>
      <c r="BP7" s="40"/>
      <c r="BQ7" s="55"/>
    </row>
    <row r="8" spans="1:69" ht="164.25" customHeight="1">
      <c r="A8" s="33">
        <v>1</v>
      </c>
      <c r="B8" s="27" t="s">
        <v>29</v>
      </c>
      <c r="C8" s="26">
        <v>31.5</v>
      </c>
      <c r="D8" s="25">
        <v>38</v>
      </c>
      <c r="E8" s="19">
        <f>SUM(C8:D8)</f>
        <v>69.5</v>
      </c>
      <c r="F8" s="19" t="str">
        <f>IFERROR(IF(E8&lt;=19,"F",IF(E8&lt;=29,"E",IF(E8&lt;=49,"D",IF(E8&lt;=59,"C",IF(E8&lt;=79,"B",IF(E8&gt;=80,"A")))))),"")</f>
        <v>B</v>
      </c>
      <c r="G8" s="20">
        <f t="shared" ref="G8:G20" si="0">IFERROR(RANK(E8,($E$8:$E$20)),"")</f>
        <v>2</v>
      </c>
      <c r="H8" s="26">
        <v>30.8</v>
      </c>
      <c r="I8" s="25">
        <v>38.25</v>
      </c>
      <c r="J8" s="19">
        <f>SUM(H8:I8)</f>
        <v>69.05</v>
      </c>
      <c r="K8" s="19" t="str">
        <f>IFERROR(IF(J8&lt;=19,"F",IF(J8&lt;=29,"E",IF(J8&lt;=49,"D",IF(J8&lt;=59,"C",IF(J8&lt;=79,"B",IF(J8&gt;=80,"A")))))),"")</f>
        <v>B</v>
      </c>
      <c r="L8" s="20">
        <f t="shared" ref="L8:L20" si="1">IFERROR(RANK(J8,($J$8:$J$20)),"")</f>
        <v>2</v>
      </c>
      <c r="M8" s="26">
        <v>29.6</v>
      </c>
      <c r="N8" s="25">
        <v>31</v>
      </c>
      <c r="O8" s="19">
        <f>SUM(M8:N8)</f>
        <v>60.6</v>
      </c>
      <c r="P8" s="19" t="str">
        <f>IFERROR(IF(O8&lt;=19,"F",IF(O8&lt;=29,"E",IF(O8&lt;=49,"D",IF(O8&lt;=59,"C",IF(O8&lt;=79,"B",IF(O8&gt;=80,"A")))))),"")</f>
        <v>B</v>
      </c>
      <c r="Q8" s="20">
        <f t="shared" ref="Q8:Q20" si="2">IFERROR(RANK(O8,($O$8:$O$20)),"")</f>
        <v>8</v>
      </c>
      <c r="R8" s="26">
        <v>35</v>
      </c>
      <c r="S8" s="25">
        <v>50</v>
      </c>
      <c r="T8" s="19">
        <f>SUM(R8:S8)</f>
        <v>85</v>
      </c>
      <c r="U8" s="19" t="str">
        <f>IFERROR(IF(T8&lt;=19,"F",IF(T8&lt;=29,"E",IF(T8&lt;=49,"D",IF(T8&lt;=59,"C",IF(T8&lt;=79,"B",IF(T8&gt;=80,"A")))))),"")</f>
        <v>A</v>
      </c>
      <c r="V8" s="20">
        <f t="shared" ref="V8:V20" si="3">IFERROR(RANK(T8,($T$8:$T$20)),"")</f>
        <v>3</v>
      </c>
      <c r="W8" s="26">
        <v>37.5</v>
      </c>
      <c r="X8" s="25">
        <v>51.5</v>
      </c>
      <c r="Y8" s="19">
        <f>SUM(W8:X8)</f>
        <v>89</v>
      </c>
      <c r="Z8" s="19" t="str">
        <f>IFERROR(IF(Y8&lt;=19,"F",IF(Y8&lt;=29,"E",IF(Y8&lt;=49,"D",IF(Y8&lt;=59,"C",IF(Y8&lt;=79,"B",IF(Y8&gt;=80,"A")))))),"")</f>
        <v>A</v>
      </c>
      <c r="AA8" s="20">
        <f t="shared" ref="AA8:AA20" si="4">IFERROR(RANK(Y8,($Y$8:$Y$20)),"")</f>
        <v>3</v>
      </c>
      <c r="AB8" s="26">
        <v>23</v>
      </c>
      <c r="AC8" s="25">
        <v>29.3</v>
      </c>
      <c r="AD8" s="19">
        <f>SUM(AB8:AC8)</f>
        <v>52.3</v>
      </c>
      <c r="AE8" s="19" t="str">
        <f>IFERROR(IF(AD8&lt;=19,"F",IF(AD8&lt;=29,"E",IF(AD8&lt;=49,"D",IF(AD8&lt;=59,"C",IF(AD8&lt;=79,"B",IF(AD8&gt;=80,"A")))))),"")</f>
        <v>C</v>
      </c>
      <c r="AF8" s="20">
        <f t="shared" ref="AF8:AF20" si="5">IFERROR(RANK(AD8,($AD$8:$AD$20)),"")</f>
        <v>5</v>
      </c>
      <c r="AG8" s="26">
        <v>23.9</v>
      </c>
      <c r="AH8" s="25">
        <v>36</v>
      </c>
      <c r="AI8" s="19">
        <f>SUM(AG8:AH8)</f>
        <v>59.9</v>
      </c>
      <c r="AJ8" s="19" t="str">
        <f>IFERROR(IF(AI8&lt;=19,"F",IF(AI8&lt;=29,"E",IF(AI8&lt;=49,"D",IF(AI8&lt;=59,"C",IF(AI8&lt;=79,"B",IF(AI8&gt;=80,"A")))))),"")</f>
        <v>B</v>
      </c>
      <c r="AK8" s="20">
        <f t="shared" ref="AK8:AK20" si="6">IFERROR(RANK(AI8,($AI$8:$AI$20)),"")</f>
        <v>5</v>
      </c>
      <c r="AL8" s="26">
        <v>39.5</v>
      </c>
      <c r="AM8" s="25">
        <v>49.8</v>
      </c>
      <c r="AN8" s="19">
        <f>SUM(AL8:AM8)</f>
        <v>89.3</v>
      </c>
      <c r="AO8" s="19" t="str">
        <f>IFERROR(IF(AN8&lt;=19,"F",IF(AN8&lt;=29,"E",IF(AN8&lt;=49,"D",IF(AN8&lt;=59,"C",IF(AN8&lt;=79,"B",IF(AN8&gt;=80,"A")))))),"")</f>
        <v>A</v>
      </c>
      <c r="AP8" s="20">
        <f t="shared" ref="AP8:AP20" si="7">IFERROR(RANK(AN8,($AN$8:$AN$20)),"")</f>
        <v>3</v>
      </c>
      <c r="AQ8" s="26">
        <v>31</v>
      </c>
      <c r="AR8" s="25">
        <v>44.5</v>
      </c>
      <c r="AS8" s="19">
        <f>SUM(AQ8:AR8)</f>
        <v>75.5</v>
      </c>
      <c r="AT8" s="19" t="str">
        <f>IFERROR(IF(AS8&lt;=19,"F",IF(AS8&lt;=29,"E",IF(AS8&lt;=49,"D",IF(AS8&lt;=59,"C",IF(AS8&lt;=79,"B",IF(AS8&gt;=80,"A")))))),"")</f>
        <v>B</v>
      </c>
      <c r="AU8" s="20">
        <f t="shared" ref="AU8:AU20" si="8">IFERROR(RANK(AS8,($AS$8:$AS$20)),"")</f>
        <v>4</v>
      </c>
      <c r="AV8" s="26">
        <v>28</v>
      </c>
      <c r="AW8" s="25">
        <v>40</v>
      </c>
      <c r="AX8" s="19">
        <f>SUM(AV8:AW8)</f>
        <v>68</v>
      </c>
      <c r="AY8" s="19" t="str">
        <f>IFERROR(IF(AX8&lt;=19,"F",IF(AX8&lt;=29,"E",IF(AX8&lt;=49,"D",IF(AX8&lt;=59,"C",IF(AX8&lt;=79,"B",IF(AX8&gt;=80,"A")))))),"")</f>
        <v>B</v>
      </c>
      <c r="AZ8" s="20">
        <f t="shared" ref="AZ8:AZ20" si="9">IFERROR(RANK(AX8,($AX$8:$AX$20)),"")</f>
        <v>9</v>
      </c>
      <c r="BA8" s="26">
        <v>36</v>
      </c>
      <c r="BB8" s="25">
        <v>60</v>
      </c>
      <c r="BC8" s="19">
        <f>SUM(BA8:BB8)</f>
        <v>96</v>
      </c>
      <c r="BD8" s="19" t="str">
        <f>IFERROR(IF(BC8&lt;=19,"F",IF(BC8&lt;=29,"E",IF(BC8&lt;=49,"D",IF(BC8&lt;=59,"C",IF(BC8&lt;=79,"B",IF(BC8&gt;=80,"A")))))),"")</f>
        <v>A</v>
      </c>
      <c r="BE8" s="20">
        <f t="shared" ref="BE8:BE20" si="10">IFERROR(RANK(BC8,($BC$8:$BC$20)),"")</f>
        <v>1</v>
      </c>
      <c r="BF8" s="26">
        <v>30</v>
      </c>
      <c r="BG8" s="25">
        <v>30</v>
      </c>
      <c r="BH8" s="19">
        <f>SUM(BF8:BG8)</f>
        <v>60</v>
      </c>
      <c r="BI8" s="19" t="str">
        <f>IFERROR(IF(BH8&lt;=19,"F",IF(BH8&lt;=29,"E",IF(BH8&lt;=49,"D",IF(BH8&lt;=59,"C",IF(BH8&lt;=79,"B",IF(BH8&gt;=80,"A")))))),"")</f>
        <v>B</v>
      </c>
      <c r="BJ8" s="20">
        <f t="shared" ref="BJ8:BJ20" si="11">IFERROR(RANK(BH8,($BH$8:$BH$20)),"")</f>
        <v>2</v>
      </c>
      <c r="BK8" s="24"/>
      <c r="BL8" s="25">
        <v>53</v>
      </c>
      <c r="BM8" s="19">
        <f>SUM(BK8:BL8)</f>
        <v>53</v>
      </c>
      <c r="BN8" s="19" t="str">
        <f>IFERROR(IF(BM8&lt;=19,"F",IF(BM8&lt;=29,"E",IF(BM8&lt;=49,"D",IF(BM8&lt;=59,"C",IF(BM8&lt;=79,"B",IF(BM8&gt;=80,"A")))))),"")</f>
        <v>C</v>
      </c>
      <c r="BO8" s="22">
        <f t="shared" ref="BO8:BO20" si="12">IFERROR(RANK(BM8,($BM$8:$BM$20)),"")</f>
        <v>5</v>
      </c>
      <c r="BP8" s="23">
        <f>IFERROR(AVERAGE(E8,J8,O8,T8,Y8,AD8,AI8,AN8,AS8,AX8),"")</f>
        <v>71.814999999999998</v>
      </c>
      <c r="BQ8" s="56">
        <f>IFERROR(AVERAGE(BP8:BP20),"")</f>
        <v>63.439538461538454</v>
      </c>
    </row>
    <row r="9" spans="1:69" ht="173.25" customHeight="1">
      <c r="A9" s="33">
        <v>2</v>
      </c>
      <c r="B9" s="27" t="s">
        <v>30</v>
      </c>
      <c r="C9" s="26">
        <v>16.5</v>
      </c>
      <c r="D9" s="25">
        <v>16.5</v>
      </c>
      <c r="E9" s="19">
        <f t="shared" ref="E9:E19" si="13">SUM(C9:D9)</f>
        <v>33</v>
      </c>
      <c r="F9" s="19" t="str">
        <f t="shared" ref="F9:F20" si="14">IFERROR(IF(E9&lt;=19,"F",IF(E9&lt;=29,"E",IF(E9&lt;=49,"D",IF(E9&lt;=59,"C",IF(E9&lt;=79,"B",IF(E9&gt;=80,"A")))))),"")</f>
        <v>D</v>
      </c>
      <c r="G9" s="20">
        <f t="shared" si="0"/>
        <v>12</v>
      </c>
      <c r="H9" s="26">
        <v>7.5</v>
      </c>
      <c r="I9" s="25">
        <v>21.5</v>
      </c>
      <c r="J9" s="19">
        <f t="shared" ref="J9:J20" si="15">SUM(H9:I9)</f>
        <v>29</v>
      </c>
      <c r="K9" s="19" t="str">
        <f t="shared" ref="K9:K19" si="16">IFERROR(IF(J9&lt;=19,"F",IF(J9&lt;=29,"E",IF(J9&lt;=49,"D",IF(J9&lt;=59,"C",IF(J9&lt;=79,"B",IF(J9&gt;=80,"A")))))),"")</f>
        <v>E</v>
      </c>
      <c r="L9" s="20">
        <f t="shared" si="1"/>
        <v>13</v>
      </c>
      <c r="M9" s="26">
        <v>19.5</v>
      </c>
      <c r="N9" s="31">
        <v>20</v>
      </c>
      <c r="O9" s="19">
        <f t="shared" ref="O9:O20" si="17">SUM(M9:N9)</f>
        <v>39.5</v>
      </c>
      <c r="P9" s="19" t="str">
        <f t="shared" ref="P9:P20" si="18">IFERROR(IF(O9&lt;=19,"F",IF(O9&lt;=29,"E",IF(O9&lt;=49,"D",IF(O9&lt;=59,"C",IF(O9&lt;=79,"B",IF(O9&gt;=80,"A")))))),"")</f>
        <v>D</v>
      </c>
      <c r="Q9" s="20">
        <f t="shared" si="2"/>
        <v>13</v>
      </c>
      <c r="R9" s="26">
        <v>21</v>
      </c>
      <c r="S9" s="25">
        <v>25</v>
      </c>
      <c r="T9" s="19">
        <f t="shared" ref="T9:T20" si="19">SUM(R9:S9)</f>
        <v>46</v>
      </c>
      <c r="U9" s="19" t="str">
        <f t="shared" ref="U9:U20" si="20">IFERROR(IF(T9&lt;=19,"F",IF(T9&lt;=29,"E",IF(T9&lt;=49,"D",IF(T9&lt;=59,"C",IF(T9&lt;=79,"B",IF(T9&gt;=80,"A")))))),"")</f>
        <v>D</v>
      </c>
      <c r="V9" s="20">
        <f t="shared" si="3"/>
        <v>13</v>
      </c>
      <c r="W9" s="26">
        <v>16.5</v>
      </c>
      <c r="X9" s="25">
        <v>34.75</v>
      </c>
      <c r="Y9" s="19">
        <f t="shared" ref="Y9:Y20" si="21">SUM(W9:X9)</f>
        <v>51.25</v>
      </c>
      <c r="Z9" s="19" t="str">
        <f t="shared" ref="Z9:Z20" si="22">IFERROR(IF(Y9&lt;=19,"F",IF(Y9&lt;=29,"E",IF(Y9&lt;=49,"D",IF(Y9&lt;=59,"C",IF(Y9&lt;=79,"B",IF(Y9&gt;=80,"A")))))),"")</f>
        <v>C</v>
      </c>
      <c r="AA9" s="20">
        <f t="shared" si="4"/>
        <v>13</v>
      </c>
      <c r="AB9" s="26">
        <v>12.5</v>
      </c>
      <c r="AC9" s="25">
        <v>18.95</v>
      </c>
      <c r="AD9" s="19">
        <f t="shared" ref="AD9:AD20" si="23">SUM(AB9:AC9)</f>
        <v>31.45</v>
      </c>
      <c r="AE9" s="19" t="str">
        <f t="shared" ref="AE9:AE20" si="24">IFERROR(IF(AD9&lt;=19,"F",IF(AD9&lt;=29,"E",IF(AD9&lt;=49,"D",IF(AD9&lt;=59,"C",IF(AD9&lt;=79,"B",IF(AD9&gt;=80,"A")))))),"")</f>
        <v>D</v>
      </c>
      <c r="AF9" s="20">
        <f t="shared" si="5"/>
        <v>13</v>
      </c>
      <c r="AG9" s="26">
        <v>14.7</v>
      </c>
      <c r="AH9" s="25">
        <v>18.8</v>
      </c>
      <c r="AI9" s="19">
        <f t="shared" ref="AI9:AI20" si="25">SUM(AG9:AH9)</f>
        <v>33.5</v>
      </c>
      <c r="AJ9" s="19" t="str">
        <f t="shared" ref="AJ9:AJ20" si="26">IFERROR(IF(AI9&lt;=19,"F",IF(AI9&lt;=29,"E",IF(AI9&lt;=49,"D",IF(AI9&lt;=59,"C",IF(AI9&lt;=79,"B",IF(AI9&gt;=80,"A")))))),"")</f>
        <v>D</v>
      </c>
      <c r="AK9" s="20">
        <f t="shared" si="6"/>
        <v>13</v>
      </c>
      <c r="AL9" s="26">
        <v>12</v>
      </c>
      <c r="AM9" s="25">
        <v>29.5</v>
      </c>
      <c r="AN9" s="19">
        <f t="shared" ref="AN9:AN20" si="27">SUM(AL9:AM9)</f>
        <v>41.5</v>
      </c>
      <c r="AO9" s="19" t="str">
        <f t="shared" ref="AO9:AO20" si="28">IFERROR(IF(AN9&lt;=19,"F",IF(AN9&lt;=29,"E",IF(AN9&lt;=49,"D",IF(AN9&lt;=59,"C",IF(AN9&lt;=79,"B",IF(AN9&gt;=80,"A")))))),"")</f>
        <v>D</v>
      </c>
      <c r="AP9" s="20">
        <f t="shared" si="7"/>
        <v>13</v>
      </c>
      <c r="AQ9" s="26">
        <v>13</v>
      </c>
      <c r="AR9" s="25">
        <v>20</v>
      </c>
      <c r="AS9" s="19">
        <f t="shared" ref="AS9:AS20" si="29">SUM(AQ9:AR9)</f>
        <v>33</v>
      </c>
      <c r="AT9" s="19" t="str">
        <f>IFERROR(IF(AS9&lt;=19,"F",IF(AS9&lt;=29,"E",IF(AS9&lt;=49,"D",IF(AS9&lt;=59,"C",IF(AS9&lt;=79,"B",IF(AS9&gt;=79.5,"A")))))),"")</f>
        <v>D</v>
      </c>
      <c r="AU9" s="20">
        <f t="shared" si="8"/>
        <v>13</v>
      </c>
      <c r="AV9" s="26">
        <v>26</v>
      </c>
      <c r="AW9" s="25">
        <v>40</v>
      </c>
      <c r="AX9" s="19">
        <f t="shared" ref="AX9:AX20" si="30">SUM(AV9:AW9)</f>
        <v>66</v>
      </c>
      <c r="AY9" s="19" t="str">
        <f t="shared" ref="AY9:AY20" si="31">IFERROR(IF(AX9&lt;=19,"F",IF(AX9&lt;=29,"E",IF(AX9&lt;=49,"D",IF(AX9&lt;=59,"C",IF(AX9&lt;=79,"B",IF(AX9&gt;=80,"A")))))),"")</f>
        <v>B</v>
      </c>
      <c r="AZ9" s="20">
        <f t="shared" si="9"/>
        <v>10</v>
      </c>
      <c r="BA9" s="26">
        <v>22</v>
      </c>
      <c r="BB9" s="25">
        <v>36</v>
      </c>
      <c r="BC9" s="19">
        <f t="shared" ref="BC9:BC20" si="32">SUM(BA9:BB9)</f>
        <v>58</v>
      </c>
      <c r="BD9" s="19" t="str">
        <f>IFERROR(IF(BC9&lt;=19,"F",IF(BC9&lt;=29,"E",IF(BC9&lt;=49,"D",IF(BC9&lt;=59,"C",IF(BC9&lt;=79,"B",IF(BC9&gt;=80,"A")))))),"")</f>
        <v>C</v>
      </c>
      <c r="BE9" s="20">
        <f t="shared" si="10"/>
        <v>13</v>
      </c>
      <c r="BF9" s="26">
        <v>20</v>
      </c>
      <c r="BG9" s="25">
        <v>14</v>
      </c>
      <c r="BH9" s="19">
        <f t="shared" ref="BH9:BH20" si="33">SUM(BF9:BG9)</f>
        <v>34</v>
      </c>
      <c r="BI9" s="19" t="str">
        <f t="shared" ref="BI9:BI20" si="34">IFERROR(IF(BH9&lt;=19,"F",IF(BH9&lt;=29,"E",IF(BH9&lt;=49,"D",IF(BH9&lt;=59,"C",IF(BH9&lt;=79,"B",IF(BH9&gt;=80,"A")))))),"")</f>
        <v>D</v>
      </c>
      <c r="BJ9" s="20">
        <f t="shared" si="11"/>
        <v>13</v>
      </c>
      <c r="BK9" s="24"/>
      <c r="BL9" s="25">
        <v>35</v>
      </c>
      <c r="BM9" s="19">
        <f t="shared" ref="BM9:BM20" si="35">SUM(BK9:BL9)</f>
        <v>35</v>
      </c>
      <c r="BN9" s="19" t="str">
        <f t="shared" ref="BN9:BN20" si="36">IFERROR(IF(BM9&lt;=19,"F",IF(BM9&lt;=29,"E",IF(BM9&lt;=49,"D",IF(BM9&lt;=59,"C",IF(BM9&lt;=79,"B",IF(BM9&gt;=80,"A")))))),"")</f>
        <v>D</v>
      </c>
      <c r="BO9" s="22">
        <f t="shared" si="12"/>
        <v>11</v>
      </c>
      <c r="BP9" s="23">
        <f t="shared" ref="BP9:BP21" si="37">IFERROR(AVERAGE(E9,J9,O9,T9,Y9,AD9,AI9,AN9,AS9,AX9),"")</f>
        <v>40.42</v>
      </c>
      <c r="BQ9" s="57"/>
    </row>
    <row r="10" spans="1:69" ht="182.25" customHeight="1">
      <c r="A10" s="33">
        <v>3</v>
      </c>
      <c r="B10" s="27" t="s">
        <v>31</v>
      </c>
      <c r="C10" s="26">
        <v>24</v>
      </c>
      <c r="D10" s="25">
        <v>21</v>
      </c>
      <c r="E10" s="19">
        <f t="shared" si="13"/>
        <v>45</v>
      </c>
      <c r="F10" s="19" t="str">
        <f t="shared" si="14"/>
        <v>D</v>
      </c>
      <c r="G10" s="20">
        <f t="shared" si="0"/>
        <v>9</v>
      </c>
      <c r="H10" s="26">
        <v>23.5</v>
      </c>
      <c r="I10" s="25">
        <v>33</v>
      </c>
      <c r="J10" s="19">
        <f t="shared" si="15"/>
        <v>56.5</v>
      </c>
      <c r="K10" s="19" t="str">
        <f t="shared" si="16"/>
        <v>C</v>
      </c>
      <c r="L10" s="20">
        <f t="shared" si="1"/>
        <v>6</v>
      </c>
      <c r="M10" s="26">
        <v>23</v>
      </c>
      <c r="N10" s="25">
        <v>39</v>
      </c>
      <c r="O10" s="19">
        <f t="shared" si="17"/>
        <v>62</v>
      </c>
      <c r="P10" s="19" t="str">
        <f t="shared" si="18"/>
        <v>B</v>
      </c>
      <c r="Q10" s="20">
        <f t="shared" si="2"/>
        <v>7</v>
      </c>
      <c r="R10" s="26">
        <v>27</v>
      </c>
      <c r="S10" s="25">
        <v>46</v>
      </c>
      <c r="T10" s="19">
        <f t="shared" si="19"/>
        <v>73</v>
      </c>
      <c r="U10" s="19" t="str">
        <f t="shared" si="20"/>
        <v>B</v>
      </c>
      <c r="V10" s="20">
        <f t="shared" si="3"/>
        <v>8</v>
      </c>
      <c r="W10" s="26">
        <v>22</v>
      </c>
      <c r="X10" s="25">
        <v>40.75</v>
      </c>
      <c r="Y10" s="19">
        <f t="shared" si="21"/>
        <v>62.75</v>
      </c>
      <c r="Z10" s="19" t="str">
        <f t="shared" si="22"/>
        <v>B</v>
      </c>
      <c r="AA10" s="20">
        <f t="shared" si="4"/>
        <v>11</v>
      </c>
      <c r="AB10" s="26">
        <v>21</v>
      </c>
      <c r="AC10" s="25">
        <v>26.5</v>
      </c>
      <c r="AD10" s="19">
        <f t="shared" si="23"/>
        <v>47.5</v>
      </c>
      <c r="AE10" s="19" t="str">
        <f>IFERROR(IF(AD10&lt;=19,"F",IF(AD10&lt;=29,"E",IF(AD10&lt;=49,"D",IF(AD10&lt;=59,"C",IF(AD10&lt;=79,"B",IF(AD10&gt;=79.5,"A")))))),"")</f>
        <v>D</v>
      </c>
      <c r="AF10" s="20">
        <f t="shared" si="5"/>
        <v>9</v>
      </c>
      <c r="AG10" s="26">
        <v>13.9</v>
      </c>
      <c r="AH10" s="25">
        <v>25</v>
      </c>
      <c r="AI10" s="19">
        <f t="shared" si="25"/>
        <v>38.9</v>
      </c>
      <c r="AJ10" s="19" t="str">
        <f t="shared" si="26"/>
        <v>D</v>
      </c>
      <c r="AK10" s="20">
        <f t="shared" si="6"/>
        <v>12</v>
      </c>
      <c r="AL10" s="26">
        <v>24.5</v>
      </c>
      <c r="AM10" s="25">
        <v>36</v>
      </c>
      <c r="AN10" s="19">
        <f t="shared" si="27"/>
        <v>60.5</v>
      </c>
      <c r="AO10" s="19" t="str">
        <f t="shared" si="28"/>
        <v>B</v>
      </c>
      <c r="AP10" s="20">
        <f t="shared" si="7"/>
        <v>11</v>
      </c>
      <c r="AQ10" s="26">
        <v>18</v>
      </c>
      <c r="AR10" s="25">
        <v>32</v>
      </c>
      <c r="AS10" s="19">
        <f t="shared" si="29"/>
        <v>50</v>
      </c>
      <c r="AT10" s="19" t="str">
        <f t="shared" ref="AT10:AT20" si="38">IFERROR(IF(AS10&lt;=19,"F",IF(AS10&lt;=29,"E",IF(AS10&lt;=49,"D",IF(AS10&lt;=59,"C",IF(AS10&lt;=79,"B",IF(AS10&gt;=80,"A")))))),"")</f>
        <v>C</v>
      </c>
      <c r="AU10" s="20">
        <f t="shared" si="8"/>
        <v>12</v>
      </c>
      <c r="AV10" s="26">
        <v>27</v>
      </c>
      <c r="AW10" s="25">
        <v>45</v>
      </c>
      <c r="AX10" s="19">
        <f t="shared" si="30"/>
        <v>72</v>
      </c>
      <c r="AY10" s="19" t="str">
        <f t="shared" si="31"/>
        <v>B</v>
      </c>
      <c r="AZ10" s="20">
        <f t="shared" si="9"/>
        <v>4</v>
      </c>
      <c r="BA10" s="26">
        <v>30</v>
      </c>
      <c r="BB10" s="25">
        <v>46</v>
      </c>
      <c r="BC10" s="19">
        <f t="shared" si="32"/>
        <v>76</v>
      </c>
      <c r="BD10" s="19" t="str">
        <f t="shared" ref="BD10:BD20" si="39">IFERROR(IF(BC10&lt;=19,"F",IF(BC10&lt;=29,"E",IF(BC10&lt;=49,"D",IF(BC10&lt;=59,"C",IF(BC10&lt;=79,"B",IF(BC10&gt;=80,"A")))))),"")</f>
        <v>B</v>
      </c>
      <c r="BE10" s="20">
        <f t="shared" si="10"/>
        <v>9</v>
      </c>
      <c r="BF10" s="26">
        <v>22</v>
      </c>
      <c r="BG10" s="25">
        <v>17</v>
      </c>
      <c r="BH10" s="19">
        <f t="shared" si="33"/>
        <v>39</v>
      </c>
      <c r="BI10" s="19" t="str">
        <f t="shared" si="34"/>
        <v>D</v>
      </c>
      <c r="BJ10" s="20">
        <f t="shared" si="11"/>
        <v>12</v>
      </c>
      <c r="BK10" s="24"/>
      <c r="BL10" s="25">
        <v>35</v>
      </c>
      <c r="BM10" s="19">
        <f t="shared" si="35"/>
        <v>35</v>
      </c>
      <c r="BN10" s="19" t="str">
        <f t="shared" si="36"/>
        <v>D</v>
      </c>
      <c r="BO10" s="22">
        <f t="shared" si="12"/>
        <v>11</v>
      </c>
      <c r="BP10" s="23">
        <f t="shared" si="37"/>
        <v>56.814999999999998</v>
      </c>
      <c r="BQ10" s="57"/>
    </row>
    <row r="11" spans="1:69" ht="176.25" customHeight="1">
      <c r="A11" s="33">
        <v>4</v>
      </c>
      <c r="B11" s="27" t="s">
        <v>32</v>
      </c>
      <c r="C11" s="26">
        <v>26</v>
      </c>
      <c r="D11" s="25">
        <v>32</v>
      </c>
      <c r="E11" s="19">
        <f t="shared" si="13"/>
        <v>58</v>
      </c>
      <c r="F11" s="19" t="str">
        <f t="shared" si="14"/>
        <v>C</v>
      </c>
      <c r="G11" s="20">
        <f t="shared" si="0"/>
        <v>5</v>
      </c>
      <c r="H11" s="26">
        <v>21</v>
      </c>
      <c r="I11" s="25">
        <v>26</v>
      </c>
      <c r="J11" s="19">
        <f t="shared" si="15"/>
        <v>47</v>
      </c>
      <c r="K11" s="19" t="str">
        <f>IFERROR(IF(J11&lt;=19,"F",IF(J11&lt;=29,"E",IF(J11&lt;=49,"D",IF(J11&lt;=59,"C",IF(J11&lt;=79,"B",IF(J11&gt;=80,"A")))))),"")</f>
        <v>D</v>
      </c>
      <c r="L11" s="20">
        <f t="shared" si="1"/>
        <v>10</v>
      </c>
      <c r="M11" s="26">
        <v>26.3</v>
      </c>
      <c r="N11" s="25">
        <v>42</v>
      </c>
      <c r="O11" s="19">
        <f t="shared" si="17"/>
        <v>68.3</v>
      </c>
      <c r="P11" s="19" t="str">
        <f t="shared" si="18"/>
        <v>B</v>
      </c>
      <c r="Q11" s="20">
        <f t="shared" si="2"/>
        <v>4</v>
      </c>
      <c r="R11" s="26">
        <v>23</v>
      </c>
      <c r="S11" s="25">
        <v>33</v>
      </c>
      <c r="T11" s="19">
        <f t="shared" si="19"/>
        <v>56</v>
      </c>
      <c r="U11" s="19" t="str">
        <f t="shared" si="20"/>
        <v>C</v>
      </c>
      <c r="V11" s="20">
        <f t="shared" si="3"/>
        <v>10</v>
      </c>
      <c r="W11" s="26">
        <v>35.5</v>
      </c>
      <c r="X11" s="25">
        <v>51.5</v>
      </c>
      <c r="Y11" s="19">
        <f t="shared" si="21"/>
        <v>87</v>
      </c>
      <c r="Z11" s="19" t="str">
        <f t="shared" si="22"/>
        <v>A</v>
      </c>
      <c r="AA11" s="20">
        <f t="shared" si="4"/>
        <v>5</v>
      </c>
      <c r="AB11" s="26">
        <v>20</v>
      </c>
      <c r="AC11" s="25">
        <v>24.5</v>
      </c>
      <c r="AD11" s="19">
        <f t="shared" si="23"/>
        <v>44.5</v>
      </c>
      <c r="AE11" s="19" t="str">
        <f t="shared" si="24"/>
        <v>D</v>
      </c>
      <c r="AF11" s="20">
        <f t="shared" si="5"/>
        <v>11</v>
      </c>
      <c r="AG11" s="26">
        <v>25.8</v>
      </c>
      <c r="AH11" s="25">
        <v>31.68</v>
      </c>
      <c r="AI11" s="19">
        <f t="shared" si="25"/>
        <v>57.480000000000004</v>
      </c>
      <c r="AJ11" s="19" t="str">
        <f t="shared" si="26"/>
        <v>C</v>
      </c>
      <c r="AK11" s="20">
        <f t="shared" si="6"/>
        <v>7</v>
      </c>
      <c r="AL11" s="26">
        <v>32.5</v>
      </c>
      <c r="AM11" s="25">
        <v>39.5</v>
      </c>
      <c r="AN11" s="19">
        <f t="shared" si="27"/>
        <v>72</v>
      </c>
      <c r="AO11" s="19" t="str">
        <f t="shared" si="28"/>
        <v>B</v>
      </c>
      <c r="AP11" s="20">
        <f t="shared" si="7"/>
        <v>7</v>
      </c>
      <c r="AQ11" s="26">
        <v>27</v>
      </c>
      <c r="AR11" s="25">
        <v>37.5</v>
      </c>
      <c r="AS11" s="19">
        <f t="shared" si="29"/>
        <v>64.5</v>
      </c>
      <c r="AT11" s="19" t="str">
        <f t="shared" si="38"/>
        <v>B</v>
      </c>
      <c r="AU11" s="20">
        <f t="shared" si="8"/>
        <v>8</v>
      </c>
      <c r="AV11" s="26">
        <v>30</v>
      </c>
      <c r="AW11" s="25">
        <v>45</v>
      </c>
      <c r="AX11" s="19">
        <f t="shared" si="30"/>
        <v>75</v>
      </c>
      <c r="AY11" s="19" t="str">
        <f t="shared" si="31"/>
        <v>B</v>
      </c>
      <c r="AZ11" s="20">
        <f t="shared" si="9"/>
        <v>2</v>
      </c>
      <c r="BA11" s="26">
        <v>30</v>
      </c>
      <c r="BB11" s="25">
        <v>48</v>
      </c>
      <c r="BC11" s="19">
        <f t="shared" si="32"/>
        <v>78</v>
      </c>
      <c r="BD11" s="19" t="str">
        <f t="shared" si="39"/>
        <v>B</v>
      </c>
      <c r="BE11" s="20">
        <f t="shared" si="10"/>
        <v>5</v>
      </c>
      <c r="BF11" s="26">
        <v>22</v>
      </c>
      <c r="BG11" s="25">
        <v>28</v>
      </c>
      <c r="BH11" s="19">
        <f t="shared" si="33"/>
        <v>50</v>
      </c>
      <c r="BI11" s="19" t="str">
        <f t="shared" si="34"/>
        <v>C</v>
      </c>
      <c r="BJ11" s="20">
        <f t="shared" si="11"/>
        <v>8</v>
      </c>
      <c r="BK11" s="24"/>
      <c r="BL11" s="25">
        <v>58</v>
      </c>
      <c r="BM11" s="19">
        <f t="shared" si="35"/>
        <v>58</v>
      </c>
      <c r="BN11" s="19" t="str">
        <f t="shared" si="36"/>
        <v>C</v>
      </c>
      <c r="BO11" s="22">
        <f t="shared" si="12"/>
        <v>3</v>
      </c>
      <c r="BP11" s="23">
        <f t="shared" si="37"/>
        <v>62.977999999999994</v>
      </c>
      <c r="BQ11" s="57"/>
    </row>
    <row r="12" spans="1:69" ht="188.25" customHeight="1">
      <c r="A12" s="33">
        <v>5</v>
      </c>
      <c r="B12" s="27" t="s">
        <v>33</v>
      </c>
      <c r="C12" s="26">
        <v>7.5</v>
      </c>
      <c r="D12" s="25">
        <v>21.5</v>
      </c>
      <c r="E12" s="19">
        <f t="shared" si="13"/>
        <v>29</v>
      </c>
      <c r="F12" s="19" t="str">
        <f t="shared" si="14"/>
        <v>E</v>
      </c>
      <c r="G12" s="20">
        <f t="shared" si="0"/>
        <v>13</v>
      </c>
      <c r="H12" s="26">
        <v>20.5</v>
      </c>
      <c r="I12" s="25">
        <v>25</v>
      </c>
      <c r="J12" s="19">
        <f t="shared" si="15"/>
        <v>45.5</v>
      </c>
      <c r="K12" s="19" t="str">
        <f t="shared" si="16"/>
        <v>D</v>
      </c>
      <c r="L12" s="20">
        <f t="shared" si="1"/>
        <v>11</v>
      </c>
      <c r="M12" s="26">
        <v>20.5</v>
      </c>
      <c r="N12" s="25">
        <v>25</v>
      </c>
      <c r="O12" s="19">
        <f t="shared" si="17"/>
        <v>45.5</v>
      </c>
      <c r="P12" s="19" t="str">
        <f t="shared" si="18"/>
        <v>D</v>
      </c>
      <c r="Q12" s="20">
        <f t="shared" si="2"/>
        <v>12</v>
      </c>
      <c r="R12" s="26">
        <v>26</v>
      </c>
      <c r="S12" s="25">
        <v>28</v>
      </c>
      <c r="T12" s="19">
        <f t="shared" si="19"/>
        <v>54</v>
      </c>
      <c r="U12" s="19" t="str">
        <f t="shared" si="20"/>
        <v>C</v>
      </c>
      <c r="V12" s="20">
        <f t="shared" si="3"/>
        <v>11</v>
      </c>
      <c r="W12" s="26">
        <v>19</v>
      </c>
      <c r="X12" s="25">
        <v>43</v>
      </c>
      <c r="Y12" s="19">
        <f t="shared" si="21"/>
        <v>62</v>
      </c>
      <c r="Z12" s="19" t="str">
        <f t="shared" si="22"/>
        <v>B</v>
      </c>
      <c r="AA12" s="20">
        <f t="shared" si="4"/>
        <v>12</v>
      </c>
      <c r="AB12" s="26">
        <v>15</v>
      </c>
      <c r="AC12" s="25">
        <v>23.5</v>
      </c>
      <c r="AD12" s="19">
        <f t="shared" si="23"/>
        <v>38.5</v>
      </c>
      <c r="AE12" s="19" t="str">
        <f t="shared" si="24"/>
        <v>D</v>
      </c>
      <c r="AF12" s="20">
        <f t="shared" si="5"/>
        <v>12</v>
      </c>
      <c r="AG12" s="26">
        <v>17</v>
      </c>
      <c r="AH12" s="25">
        <v>26.8</v>
      </c>
      <c r="AI12" s="19">
        <f t="shared" si="25"/>
        <v>43.8</v>
      </c>
      <c r="AJ12" s="19" t="str">
        <f t="shared" si="26"/>
        <v>D</v>
      </c>
      <c r="AK12" s="20">
        <f t="shared" si="6"/>
        <v>11</v>
      </c>
      <c r="AL12" s="26">
        <v>19.5</v>
      </c>
      <c r="AM12" s="25">
        <v>29.8</v>
      </c>
      <c r="AN12" s="19">
        <f t="shared" si="27"/>
        <v>49.3</v>
      </c>
      <c r="AO12" s="19" t="str">
        <f t="shared" si="28"/>
        <v>C</v>
      </c>
      <c r="AP12" s="20">
        <f t="shared" si="7"/>
        <v>12</v>
      </c>
      <c r="AQ12" s="26">
        <v>25</v>
      </c>
      <c r="AR12" s="25">
        <v>30</v>
      </c>
      <c r="AS12" s="19">
        <f t="shared" si="29"/>
        <v>55</v>
      </c>
      <c r="AT12" s="19" t="str">
        <f t="shared" si="38"/>
        <v>C</v>
      </c>
      <c r="AU12" s="20">
        <f t="shared" si="8"/>
        <v>11</v>
      </c>
      <c r="AV12" s="26">
        <v>30</v>
      </c>
      <c r="AW12" s="25">
        <v>45</v>
      </c>
      <c r="AX12" s="19">
        <f t="shared" si="30"/>
        <v>75</v>
      </c>
      <c r="AY12" s="19" t="str">
        <f t="shared" si="31"/>
        <v>B</v>
      </c>
      <c r="AZ12" s="20">
        <f t="shared" si="9"/>
        <v>2</v>
      </c>
      <c r="BA12" s="26">
        <v>20</v>
      </c>
      <c r="BB12" s="25">
        <v>42</v>
      </c>
      <c r="BC12" s="19">
        <f t="shared" si="32"/>
        <v>62</v>
      </c>
      <c r="BD12" s="19" t="str">
        <f t="shared" si="39"/>
        <v>B</v>
      </c>
      <c r="BE12" s="20">
        <f t="shared" si="10"/>
        <v>12</v>
      </c>
      <c r="BF12" s="26">
        <v>30</v>
      </c>
      <c r="BG12" s="25">
        <v>30</v>
      </c>
      <c r="BH12" s="19">
        <f t="shared" si="33"/>
        <v>60</v>
      </c>
      <c r="BI12" s="19" t="str">
        <f t="shared" si="34"/>
        <v>B</v>
      </c>
      <c r="BJ12" s="20">
        <f t="shared" si="11"/>
        <v>2</v>
      </c>
      <c r="BK12" s="24"/>
      <c r="BL12" s="25">
        <v>50</v>
      </c>
      <c r="BM12" s="19">
        <f t="shared" si="35"/>
        <v>50</v>
      </c>
      <c r="BN12" s="19" t="str">
        <f t="shared" si="36"/>
        <v>C</v>
      </c>
      <c r="BO12" s="22">
        <f t="shared" si="12"/>
        <v>6</v>
      </c>
      <c r="BP12" s="23">
        <f t="shared" si="37"/>
        <v>49.760000000000005</v>
      </c>
      <c r="BQ12" s="57"/>
    </row>
    <row r="13" spans="1:69" ht="179.25" customHeight="1">
      <c r="A13" s="33">
        <v>6</v>
      </c>
      <c r="B13" s="27" t="s">
        <v>34</v>
      </c>
      <c r="C13" s="26">
        <v>24</v>
      </c>
      <c r="D13" s="25">
        <v>23.5</v>
      </c>
      <c r="E13" s="19">
        <f t="shared" si="13"/>
        <v>47.5</v>
      </c>
      <c r="F13" s="19" t="str">
        <f t="shared" si="14"/>
        <v>D</v>
      </c>
      <c r="G13" s="20">
        <f t="shared" si="0"/>
        <v>8</v>
      </c>
      <c r="H13" s="26">
        <v>26</v>
      </c>
      <c r="I13" s="25">
        <v>33</v>
      </c>
      <c r="J13" s="19">
        <f t="shared" si="15"/>
        <v>59</v>
      </c>
      <c r="K13" s="19" t="str">
        <f t="shared" si="16"/>
        <v>C</v>
      </c>
      <c r="L13" s="20">
        <f t="shared" si="1"/>
        <v>5</v>
      </c>
      <c r="M13" s="26">
        <v>27</v>
      </c>
      <c r="N13" s="25">
        <v>37</v>
      </c>
      <c r="O13" s="19">
        <f t="shared" si="17"/>
        <v>64</v>
      </c>
      <c r="P13" s="19" t="str">
        <f t="shared" si="18"/>
        <v>B</v>
      </c>
      <c r="Q13" s="20">
        <f t="shared" si="2"/>
        <v>6</v>
      </c>
      <c r="R13" s="26">
        <v>35</v>
      </c>
      <c r="S13" s="25">
        <v>46</v>
      </c>
      <c r="T13" s="19">
        <f t="shared" si="19"/>
        <v>81</v>
      </c>
      <c r="U13" s="19" t="str">
        <f t="shared" si="20"/>
        <v>A</v>
      </c>
      <c r="V13" s="20">
        <f t="shared" si="3"/>
        <v>5</v>
      </c>
      <c r="W13" s="26">
        <v>43.5</v>
      </c>
      <c r="X13" s="25">
        <v>47</v>
      </c>
      <c r="Y13" s="19">
        <f t="shared" si="21"/>
        <v>90.5</v>
      </c>
      <c r="Z13" s="19" t="str">
        <f t="shared" si="22"/>
        <v>A</v>
      </c>
      <c r="AA13" s="20">
        <f t="shared" si="4"/>
        <v>2</v>
      </c>
      <c r="AB13" s="26">
        <v>23</v>
      </c>
      <c r="AC13" s="25">
        <v>30.5</v>
      </c>
      <c r="AD13" s="19">
        <f t="shared" si="23"/>
        <v>53.5</v>
      </c>
      <c r="AE13" s="19" t="str">
        <f t="shared" si="24"/>
        <v>C</v>
      </c>
      <c r="AF13" s="20">
        <f t="shared" si="5"/>
        <v>4</v>
      </c>
      <c r="AG13" s="26">
        <v>26.9</v>
      </c>
      <c r="AH13" s="25">
        <v>32.049999999999997</v>
      </c>
      <c r="AI13" s="19">
        <f t="shared" si="25"/>
        <v>58.949999999999996</v>
      </c>
      <c r="AJ13" s="19" t="str">
        <f t="shared" si="26"/>
        <v>C</v>
      </c>
      <c r="AK13" s="20">
        <f t="shared" si="6"/>
        <v>6</v>
      </c>
      <c r="AL13" s="26">
        <v>39.5</v>
      </c>
      <c r="AM13" s="25">
        <v>50.1</v>
      </c>
      <c r="AN13" s="19">
        <f t="shared" si="27"/>
        <v>89.6</v>
      </c>
      <c r="AO13" s="19" t="str">
        <f t="shared" si="28"/>
        <v>A</v>
      </c>
      <c r="AP13" s="20">
        <f t="shared" si="7"/>
        <v>2</v>
      </c>
      <c r="AQ13" s="26">
        <v>37</v>
      </c>
      <c r="AR13" s="25">
        <v>38</v>
      </c>
      <c r="AS13" s="19">
        <f t="shared" si="29"/>
        <v>75</v>
      </c>
      <c r="AT13" s="19" t="str">
        <f t="shared" si="38"/>
        <v>B</v>
      </c>
      <c r="AU13" s="20">
        <f t="shared" si="8"/>
        <v>5</v>
      </c>
      <c r="AV13" s="26">
        <v>26</v>
      </c>
      <c r="AW13" s="25">
        <v>40</v>
      </c>
      <c r="AX13" s="19">
        <f t="shared" si="30"/>
        <v>66</v>
      </c>
      <c r="AY13" s="19" t="str">
        <f t="shared" si="31"/>
        <v>B</v>
      </c>
      <c r="AZ13" s="20">
        <f t="shared" si="9"/>
        <v>10</v>
      </c>
      <c r="BA13" s="26">
        <v>28</v>
      </c>
      <c r="BB13" s="25">
        <v>50</v>
      </c>
      <c r="BC13" s="19">
        <f t="shared" si="32"/>
        <v>78</v>
      </c>
      <c r="BD13" s="19" t="str">
        <f t="shared" si="39"/>
        <v>B</v>
      </c>
      <c r="BE13" s="20">
        <f t="shared" si="10"/>
        <v>5</v>
      </c>
      <c r="BF13" s="26">
        <v>28</v>
      </c>
      <c r="BG13" s="25">
        <v>33</v>
      </c>
      <c r="BH13" s="19">
        <f t="shared" si="33"/>
        <v>61</v>
      </c>
      <c r="BI13" s="19" t="str">
        <f t="shared" si="34"/>
        <v>B</v>
      </c>
      <c r="BJ13" s="20">
        <f t="shared" si="11"/>
        <v>1</v>
      </c>
      <c r="BK13" s="24"/>
      <c r="BL13" s="25">
        <v>50</v>
      </c>
      <c r="BM13" s="19">
        <f t="shared" si="35"/>
        <v>50</v>
      </c>
      <c r="BN13" s="19" t="str">
        <f t="shared" si="36"/>
        <v>C</v>
      </c>
      <c r="BO13" s="22">
        <f t="shared" si="12"/>
        <v>6</v>
      </c>
      <c r="BP13" s="23">
        <f t="shared" si="37"/>
        <v>68.504999999999995</v>
      </c>
      <c r="BQ13" s="57"/>
    </row>
    <row r="14" spans="1:69" ht="185.25" customHeight="1">
      <c r="A14" s="33">
        <v>7</v>
      </c>
      <c r="B14" s="27" t="s">
        <v>35</v>
      </c>
      <c r="C14" s="26">
        <v>19.5</v>
      </c>
      <c r="D14" s="25">
        <v>20</v>
      </c>
      <c r="E14" s="19">
        <f t="shared" si="13"/>
        <v>39.5</v>
      </c>
      <c r="F14" s="19" t="str">
        <f t="shared" si="14"/>
        <v>D</v>
      </c>
      <c r="G14" s="20">
        <f t="shared" si="0"/>
        <v>11</v>
      </c>
      <c r="H14" s="26">
        <v>17.5</v>
      </c>
      <c r="I14" s="25">
        <v>27.25</v>
      </c>
      <c r="J14" s="19">
        <f t="shared" si="15"/>
        <v>44.75</v>
      </c>
      <c r="K14" s="19" t="str">
        <f t="shared" si="16"/>
        <v>D</v>
      </c>
      <c r="L14" s="20">
        <f t="shared" si="1"/>
        <v>12</v>
      </c>
      <c r="M14" s="26">
        <v>26</v>
      </c>
      <c r="N14" s="25">
        <v>32.5</v>
      </c>
      <c r="O14" s="19">
        <f t="shared" si="17"/>
        <v>58.5</v>
      </c>
      <c r="P14" s="19" t="str">
        <f t="shared" si="18"/>
        <v>C</v>
      </c>
      <c r="Q14" s="20">
        <f t="shared" si="2"/>
        <v>9</v>
      </c>
      <c r="R14" s="26">
        <v>19</v>
      </c>
      <c r="S14" s="25">
        <v>35</v>
      </c>
      <c r="T14" s="19">
        <f t="shared" si="19"/>
        <v>54</v>
      </c>
      <c r="U14" s="19" t="str">
        <f t="shared" si="20"/>
        <v>C</v>
      </c>
      <c r="V14" s="20">
        <f t="shared" si="3"/>
        <v>11</v>
      </c>
      <c r="W14" s="26">
        <v>26.5</v>
      </c>
      <c r="X14" s="25">
        <v>46.5</v>
      </c>
      <c r="Y14" s="19">
        <f t="shared" si="21"/>
        <v>73</v>
      </c>
      <c r="Z14" s="19" t="str">
        <f t="shared" si="22"/>
        <v>B</v>
      </c>
      <c r="AA14" s="20">
        <f t="shared" si="4"/>
        <v>10</v>
      </c>
      <c r="AB14" s="26">
        <v>20</v>
      </c>
      <c r="AC14" s="25">
        <v>26.35</v>
      </c>
      <c r="AD14" s="19">
        <f t="shared" si="23"/>
        <v>46.35</v>
      </c>
      <c r="AE14" s="19" t="str">
        <f t="shared" si="24"/>
        <v>D</v>
      </c>
      <c r="AF14" s="20">
        <f t="shared" si="5"/>
        <v>10</v>
      </c>
      <c r="AG14" s="26">
        <v>19</v>
      </c>
      <c r="AH14" s="25">
        <v>37.9</v>
      </c>
      <c r="AI14" s="19">
        <f t="shared" si="25"/>
        <v>56.9</v>
      </c>
      <c r="AJ14" s="19" t="str">
        <f t="shared" si="26"/>
        <v>C</v>
      </c>
      <c r="AK14" s="20">
        <f t="shared" si="6"/>
        <v>8</v>
      </c>
      <c r="AL14" s="26">
        <v>28</v>
      </c>
      <c r="AM14" s="25">
        <v>38.700000000000003</v>
      </c>
      <c r="AN14" s="19">
        <f t="shared" si="27"/>
        <v>66.7</v>
      </c>
      <c r="AO14" s="19" t="str">
        <f t="shared" si="28"/>
        <v>B</v>
      </c>
      <c r="AP14" s="20">
        <f t="shared" si="7"/>
        <v>10</v>
      </c>
      <c r="AQ14" s="26">
        <v>31.5</v>
      </c>
      <c r="AR14" s="25">
        <v>34</v>
      </c>
      <c r="AS14" s="19">
        <f t="shared" si="29"/>
        <v>65.5</v>
      </c>
      <c r="AT14" s="19" t="str">
        <f t="shared" si="38"/>
        <v>B</v>
      </c>
      <c r="AU14" s="20">
        <f t="shared" si="8"/>
        <v>7</v>
      </c>
      <c r="AV14" s="26">
        <v>31</v>
      </c>
      <c r="AW14" s="25">
        <v>50</v>
      </c>
      <c r="AX14" s="19">
        <f t="shared" si="30"/>
        <v>81</v>
      </c>
      <c r="AY14" s="19" t="str">
        <f t="shared" si="31"/>
        <v>A</v>
      </c>
      <c r="AZ14" s="20">
        <f t="shared" si="9"/>
        <v>1</v>
      </c>
      <c r="BA14" s="26">
        <v>32</v>
      </c>
      <c r="BB14" s="25">
        <v>50</v>
      </c>
      <c r="BC14" s="19">
        <f t="shared" si="32"/>
        <v>82</v>
      </c>
      <c r="BD14" s="19" t="str">
        <f t="shared" si="39"/>
        <v>A</v>
      </c>
      <c r="BE14" s="20">
        <f t="shared" si="10"/>
        <v>4</v>
      </c>
      <c r="BF14" s="26">
        <v>24</v>
      </c>
      <c r="BG14" s="25">
        <v>18</v>
      </c>
      <c r="BH14" s="19">
        <f t="shared" si="33"/>
        <v>42</v>
      </c>
      <c r="BI14" s="19" t="str">
        <f t="shared" si="34"/>
        <v>D</v>
      </c>
      <c r="BJ14" s="20">
        <f t="shared" si="11"/>
        <v>11</v>
      </c>
      <c r="BK14" s="24"/>
      <c r="BL14" s="25">
        <v>40</v>
      </c>
      <c r="BM14" s="19">
        <f t="shared" si="35"/>
        <v>40</v>
      </c>
      <c r="BN14" s="19" t="str">
        <f t="shared" si="36"/>
        <v>D</v>
      </c>
      <c r="BO14" s="22">
        <f t="shared" si="12"/>
        <v>9</v>
      </c>
      <c r="BP14" s="23">
        <f t="shared" si="37"/>
        <v>58.620000000000005</v>
      </c>
      <c r="BQ14" s="57"/>
    </row>
    <row r="15" spans="1:69" ht="185.25" customHeight="1">
      <c r="A15" s="33">
        <v>8</v>
      </c>
      <c r="B15" s="27" t="s">
        <v>36</v>
      </c>
      <c r="C15" s="25">
        <v>25.5</v>
      </c>
      <c r="D15" s="25">
        <v>29.5</v>
      </c>
      <c r="E15" s="19">
        <f t="shared" si="13"/>
        <v>55</v>
      </c>
      <c r="F15" s="19" t="str">
        <f t="shared" si="14"/>
        <v>C</v>
      </c>
      <c r="G15" s="20">
        <f t="shared" si="0"/>
        <v>6</v>
      </c>
      <c r="H15" s="26">
        <v>25.75</v>
      </c>
      <c r="I15" s="25">
        <v>25</v>
      </c>
      <c r="J15" s="19">
        <f t="shared" ref="J15" si="40">SUM(H15:I15)</f>
        <v>50.75</v>
      </c>
      <c r="K15" s="19" t="str">
        <f t="shared" ref="K15" si="41">IFERROR(IF(J15&lt;=19,"F",IF(J15&lt;=29,"E",IF(J15&lt;=49,"D",IF(J15&lt;=59,"C",IF(J15&lt;=79,"B",IF(J15&gt;=80,"A")))))),"")</f>
        <v>C</v>
      </c>
      <c r="L15" s="20">
        <f t="shared" si="1"/>
        <v>9</v>
      </c>
      <c r="M15" s="26">
        <v>23.3</v>
      </c>
      <c r="N15" s="25">
        <v>25.5</v>
      </c>
      <c r="O15" s="19">
        <f t="shared" ref="O15" si="42">SUM(M15:N15)</f>
        <v>48.8</v>
      </c>
      <c r="P15" s="19" t="str">
        <f t="shared" ref="P15" si="43">IFERROR(IF(O15&lt;=19,"F",IF(O15&lt;=29,"E",IF(O15&lt;=49,"D",IF(O15&lt;=59,"C",IF(O15&lt;=79,"B",IF(O15&gt;=80,"A")))))),"")</f>
        <v>D</v>
      </c>
      <c r="Q15" s="20">
        <f t="shared" si="2"/>
        <v>10</v>
      </c>
      <c r="R15" s="26">
        <v>35</v>
      </c>
      <c r="S15" s="25">
        <v>43</v>
      </c>
      <c r="T15" s="19">
        <f t="shared" ref="T15" si="44">SUM(R15:S15)</f>
        <v>78</v>
      </c>
      <c r="U15" s="19" t="str">
        <f t="shared" ref="U15" si="45">IFERROR(IF(T15&lt;=19,"F",IF(T15&lt;=29,"E",IF(T15&lt;=49,"D",IF(T15&lt;=59,"C",IF(T15&lt;=79,"B",IF(T15&gt;=80,"A")))))),"")</f>
        <v>B</v>
      </c>
      <c r="V15" s="20">
        <f t="shared" si="3"/>
        <v>7</v>
      </c>
      <c r="W15" s="26">
        <v>26.5</v>
      </c>
      <c r="X15" s="25">
        <v>46.75</v>
      </c>
      <c r="Y15" s="19">
        <f t="shared" ref="Y15" si="46">SUM(W15:X15)</f>
        <v>73.25</v>
      </c>
      <c r="Z15" s="19" t="str">
        <f t="shared" ref="Z15" si="47">IFERROR(IF(Y15&lt;=19,"F",IF(Y15&lt;=29,"E",IF(Y15&lt;=49,"D",IF(Y15&lt;=59,"C",IF(Y15&lt;=79,"B",IF(Y15&gt;=80,"A")))))),"")</f>
        <v>B</v>
      </c>
      <c r="AA15" s="20">
        <f t="shared" si="4"/>
        <v>9</v>
      </c>
      <c r="AB15" s="26">
        <v>23.5</v>
      </c>
      <c r="AC15" s="25">
        <v>27.3</v>
      </c>
      <c r="AD15" s="19">
        <f t="shared" ref="AD15" si="48">SUM(AB15:AC15)</f>
        <v>50.8</v>
      </c>
      <c r="AE15" s="19" t="str">
        <f t="shared" ref="AE15" si="49">IFERROR(IF(AD15&lt;=19,"F",IF(AD15&lt;=29,"E",IF(AD15&lt;=49,"D",IF(AD15&lt;=59,"C",IF(AD15&lt;=79,"B",IF(AD15&gt;=80,"A")))))),"")</f>
        <v>C</v>
      </c>
      <c r="AF15" s="20">
        <f t="shared" si="5"/>
        <v>6</v>
      </c>
      <c r="AG15" s="26">
        <v>20.11</v>
      </c>
      <c r="AH15" s="25">
        <v>32.299999999999997</v>
      </c>
      <c r="AI15" s="19">
        <f t="shared" ref="AI15" si="50">SUM(AG15:AH15)</f>
        <v>52.41</v>
      </c>
      <c r="AJ15" s="19" t="str">
        <f t="shared" ref="AJ15" si="51">IFERROR(IF(AI15&lt;=19,"F",IF(AI15&lt;=29,"E",IF(AI15&lt;=49,"D",IF(AI15&lt;=59,"C",IF(AI15&lt;=79,"B",IF(AI15&gt;=80,"A")))))),"")</f>
        <v>C</v>
      </c>
      <c r="AK15" s="20">
        <f t="shared" si="6"/>
        <v>10</v>
      </c>
      <c r="AL15" s="26">
        <v>32</v>
      </c>
      <c r="AM15" s="25">
        <v>39.5</v>
      </c>
      <c r="AN15" s="19">
        <f t="shared" ref="AN15" si="52">SUM(AL15:AM15)</f>
        <v>71.5</v>
      </c>
      <c r="AO15" s="19" t="str">
        <f t="shared" ref="AO15" si="53">IFERROR(IF(AN15&lt;=19,"F",IF(AN15&lt;=29,"E",IF(AN15&lt;=49,"D",IF(AN15&lt;=59,"C",IF(AN15&lt;=79,"B",IF(AN15&gt;=80,"A")))))),"")</f>
        <v>B</v>
      </c>
      <c r="AP15" s="20">
        <f t="shared" si="7"/>
        <v>8</v>
      </c>
      <c r="AQ15" s="26">
        <v>31</v>
      </c>
      <c r="AR15" s="25">
        <v>37</v>
      </c>
      <c r="AS15" s="19">
        <f t="shared" ref="AS15" si="54">SUM(AQ15:AR15)</f>
        <v>68</v>
      </c>
      <c r="AT15" s="19" t="str">
        <f t="shared" ref="AT15" si="55">IFERROR(IF(AS15&lt;=19,"F",IF(AS15&lt;=29,"E",IF(AS15&lt;=49,"D",IF(AS15&lt;=59,"C",IF(AS15&lt;=79,"B",IF(AS15&gt;=80,"A")))))),"")</f>
        <v>B</v>
      </c>
      <c r="AU15" s="20">
        <f t="shared" si="8"/>
        <v>6</v>
      </c>
      <c r="AV15" s="26">
        <v>25</v>
      </c>
      <c r="AW15" s="25">
        <v>40</v>
      </c>
      <c r="AX15" s="19">
        <f t="shared" ref="AX15" si="56">SUM(AV15:AW15)</f>
        <v>65</v>
      </c>
      <c r="AY15" s="19" t="str">
        <f t="shared" ref="AY15" si="57">IFERROR(IF(AX15&lt;=19,"F",IF(AX15&lt;=29,"E",IF(AX15&lt;=49,"D",IF(AX15&lt;=59,"C",IF(AX15&lt;=79,"B",IF(AX15&gt;=80,"A")))))),"")</f>
        <v>B</v>
      </c>
      <c r="AZ15" s="20">
        <f t="shared" si="9"/>
        <v>13</v>
      </c>
      <c r="BA15" s="26">
        <v>30</v>
      </c>
      <c r="BB15" s="25">
        <v>44</v>
      </c>
      <c r="BC15" s="19">
        <f t="shared" ref="BC15" si="58">SUM(BA15:BB15)</f>
        <v>74</v>
      </c>
      <c r="BD15" s="19" t="str">
        <f t="shared" ref="BD15" si="59">IFERROR(IF(BC15&lt;=19,"F",IF(BC15&lt;=29,"E",IF(BC15&lt;=49,"D",IF(BC15&lt;=59,"C",IF(BC15&lt;=79,"B",IF(BC15&gt;=80,"A")))))),"")</f>
        <v>B</v>
      </c>
      <c r="BE15" s="20">
        <f t="shared" si="10"/>
        <v>10</v>
      </c>
      <c r="BF15" s="26">
        <v>28</v>
      </c>
      <c r="BG15" s="25">
        <v>26</v>
      </c>
      <c r="BH15" s="19">
        <f t="shared" si="33"/>
        <v>54</v>
      </c>
      <c r="BI15" s="19" t="str">
        <f t="shared" ref="BI15" si="60">IFERROR(IF(BH15&lt;=19,"F",IF(BH15&lt;=29,"E",IF(BH15&lt;=49,"D",IF(BH15&lt;=59,"C",IF(BH15&lt;=79,"B",IF(BH15&gt;=80,"A")))))),"")</f>
        <v>C</v>
      </c>
      <c r="BJ15" s="20">
        <f t="shared" si="11"/>
        <v>4</v>
      </c>
      <c r="BK15" s="30"/>
      <c r="BL15" s="25">
        <v>60</v>
      </c>
      <c r="BM15" s="19">
        <f t="shared" ref="BM15" si="61">SUM(BK15:BL15)</f>
        <v>60</v>
      </c>
      <c r="BN15" s="19" t="str">
        <f t="shared" ref="BN15" si="62">IFERROR(IF(BM15&lt;=19,"F",IF(BM15&lt;=29,"E",IF(BM15&lt;=49,"D",IF(BM15&lt;=59,"C",IF(BM15&lt;=79,"B",IF(BM15&gt;=80,"A")))))),"")</f>
        <v>B</v>
      </c>
      <c r="BO15" s="22">
        <f t="shared" si="12"/>
        <v>1</v>
      </c>
      <c r="BP15" s="23">
        <f t="shared" si="37"/>
        <v>61.350999999999999</v>
      </c>
      <c r="BQ15" s="57"/>
    </row>
    <row r="16" spans="1:69" ht="185.25" customHeight="1">
      <c r="A16" s="33">
        <v>9</v>
      </c>
      <c r="B16" s="27" t="s">
        <v>37</v>
      </c>
      <c r="C16" s="34">
        <v>25</v>
      </c>
      <c r="D16" s="25">
        <v>27.5</v>
      </c>
      <c r="E16" s="19">
        <f t="shared" ref="E16:E18" si="63">SUM(C16:D16)</f>
        <v>52.5</v>
      </c>
      <c r="F16" s="19" t="str">
        <f t="shared" ref="F16:F18" si="64">IFERROR(IF(E16&lt;=19,"F",IF(E16&lt;=29,"E",IF(E16&lt;=49,"D",IF(E16&lt;=59,"C",IF(E16&lt;=79,"B",IF(E16&gt;=80,"A")))))),"")</f>
        <v>C</v>
      </c>
      <c r="G16" s="20">
        <f t="shared" si="0"/>
        <v>7</v>
      </c>
      <c r="H16" s="26">
        <v>29.5</v>
      </c>
      <c r="I16" s="25">
        <v>34.75</v>
      </c>
      <c r="J16" s="19">
        <f t="shared" ref="J16:J18" si="65">SUM(H16:I16)</f>
        <v>64.25</v>
      </c>
      <c r="K16" s="19" t="str">
        <f t="shared" ref="K16:K18" si="66">IFERROR(IF(J16&lt;=19,"F",IF(J16&lt;=29,"E",IF(J16&lt;=49,"D",IF(J16&lt;=59,"C",IF(J16&lt;=79,"B",IF(J16&gt;=80,"A")))))),"")</f>
        <v>B</v>
      </c>
      <c r="L16" s="20">
        <f t="shared" si="1"/>
        <v>3</v>
      </c>
      <c r="M16" s="26">
        <v>31.5</v>
      </c>
      <c r="N16" s="25">
        <v>49</v>
      </c>
      <c r="O16" s="19">
        <f t="shared" ref="O16:O18" si="67">SUM(M16:N16)</f>
        <v>80.5</v>
      </c>
      <c r="P16" s="19" t="str">
        <f t="shared" ref="P16:P18" si="68">IFERROR(IF(O16&lt;=19,"F",IF(O16&lt;=29,"E",IF(O16&lt;=49,"D",IF(O16&lt;=59,"C",IF(O16&lt;=79,"B",IF(O16&gt;=80,"A")))))),"")</f>
        <v>A</v>
      </c>
      <c r="Q16" s="20">
        <f t="shared" si="2"/>
        <v>2</v>
      </c>
      <c r="R16" s="26">
        <v>40</v>
      </c>
      <c r="S16" s="25">
        <v>51</v>
      </c>
      <c r="T16" s="19">
        <f t="shared" ref="T16:T18" si="69">SUM(R16:S16)</f>
        <v>91</v>
      </c>
      <c r="U16" s="19" t="str">
        <f t="shared" ref="U16:U18" si="70">IFERROR(IF(T16&lt;=19,"F",IF(T16&lt;=29,"E",IF(T16&lt;=49,"D",IF(T16&lt;=59,"C",IF(T16&lt;=79,"B",IF(T16&gt;=80,"A")))))),"")</f>
        <v>A</v>
      </c>
      <c r="V16" s="20">
        <f t="shared" si="3"/>
        <v>2</v>
      </c>
      <c r="W16" s="26">
        <v>38</v>
      </c>
      <c r="X16" s="25">
        <v>51</v>
      </c>
      <c r="Y16" s="19">
        <f t="shared" ref="Y16:Y18" si="71">SUM(W16:X16)</f>
        <v>89</v>
      </c>
      <c r="Z16" s="19" t="str">
        <f t="shared" ref="Z16:Z18" si="72">IFERROR(IF(Y16&lt;=19,"F",IF(Y16&lt;=29,"E",IF(Y16&lt;=49,"D",IF(Y16&lt;=59,"C",IF(Y16&lt;=79,"B",IF(Y16&gt;=80,"A")))))),"")</f>
        <v>A</v>
      </c>
      <c r="AA16" s="20">
        <f t="shared" si="4"/>
        <v>3</v>
      </c>
      <c r="AB16" s="26">
        <v>30</v>
      </c>
      <c r="AC16" s="25">
        <v>34.4</v>
      </c>
      <c r="AD16" s="19">
        <f t="shared" ref="AD16:AD18" si="73">SUM(AB16:AC16)</f>
        <v>64.400000000000006</v>
      </c>
      <c r="AE16" s="19" t="str">
        <f t="shared" ref="AE16:AE18" si="74">IFERROR(IF(AD16&lt;=19,"F",IF(AD16&lt;=29,"E",IF(AD16&lt;=49,"D",IF(AD16&lt;=59,"C",IF(AD16&lt;=79,"B",IF(AD16&gt;=80,"A")))))),"")</f>
        <v>B</v>
      </c>
      <c r="AF16" s="20">
        <f t="shared" si="5"/>
        <v>2</v>
      </c>
      <c r="AG16" s="26">
        <v>28.3</v>
      </c>
      <c r="AH16" s="25">
        <v>41.7</v>
      </c>
      <c r="AI16" s="19">
        <f t="shared" ref="AI16:AI18" si="75">SUM(AG16:AH16)</f>
        <v>70</v>
      </c>
      <c r="AJ16" s="19" t="str">
        <f t="shared" ref="AJ16:AJ18" si="76">IFERROR(IF(AI16&lt;=19,"F",IF(AI16&lt;=29,"E",IF(AI16&lt;=49,"D",IF(AI16&lt;=59,"C",IF(AI16&lt;=79,"B",IF(AI16&gt;=80,"A")))))),"")</f>
        <v>B</v>
      </c>
      <c r="AK16" s="20">
        <f t="shared" si="6"/>
        <v>2</v>
      </c>
      <c r="AL16" s="26">
        <v>37</v>
      </c>
      <c r="AM16" s="25">
        <v>49.5</v>
      </c>
      <c r="AN16" s="19">
        <f t="shared" ref="AN16:AN18" si="77">SUM(AL16:AM16)</f>
        <v>86.5</v>
      </c>
      <c r="AO16" s="19" t="str">
        <f t="shared" ref="AO16:AO18" si="78">IFERROR(IF(AN16&lt;=19,"F",IF(AN16&lt;=29,"E",IF(AN16&lt;=49,"D",IF(AN16&lt;=59,"C",IF(AN16&lt;=79,"B",IF(AN16&gt;=80,"A")))))),"")</f>
        <v>A</v>
      </c>
      <c r="AP16" s="20">
        <f t="shared" si="7"/>
        <v>4</v>
      </c>
      <c r="AQ16" s="26">
        <v>35</v>
      </c>
      <c r="AR16" s="25">
        <v>42</v>
      </c>
      <c r="AS16" s="19">
        <f t="shared" ref="AS16:AS18" si="79">SUM(AQ16:AR16)</f>
        <v>77</v>
      </c>
      <c r="AT16" s="19" t="str">
        <f t="shared" ref="AT16:AT18" si="80">IFERROR(IF(AS16&lt;=19,"F",IF(AS16&lt;=29,"E",IF(AS16&lt;=49,"D",IF(AS16&lt;=59,"C",IF(AS16&lt;=79,"B",IF(AS16&gt;=80,"A")))))),"")</f>
        <v>B</v>
      </c>
      <c r="AU16" s="20">
        <f t="shared" si="8"/>
        <v>2</v>
      </c>
      <c r="AV16" s="26">
        <v>29</v>
      </c>
      <c r="AW16" s="25">
        <v>40</v>
      </c>
      <c r="AX16" s="19">
        <f t="shared" ref="AX16:AX18" si="81">SUM(AV16:AW16)</f>
        <v>69</v>
      </c>
      <c r="AY16" s="19" t="str">
        <f t="shared" ref="AY16:AY18" si="82">IFERROR(IF(AX16&lt;=19,"F",IF(AX16&lt;=29,"E",IF(AX16&lt;=49,"D",IF(AX16&lt;=59,"C",IF(AX16&lt;=79,"B",IF(AX16&gt;=80,"A")))))),"")</f>
        <v>B</v>
      </c>
      <c r="AZ16" s="20">
        <f t="shared" si="9"/>
        <v>7</v>
      </c>
      <c r="BA16" s="26">
        <v>40</v>
      </c>
      <c r="BB16" s="25">
        <v>56</v>
      </c>
      <c r="BC16" s="19">
        <f t="shared" ref="BC16:BC18" si="83">SUM(BA16:BB16)</f>
        <v>96</v>
      </c>
      <c r="BD16" s="19" t="str">
        <f t="shared" ref="BD16:BD18" si="84">IFERROR(IF(BC16&lt;=19,"F",IF(BC16&lt;=29,"E",IF(BC16&lt;=49,"D",IF(BC16&lt;=59,"C",IF(BC16&lt;=79,"B",IF(BC16&gt;=80,"A")))))),"")</f>
        <v>A</v>
      </c>
      <c r="BE16" s="20">
        <f t="shared" si="10"/>
        <v>1</v>
      </c>
      <c r="BF16" s="26">
        <v>20</v>
      </c>
      <c r="BG16" s="25">
        <v>34</v>
      </c>
      <c r="BH16" s="19">
        <f t="shared" ref="BH16:BH18" si="85">SUM(BF16:BG16)</f>
        <v>54</v>
      </c>
      <c r="BI16" s="19" t="str">
        <f t="shared" ref="BI16:BI18" si="86">IFERROR(IF(BH16&lt;=19,"F",IF(BH16&lt;=29,"E",IF(BH16&lt;=49,"D",IF(BH16&lt;=59,"C",IF(BH16&lt;=79,"B",IF(BH16&gt;=80,"A")))))),"")</f>
        <v>C</v>
      </c>
      <c r="BJ16" s="20">
        <f t="shared" si="11"/>
        <v>4</v>
      </c>
      <c r="BK16" s="32"/>
      <c r="BL16" s="25">
        <v>55</v>
      </c>
      <c r="BM16" s="19">
        <f t="shared" ref="BM16:BM18" si="87">SUM(BK16:BL16)</f>
        <v>55</v>
      </c>
      <c r="BN16" s="19" t="str">
        <f t="shared" ref="BN16:BN18" si="88">IFERROR(IF(BM16&lt;=19,"F",IF(BM16&lt;=29,"E",IF(BM16&lt;=49,"D",IF(BM16&lt;=59,"C",IF(BM16&lt;=79,"B",IF(BM16&gt;=80,"A")))))),"")</f>
        <v>C</v>
      </c>
      <c r="BO16" s="22">
        <f t="shared" si="12"/>
        <v>4</v>
      </c>
      <c r="BP16" s="23">
        <f t="shared" si="37"/>
        <v>74.414999999999992</v>
      </c>
      <c r="BQ16" s="57"/>
    </row>
    <row r="17" spans="1:69" ht="185.25" customHeight="1">
      <c r="A17" s="33">
        <v>10</v>
      </c>
      <c r="B17" s="27" t="s">
        <v>38</v>
      </c>
      <c r="C17" s="25">
        <v>30.5</v>
      </c>
      <c r="D17" s="25">
        <v>40.5</v>
      </c>
      <c r="E17" s="19">
        <f t="shared" si="63"/>
        <v>71</v>
      </c>
      <c r="F17" s="19" t="str">
        <f t="shared" si="64"/>
        <v>B</v>
      </c>
      <c r="G17" s="20">
        <f t="shared" si="0"/>
        <v>1</v>
      </c>
      <c r="H17" s="26">
        <v>32</v>
      </c>
      <c r="I17" s="25">
        <v>51.5</v>
      </c>
      <c r="J17" s="19">
        <f t="shared" si="65"/>
        <v>83.5</v>
      </c>
      <c r="K17" s="19" t="str">
        <f t="shared" si="66"/>
        <v>A</v>
      </c>
      <c r="L17" s="20">
        <f t="shared" si="1"/>
        <v>1</v>
      </c>
      <c r="M17" s="26">
        <v>35.5</v>
      </c>
      <c r="N17" s="25">
        <v>54</v>
      </c>
      <c r="O17" s="19">
        <f t="shared" si="67"/>
        <v>89.5</v>
      </c>
      <c r="P17" s="19" t="str">
        <f t="shared" si="68"/>
        <v>A</v>
      </c>
      <c r="Q17" s="20">
        <f t="shared" si="2"/>
        <v>1</v>
      </c>
      <c r="R17" s="26">
        <v>38</v>
      </c>
      <c r="S17" s="25">
        <v>55</v>
      </c>
      <c r="T17" s="19">
        <f t="shared" si="69"/>
        <v>93</v>
      </c>
      <c r="U17" s="19" t="str">
        <f t="shared" si="70"/>
        <v>A</v>
      </c>
      <c r="V17" s="20">
        <f t="shared" si="3"/>
        <v>1</v>
      </c>
      <c r="W17" s="26">
        <v>39</v>
      </c>
      <c r="X17" s="25">
        <v>53</v>
      </c>
      <c r="Y17" s="19">
        <f t="shared" si="71"/>
        <v>92</v>
      </c>
      <c r="Z17" s="19" t="str">
        <f t="shared" si="72"/>
        <v>A</v>
      </c>
      <c r="AA17" s="20">
        <f t="shared" si="4"/>
        <v>1</v>
      </c>
      <c r="AB17" s="26">
        <v>30.5</v>
      </c>
      <c r="AC17" s="25">
        <v>39.799999999999997</v>
      </c>
      <c r="AD17" s="19">
        <f t="shared" si="73"/>
        <v>70.3</v>
      </c>
      <c r="AE17" s="19" t="str">
        <f t="shared" si="74"/>
        <v>B</v>
      </c>
      <c r="AF17" s="20">
        <f t="shared" si="5"/>
        <v>1</v>
      </c>
      <c r="AG17" s="26">
        <v>33.5</v>
      </c>
      <c r="AH17" s="25">
        <v>50.25</v>
      </c>
      <c r="AI17" s="19">
        <f t="shared" si="75"/>
        <v>83.75</v>
      </c>
      <c r="AJ17" s="19" t="str">
        <f t="shared" si="76"/>
        <v>A</v>
      </c>
      <c r="AK17" s="20">
        <f t="shared" si="6"/>
        <v>1</v>
      </c>
      <c r="AL17" s="26">
        <v>36.5</v>
      </c>
      <c r="AM17" s="25">
        <v>58.8</v>
      </c>
      <c r="AN17" s="19">
        <f t="shared" si="77"/>
        <v>95.3</v>
      </c>
      <c r="AO17" s="19" t="str">
        <f t="shared" si="78"/>
        <v>A</v>
      </c>
      <c r="AP17" s="20">
        <f t="shared" si="7"/>
        <v>1</v>
      </c>
      <c r="AQ17" s="26">
        <v>33</v>
      </c>
      <c r="AR17" s="25">
        <v>54.5</v>
      </c>
      <c r="AS17" s="19">
        <f t="shared" si="79"/>
        <v>87.5</v>
      </c>
      <c r="AT17" s="19" t="str">
        <f t="shared" si="80"/>
        <v>A</v>
      </c>
      <c r="AU17" s="20">
        <f t="shared" si="8"/>
        <v>1</v>
      </c>
      <c r="AV17" s="26">
        <v>26</v>
      </c>
      <c r="AW17" s="25">
        <v>40</v>
      </c>
      <c r="AX17" s="19">
        <f t="shared" si="81"/>
        <v>66</v>
      </c>
      <c r="AY17" s="19" t="str">
        <f t="shared" si="82"/>
        <v>B</v>
      </c>
      <c r="AZ17" s="20">
        <f t="shared" si="9"/>
        <v>10</v>
      </c>
      <c r="BA17" s="26">
        <v>38</v>
      </c>
      <c r="BB17" s="25">
        <v>56</v>
      </c>
      <c r="BC17" s="19">
        <f t="shared" si="83"/>
        <v>94</v>
      </c>
      <c r="BD17" s="19" t="str">
        <f t="shared" si="84"/>
        <v>A</v>
      </c>
      <c r="BE17" s="20">
        <f t="shared" si="10"/>
        <v>3</v>
      </c>
      <c r="BF17" s="26">
        <v>26</v>
      </c>
      <c r="BG17" s="25">
        <v>25</v>
      </c>
      <c r="BH17" s="19">
        <f t="shared" si="85"/>
        <v>51</v>
      </c>
      <c r="BI17" s="19" t="str">
        <f t="shared" si="86"/>
        <v>C</v>
      </c>
      <c r="BJ17" s="20">
        <f t="shared" si="11"/>
        <v>7</v>
      </c>
      <c r="BK17" s="32"/>
      <c r="BL17" s="25">
        <v>60</v>
      </c>
      <c r="BM17" s="19">
        <f t="shared" si="87"/>
        <v>60</v>
      </c>
      <c r="BN17" s="19" t="str">
        <f t="shared" si="88"/>
        <v>B</v>
      </c>
      <c r="BO17" s="22">
        <f t="shared" si="12"/>
        <v>1</v>
      </c>
      <c r="BP17" s="23">
        <f t="shared" si="37"/>
        <v>83.184999999999988</v>
      </c>
      <c r="BQ17" s="57"/>
    </row>
    <row r="18" spans="1:69" ht="185.25" customHeight="1">
      <c r="A18" s="33">
        <v>11</v>
      </c>
      <c r="B18" s="27" t="s">
        <v>39</v>
      </c>
      <c r="C18" s="26">
        <v>22</v>
      </c>
      <c r="D18" s="25">
        <v>18</v>
      </c>
      <c r="E18" s="19">
        <f t="shared" si="63"/>
        <v>40</v>
      </c>
      <c r="F18" s="19" t="str">
        <f t="shared" si="64"/>
        <v>D</v>
      </c>
      <c r="G18" s="20">
        <f t="shared" si="0"/>
        <v>10</v>
      </c>
      <c r="H18" s="26">
        <v>30.5</v>
      </c>
      <c r="I18" s="25">
        <v>26</v>
      </c>
      <c r="J18" s="19">
        <f t="shared" si="65"/>
        <v>56.5</v>
      </c>
      <c r="K18" s="19" t="str">
        <f t="shared" si="66"/>
        <v>C</v>
      </c>
      <c r="L18" s="20">
        <f t="shared" si="1"/>
        <v>6</v>
      </c>
      <c r="M18" s="26">
        <v>22.5</v>
      </c>
      <c r="N18" s="25">
        <v>25</v>
      </c>
      <c r="O18" s="19">
        <f t="shared" si="67"/>
        <v>47.5</v>
      </c>
      <c r="P18" s="19" t="str">
        <f t="shared" si="68"/>
        <v>D</v>
      </c>
      <c r="Q18" s="20">
        <f t="shared" si="2"/>
        <v>11</v>
      </c>
      <c r="R18" s="26">
        <v>29</v>
      </c>
      <c r="S18" s="25">
        <v>39</v>
      </c>
      <c r="T18" s="19">
        <f t="shared" si="69"/>
        <v>68</v>
      </c>
      <c r="U18" s="19" t="str">
        <f t="shared" si="70"/>
        <v>B</v>
      </c>
      <c r="V18" s="20">
        <f t="shared" si="3"/>
        <v>9</v>
      </c>
      <c r="W18" s="26">
        <v>35</v>
      </c>
      <c r="X18" s="25">
        <v>46</v>
      </c>
      <c r="Y18" s="19">
        <f t="shared" si="71"/>
        <v>81</v>
      </c>
      <c r="Z18" s="19" t="str">
        <f t="shared" si="72"/>
        <v>A</v>
      </c>
      <c r="AA18" s="20">
        <f t="shared" si="4"/>
        <v>6</v>
      </c>
      <c r="AB18" s="26">
        <v>19.5</v>
      </c>
      <c r="AC18" s="25">
        <v>29.45</v>
      </c>
      <c r="AD18" s="19">
        <f t="shared" si="73"/>
        <v>48.95</v>
      </c>
      <c r="AE18" s="19" t="str">
        <f t="shared" si="74"/>
        <v>D</v>
      </c>
      <c r="AF18" s="20">
        <f t="shared" si="5"/>
        <v>7</v>
      </c>
      <c r="AG18" s="26">
        <v>22.9</v>
      </c>
      <c r="AH18" s="25">
        <v>31.7</v>
      </c>
      <c r="AI18" s="19">
        <f t="shared" si="75"/>
        <v>54.599999999999994</v>
      </c>
      <c r="AJ18" s="19" t="str">
        <f t="shared" si="76"/>
        <v>C</v>
      </c>
      <c r="AK18" s="20">
        <f t="shared" si="6"/>
        <v>9</v>
      </c>
      <c r="AL18" s="26">
        <v>34</v>
      </c>
      <c r="AM18" s="25">
        <v>39.200000000000003</v>
      </c>
      <c r="AN18" s="19">
        <f t="shared" si="77"/>
        <v>73.2</v>
      </c>
      <c r="AO18" s="19" t="str">
        <f t="shared" si="78"/>
        <v>B</v>
      </c>
      <c r="AP18" s="20">
        <f t="shared" si="7"/>
        <v>6</v>
      </c>
      <c r="AQ18" s="26">
        <v>34</v>
      </c>
      <c r="AR18" s="25">
        <v>42</v>
      </c>
      <c r="AS18" s="19">
        <f t="shared" si="79"/>
        <v>76</v>
      </c>
      <c r="AT18" s="19" t="str">
        <f t="shared" si="80"/>
        <v>B</v>
      </c>
      <c r="AU18" s="20">
        <f t="shared" si="8"/>
        <v>3</v>
      </c>
      <c r="AV18" s="26">
        <v>25</v>
      </c>
      <c r="AW18" s="25">
        <v>45</v>
      </c>
      <c r="AX18" s="19">
        <f t="shared" si="81"/>
        <v>70</v>
      </c>
      <c r="AY18" s="19" t="str">
        <f t="shared" si="82"/>
        <v>B</v>
      </c>
      <c r="AZ18" s="20">
        <f t="shared" si="9"/>
        <v>5</v>
      </c>
      <c r="BA18" s="26">
        <v>28</v>
      </c>
      <c r="BB18" s="25">
        <v>50</v>
      </c>
      <c r="BC18" s="19">
        <f t="shared" si="83"/>
        <v>78</v>
      </c>
      <c r="BD18" s="19" t="str">
        <f t="shared" si="84"/>
        <v>B</v>
      </c>
      <c r="BE18" s="20">
        <f t="shared" si="10"/>
        <v>5</v>
      </c>
      <c r="BF18" s="26">
        <v>26</v>
      </c>
      <c r="BG18" s="25">
        <v>28</v>
      </c>
      <c r="BH18" s="19">
        <f t="shared" si="85"/>
        <v>54</v>
      </c>
      <c r="BI18" s="19" t="str">
        <f t="shared" si="86"/>
        <v>C</v>
      </c>
      <c r="BJ18" s="20">
        <f t="shared" si="11"/>
        <v>4</v>
      </c>
      <c r="BK18" s="32"/>
      <c r="BL18" s="25">
        <v>35</v>
      </c>
      <c r="BM18" s="19">
        <f t="shared" si="87"/>
        <v>35</v>
      </c>
      <c r="BN18" s="19" t="str">
        <f t="shared" si="88"/>
        <v>D</v>
      </c>
      <c r="BO18" s="22">
        <f t="shared" si="12"/>
        <v>11</v>
      </c>
      <c r="BP18" s="23">
        <f t="shared" si="37"/>
        <v>61.575000000000003</v>
      </c>
      <c r="BQ18" s="57"/>
    </row>
    <row r="19" spans="1:69" ht="179.25" customHeight="1">
      <c r="A19" s="33">
        <v>12</v>
      </c>
      <c r="B19" s="27" t="s">
        <v>40</v>
      </c>
      <c r="C19" s="26">
        <v>23.5</v>
      </c>
      <c r="D19" s="25">
        <v>44</v>
      </c>
      <c r="E19" s="19">
        <f t="shared" si="13"/>
        <v>67.5</v>
      </c>
      <c r="F19" s="19" t="str">
        <f t="shared" si="14"/>
        <v>B</v>
      </c>
      <c r="G19" s="20">
        <f t="shared" si="0"/>
        <v>3</v>
      </c>
      <c r="H19" s="26">
        <v>24.75</v>
      </c>
      <c r="I19" s="25">
        <v>36.25</v>
      </c>
      <c r="J19" s="19">
        <f t="shared" si="15"/>
        <v>61</v>
      </c>
      <c r="K19" s="19" t="str">
        <f t="shared" si="16"/>
        <v>B</v>
      </c>
      <c r="L19" s="20">
        <f t="shared" si="1"/>
        <v>4</v>
      </c>
      <c r="M19" s="26">
        <v>25.5</v>
      </c>
      <c r="N19" s="25">
        <v>44</v>
      </c>
      <c r="O19" s="19">
        <f t="shared" si="17"/>
        <v>69.5</v>
      </c>
      <c r="P19" s="19" t="str">
        <f t="shared" si="18"/>
        <v>B</v>
      </c>
      <c r="Q19" s="20">
        <f t="shared" si="2"/>
        <v>3</v>
      </c>
      <c r="R19" s="26">
        <v>31</v>
      </c>
      <c r="S19" s="25">
        <v>52</v>
      </c>
      <c r="T19" s="19">
        <f t="shared" si="19"/>
        <v>83</v>
      </c>
      <c r="U19" s="19" t="str">
        <f t="shared" si="20"/>
        <v>A</v>
      </c>
      <c r="V19" s="20">
        <f t="shared" si="3"/>
        <v>4</v>
      </c>
      <c r="W19" s="26">
        <v>29.5</v>
      </c>
      <c r="X19" s="25">
        <v>51.5</v>
      </c>
      <c r="Y19" s="19">
        <f t="shared" si="21"/>
        <v>81</v>
      </c>
      <c r="Z19" s="19" t="str">
        <f t="shared" si="22"/>
        <v>A</v>
      </c>
      <c r="AA19" s="20">
        <f t="shared" si="4"/>
        <v>6</v>
      </c>
      <c r="AB19" s="26">
        <v>20.5</v>
      </c>
      <c r="AC19" s="25">
        <v>28.45</v>
      </c>
      <c r="AD19" s="19">
        <f t="shared" si="23"/>
        <v>48.95</v>
      </c>
      <c r="AE19" s="19" t="str">
        <f t="shared" si="24"/>
        <v>D</v>
      </c>
      <c r="AF19" s="20">
        <f t="shared" si="5"/>
        <v>7</v>
      </c>
      <c r="AG19" s="26">
        <v>27.3</v>
      </c>
      <c r="AH19" s="25">
        <v>40.1</v>
      </c>
      <c r="AI19" s="19">
        <f t="shared" si="25"/>
        <v>67.400000000000006</v>
      </c>
      <c r="AJ19" s="19" t="str">
        <f t="shared" si="26"/>
        <v>B</v>
      </c>
      <c r="AK19" s="20">
        <f t="shared" si="6"/>
        <v>3</v>
      </c>
      <c r="AL19" s="26">
        <v>30.5</v>
      </c>
      <c r="AM19" s="25">
        <v>37.5</v>
      </c>
      <c r="AN19" s="19">
        <f t="shared" si="27"/>
        <v>68</v>
      </c>
      <c r="AO19" s="19" t="str">
        <f t="shared" si="28"/>
        <v>B</v>
      </c>
      <c r="AP19" s="20">
        <f t="shared" si="7"/>
        <v>9</v>
      </c>
      <c r="AQ19" s="26">
        <v>25</v>
      </c>
      <c r="AR19" s="25">
        <v>37</v>
      </c>
      <c r="AS19" s="19">
        <f t="shared" si="29"/>
        <v>62</v>
      </c>
      <c r="AT19" s="19" t="str">
        <f t="shared" si="38"/>
        <v>B</v>
      </c>
      <c r="AU19" s="20">
        <f t="shared" si="8"/>
        <v>9</v>
      </c>
      <c r="AV19" s="26">
        <v>30</v>
      </c>
      <c r="AW19" s="25">
        <v>40</v>
      </c>
      <c r="AX19" s="19">
        <f t="shared" si="30"/>
        <v>70</v>
      </c>
      <c r="AY19" s="19" t="str">
        <f t="shared" si="31"/>
        <v>B</v>
      </c>
      <c r="AZ19" s="20">
        <f t="shared" si="9"/>
        <v>5</v>
      </c>
      <c r="BA19" s="26">
        <v>22</v>
      </c>
      <c r="BB19" s="25">
        <v>52</v>
      </c>
      <c r="BC19" s="19">
        <f t="shared" si="32"/>
        <v>74</v>
      </c>
      <c r="BD19" s="19" t="str">
        <f t="shared" si="39"/>
        <v>B</v>
      </c>
      <c r="BE19" s="20">
        <f t="shared" si="10"/>
        <v>10</v>
      </c>
      <c r="BF19" s="26">
        <v>28</v>
      </c>
      <c r="BG19" s="25">
        <v>21</v>
      </c>
      <c r="BH19" s="19">
        <f t="shared" si="33"/>
        <v>49</v>
      </c>
      <c r="BI19" s="19" t="str">
        <f t="shared" si="34"/>
        <v>D</v>
      </c>
      <c r="BJ19" s="20">
        <f t="shared" si="11"/>
        <v>9</v>
      </c>
      <c r="BK19" s="24"/>
      <c r="BL19" s="25">
        <v>40</v>
      </c>
      <c r="BM19" s="19">
        <f t="shared" si="35"/>
        <v>40</v>
      </c>
      <c r="BN19" s="19" t="str">
        <f t="shared" si="36"/>
        <v>D</v>
      </c>
      <c r="BO19" s="22">
        <f t="shared" si="12"/>
        <v>9</v>
      </c>
      <c r="BP19" s="23">
        <f t="shared" si="37"/>
        <v>67.835000000000008</v>
      </c>
      <c r="BQ19" s="57"/>
    </row>
    <row r="20" spans="1:69" ht="185.25" customHeight="1">
      <c r="A20" s="33">
        <v>13</v>
      </c>
      <c r="B20" s="27" t="s">
        <v>41</v>
      </c>
      <c r="C20" s="26">
        <v>27.5</v>
      </c>
      <c r="D20" s="25">
        <v>36</v>
      </c>
      <c r="E20" s="19">
        <f>SUM(C20:D20)</f>
        <v>63.5</v>
      </c>
      <c r="F20" s="19" t="str">
        <f t="shared" si="14"/>
        <v>B</v>
      </c>
      <c r="G20" s="20">
        <f t="shared" si="0"/>
        <v>4</v>
      </c>
      <c r="H20" s="26">
        <v>24</v>
      </c>
      <c r="I20" s="25">
        <v>30.5</v>
      </c>
      <c r="J20" s="19">
        <f t="shared" si="15"/>
        <v>54.5</v>
      </c>
      <c r="K20" s="19" t="str">
        <f>IFERROR(IF(J20&lt;=19,"F",IF(J20&lt;=29,"E",IF(J20&lt;=49,"D",IF(J20&lt;=59,"C",IF(J20&lt;=79,"B",IF(J20&gt;=80,"A")))))),"")</f>
        <v>C</v>
      </c>
      <c r="L20" s="20">
        <f t="shared" si="1"/>
        <v>8</v>
      </c>
      <c r="M20" s="26">
        <v>26.5</v>
      </c>
      <c r="N20" s="25">
        <v>41</v>
      </c>
      <c r="O20" s="19">
        <f t="shared" si="17"/>
        <v>67.5</v>
      </c>
      <c r="P20" s="19" t="str">
        <f t="shared" si="18"/>
        <v>B</v>
      </c>
      <c r="Q20" s="20">
        <f t="shared" si="2"/>
        <v>5</v>
      </c>
      <c r="R20" s="26">
        <v>32</v>
      </c>
      <c r="S20" s="25">
        <v>49</v>
      </c>
      <c r="T20" s="19">
        <f t="shared" si="19"/>
        <v>81</v>
      </c>
      <c r="U20" s="19" t="str">
        <f t="shared" si="20"/>
        <v>A</v>
      </c>
      <c r="V20" s="20">
        <f t="shared" si="3"/>
        <v>5</v>
      </c>
      <c r="W20" s="26">
        <v>26.5</v>
      </c>
      <c r="X20" s="25">
        <v>47</v>
      </c>
      <c r="Y20" s="19">
        <f t="shared" si="21"/>
        <v>73.5</v>
      </c>
      <c r="Z20" s="19" t="str">
        <f t="shared" si="22"/>
        <v>B</v>
      </c>
      <c r="AA20" s="20">
        <f t="shared" si="4"/>
        <v>8</v>
      </c>
      <c r="AB20" s="26">
        <v>23.5</v>
      </c>
      <c r="AC20" s="25">
        <v>36</v>
      </c>
      <c r="AD20" s="19">
        <f t="shared" si="23"/>
        <v>59.5</v>
      </c>
      <c r="AE20" s="19" t="str">
        <f t="shared" si="24"/>
        <v>B</v>
      </c>
      <c r="AF20" s="20">
        <f t="shared" si="5"/>
        <v>3</v>
      </c>
      <c r="AG20" s="26">
        <v>28.5</v>
      </c>
      <c r="AH20" s="25">
        <v>38.85</v>
      </c>
      <c r="AI20" s="19">
        <f t="shared" si="25"/>
        <v>67.349999999999994</v>
      </c>
      <c r="AJ20" s="19" t="str">
        <f t="shared" si="26"/>
        <v>B</v>
      </c>
      <c r="AK20" s="20">
        <f t="shared" si="6"/>
        <v>4</v>
      </c>
      <c r="AL20" s="26">
        <v>30.75</v>
      </c>
      <c r="AM20" s="25">
        <v>47.3</v>
      </c>
      <c r="AN20" s="19">
        <f t="shared" si="27"/>
        <v>78.05</v>
      </c>
      <c r="AO20" s="19" t="str">
        <f t="shared" si="28"/>
        <v>B</v>
      </c>
      <c r="AP20" s="20">
        <f t="shared" si="7"/>
        <v>5</v>
      </c>
      <c r="AQ20" s="26">
        <v>25</v>
      </c>
      <c r="AR20" s="25">
        <v>35.5</v>
      </c>
      <c r="AS20" s="19">
        <f t="shared" si="29"/>
        <v>60.5</v>
      </c>
      <c r="AT20" s="19" t="str">
        <f t="shared" si="38"/>
        <v>B</v>
      </c>
      <c r="AU20" s="20">
        <f t="shared" si="8"/>
        <v>10</v>
      </c>
      <c r="AV20" s="26">
        <v>29</v>
      </c>
      <c r="AW20" s="25">
        <v>40</v>
      </c>
      <c r="AX20" s="19">
        <f t="shared" si="30"/>
        <v>69</v>
      </c>
      <c r="AY20" s="19" t="str">
        <f t="shared" si="31"/>
        <v>B</v>
      </c>
      <c r="AZ20" s="20">
        <f t="shared" si="9"/>
        <v>7</v>
      </c>
      <c r="BA20" s="26">
        <v>32</v>
      </c>
      <c r="BB20" s="25">
        <v>46</v>
      </c>
      <c r="BC20" s="19">
        <f t="shared" si="32"/>
        <v>78</v>
      </c>
      <c r="BD20" s="19" t="str">
        <f t="shared" si="39"/>
        <v>B</v>
      </c>
      <c r="BE20" s="20">
        <f t="shared" si="10"/>
        <v>5</v>
      </c>
      <c r="BF20" s="26">
        <v>18</v>
      </c>
      <c r="BG20" s="25">
        <v>29</v>
      </c>
      <c r="BH20" s="19">
        <f t="shared" si="33"/>
        <v>47</v>
      </c>
      <c r="BI20" s="19" t="str">
        <f t="shared" si="34"/>
        <v>D</v>
      </c>
      <c r="BJ20" s="20">
        <f t="shared" si="11"/>
        <v>10</v>
      </c>
      <c r="BK20" s="24"/>
      <c r="BL20" s="25">
        <v>50</v>
      </c>
      <c r="BM20" s="19">
        <f t="shared" si="35"/>
        <v>50</v>
      </c>
      <c r="BN20" s="19" t="str">
        <f t="shared" si="36"/>
        <v>C</v>
      </c>
      <c r="BO20" s="22">
        <f t="shared" si="12"/>
        <v>6</v>
      </c>
      <c r="BP20" s="23">
        <f t="shared" si="37"/>
        <v>67.44</v>
      </c>
      <c r="BQ20" s="57"/>
    </row>
    <row r="21" spans="1:69" ht="92.25">
      <c r="T21" s="21"/>
      <c r="U21" s="21"/>
      <c r="V21" s="21"/>
      <c r="Y21" s="21"/>
      <c r="Z21" s="21"/>
      <c r="AA21" s="21"/>
      <c r="AX21" s="21"/>
      <c r="AY21" s="21"/>
      <c r="AZ21" s="21"/>
      <c r="BP21" s="23" t="str">
        <f t="shared" si="37"/>
        <v/>
      </c>
    </row>
    <row r="22" spans="1:69"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X22" s="21"/>
      <c r="AY22" s="21"/>
      <c r="AZ22" s="21"/>
    </row>
    <row r="23" spans="1:69" s="29" customFormat="1" ht="117" customHeight="1">
      <c r="B23" s="28" t="s">
        <v>23</v>
      </c>
      <c r="C23" s="53">
        <f>AVERAGE(E8:E20)</f>
        <v>51.615384615384613</v>
      </c>
      <c r="D23" s="53"/>
      <c r="E23" s="53"/>
      <c r="F23" s="53"/>
      <c r="G23" s="53"/>
      <c r="H23" s="47">
        <f>AVERAGE(J8:J20)</f>
        <v>55.484615384615381</v>
      </c>
      <c r="I23" s="48"/>
      <c r="J23" s="48"/>
      <c r="K23" s="48"/>
      <c r="L23" s="49"/>
      <c r="M23" s="53">
        <f>AVERAGE(O8:O20)</f>
        <v>61.669230769230772</v>
      </c>
      <c r="N23" s="53"/>
      <c r="O23" s="53"/>
      <c r="P23" s="53"/>
      <c r="Q23" s="53"/>
      <c r="R23" s="47">
        <f>AVERAGE(T8:T20)</f>
        <v>72.538461538461533</v>
      </c>
      <c r="S23" s="48"/>
      <c r="T23" s="48"/>
      <c r="U23" s="48"/>
      <c r="V23" s="49"/>
      <c r="W23" s="47">
        <f>AVERAGE(Y8:Y20)</f>
        <v>77.32692307692308</v>
      </c>
      <c r="X23" s="48"/>
      <c r="Y23" s="48"/>
      <c r="Z23" s="48"/>
      <c r="AA23" s="49"/>
      <c r="AB23" s="50">
        <f>AVERAGE(AD8:AD20)</f>
        <v>50.538461538461547</v>
      </c>
      <c r="AC23" s="51"/>
      <c r="AD23" s="51"/>
      <c r="AE23" s="51"/>
      <c r="AF23" s="52"/>
      <c r="AG23" s="50">
        <f>AVERAGE(AI8:AI20)</f>
        <v>57.303076923076929</v>
      </c>
      <c r="AH23" s="51"/>
      <c r="AI23" s="51"/>
      <c r="AJ23" s="51"/>
      <c r="AK23" s="52"/>
      <c r="AL23" s="50">
        <f>AVERAGE(AN8:AN20)</f>
        <v>72.419230769230779</v>
      </c>
      <c r="AM23" s="51"/>
      <c r="AN23" s="51"/>
      <c r="AO23" s="51"/>
      <c r="AP23" s="52"/>
      <c r="AQ23" s="50">
        <f>AVERAGE(AS8:AS20)</f>
        <v>65.34615384615384</v>
      </c>
      <c r="AR23" s="51"/>
      <c r="AS23" s="51"/>
      <c r="AT23" s="51"/>
      <c r="AU23" s="52"/>
      <c r="AV23" s="47">
        <f>AVERAGE(AX8:AX20)</f>
        <v>70.15384615384616</v>
      </c>
      <c r="AW23" s="48"/>
      <c r="AX23" s="48"/>
      <c r="AY23" s="48"/>
      <c r="AZ23" s="49"/>
      <c r="BA23" s="47">
        <f>AVERAGE(BC8:BC20)</f>
        <v>78.769230769230774</v>
      </c>
      <c r="BB23" s="48"/>
      <c r="BC23" s="48"/>
      <c r="BD23" s="48"/>
      <c r="BE23" s="49"/>
      <c r="BF23" s="47">
        <f>AVERAGE(BH8:BH20)</f>
        <v>50.384615384615387</v>
      </c>
      <c r="BG23" s="48"/>
      <c r="BH23" s="48"/>
      <c r="BI23" s="48"/>
      <c r="BJ23" s="49"/>
      <c r="BK23" s="47">
        <f>AVERAGE(BM8:BM20)</f>
        <v>47.769230769230766</v>
      </c>
      <c r="BL23" s="48"/>
      <c r="BM23" s="48"/>
      <c r="BN23" s="48"/>
      <c r="BO23" s="49"/>
    </row>
    <row r="24" spans="1:69">
      <c r="Z24" s="4"/>
      <c r="AA24" s="4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69"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69" s="6" customFormat="1" ht="92.25">
      <c r="D26" s="44" t="s">
        <v>24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BP26" s="10"/>
    </row>
    <row r="27" spans="1:69" s="6" customFormat="1" ht="92.25">
      <c r="D27" s="41" t="s">
        <v>19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BP27" s="10"/>
    </row>
    <row r="28" spans="1:69"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69"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69"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</sheetData>
  <mergeCells count="41">
    <mergeCell ref="A1:U3"/>
    <mergeCell ref="A4:B4"/>
    <mergeCell ref="A5:A7"/>
    <mergeCell ref="BH4:BL4"/>
    <mergeCell ref="BM4:BQ4"/>
    <mergeCell ref="C5:AK5"/>
    <mergeCell ref="C4:E4"/>
    <mergeCell ref="B5:B7"/>
    <mergeCell ref="BF6:BJ6"/>
    <mergeCell ref="BA6:BE6"/>
    <mergeCell ref="AV6:AZ6"/>
    <mergeCell ref="AQ6:AU6"/>
    <mergeCell ref="AL6:AP6"/>
    <mergeCell ref="AG6:AK6"/>
    <mergeCell ref="AB6:AF6"/>
    <mergeCell ref="W6:AA6"/>
    <mergeCell ref="R6:V6"/>
    <mergeCell ref="M6:Q6"/>
    <mergeCell ref="W23:AA23"/>
    <mergeCell ref="H6:L6"/>
    <mergeCell ref="BQ6:BQ7"/>
    <mergeCell ref="BQ8:BQ20"/>
    <mergeCell ref="BK6:BO6"/>
    <mergeCell ref="AV23:AZ23"/>
    <mergeCell ref="BA23:BE23"/>
    <mergeCell ref="W1:AP3"/>
    <mergeCell ref="AV1:BO3"/>
    <mergeCell ref="C6:G6"/>
    <mergeCell ref="BP6:BP7"/>
    <mergeCell ref="D27:T27"/>
    <mergeCell ref="D26:T26"/>
    <mergeCell ref="BF23:BJ23"/>
    <mergeCell ref="BK23:BO23"/>
    <mergeCell ref="AB23:AF23"/>
    <mergeCell ref="AG23:AK23"/>
    <mergeCell ref="AL23:AP23"/>
    <mergeCell ref="AQ23:AU23"/>
    <mergeCell ref="C23:G23"/>
    <mergeCell ref="H23:L23"/>
    <mergeCell ref="M23:Q23"/>
    <mergeCell ref="R23:V23"/>
  </mergeCells>
  <pageMargins left="8.5000000000000006E-2" right="0.105" top="0.75" bottom="0.08" header="0.3" footer="0.3"/>
  <pageSetup scale="10" orientation="landscape" r:id="rId1"/>
  <colBreaks count="2" manualBreakCount="2">
    <brk id="22" max="30" man="1"/>
    <brk id="47" max="3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2021-03-03T21:20:51Z</cp:lastPrinted>
  <dcterms:created xsi:type="dcterms:W3CDTF">2021-03-01T13:42:11Z</dcterms:created>
  <dcterms:modified xsi:type="dcterms:W3CDTF">2023-03-31T08:28:38Z</dcterms:modified>
</cp:coreProperties>
</file>