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nturistic-my.sharepoint.com/personal/alexis_joulie_venturistic_onmicrosoft_com/Documents/Venturistic/1 - Missions/HEC/4 - Course Material/Business Plan sur Excel/"/>
    </mc:Choice>
  </mc:AlternateContent>
  <xr:revisionPtr revIDLastSave="71" documentId="8_{41168D3A-9FF7-4D34-A4E8-CEE613F84535}" xr6:coauthVersionLast="47" xr6:coauthVersionMax="47" xr10:uidLastSave="{A64D6A91-B7F4-4FF7-B465-27AB98539149}"/>
  <bookViews>
    <workbookView xWindow="-98" yWindow="-98" windowWidth="20715" windowHeight="13155" xr2:uid="{9A493578-A67A-4E01-AE23-ACC9DCD20529}"/>
  </bookViews>
  <sheets>
    <sheet name="Echéanciers" sheetId="1" r:id="rId1"/>
  </sheets>
  <externalReferences>
    <externalReference r:id="rId2"/>
  </externalReferences>
  <definedNames>
    <definedName name="__FDS_HYPERLINK_TOGGLE_STATE__" hidden="1">"ON"</definedName>
    <definedName name="_Order1" hidden="1">255</definedName>
    <definedName name="_UNDO_UPS_" localSheetId="0" hidden="1">#REF!</definedName>
    <definedName name="_UNDO_UPS_" hidden="1">#REF!</definedName>
    <definedName name="_UNDO_UPS_SEL_" localSheetId="0" hidden="1">#REF!</definedName>
    <definedName name="_UNDO_UPS_SEL_" hidden="1">#REF!</definedName>
    <definedName name="_UNDO31X31X_" localSheetId="0" hidden="1">#REF!</definedName>
    <definedName name="_UNDO31X31X_" hidden="1">#REF!</definedName>
    <definedName name="abc" localSheetId="0" hidden="1">#REF!</definedName>
    <definedName name="abc" hidden="1">#REF!</definedName>
    <definedName name="anscount" hidden="1">1</definedName>
    <definedName name="AS2DocOpenMode" hidden="1">"AS2DocumentEdit"</definedName>
    <definedName name="AS2HasNoAutoHeaderFooter" hidden="1">" "</definedName>
    <definedName name="days_per_year">365</definedName>
    <definedName name="_xlnm.Print_Titles" localSheetId="0">Echéanciers!$2:$4</definedName>
    <definedName name="jaennee" localSheetId="0" hidden="1">#REF!</definedName>
    <definedName name="jaennee" hidden="1">#REF!</definedName>
    <definedName name="jlkjdf" localSheetId="0" hidden="1">#REF!</definedName>
    <definedName name="jlkjdf" hidden="1">#REF!</definedName>
    <definedName name="TVA">0.2</definedName>
    <definedName name="TVA_Taux_Reduit">0.021</definedName>
    <definedName name="UNI_AA_VERSION" hidden="1">"150.2.0"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1</definedName>
    <definedName name="UNI_RET_EVENT" hidden="1">4096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FORMANCES10R314C10" hidden="1">'[1]Wydmuch TZ4'!$J$314</definedName>
    <definedName name="UNIFORMANCES10R314C12" hidden="1">'[1]Wydmuch TZ4'!$L$314</definedName>
    <definedName name="UNIFORMANCES10R314C14" hidden="1">'[1]Wydmuch TZ4'!$N$314</definedName>
    <definedName name="UNIFORMANCES10R314C22" hidden="1">'[1]Wydmuch TZ4'!$V$314</definedName>
    <definedName name="UNIFORMANCES10R314C24" hidden="1">'[1]Wydmuch TZ4'!$X$314</definedName>
    <definedName name="UNIFORMANCES10R314C26" hidden="1">'[1]Wydmuch TZ4'!$Z$314</definedName>
    <definedName name="UNIFORMANCES10R314C30" hidden="1">'[1]Wydmuch TZ4'!$AD$314</definedName>
    <definedName name="UNIFORMANCES10R314C4" hidden="1">'[1]Wydmuch TZ4'!$D$314</definedName>
    <definedName name="UNIFORMANCES10R314C6" hidden="1">'[1]Wydmuch TZ4'!$F$314</definedName>
    <definedName name="UNIFORMANCES10R314C8" hidden="1">'[1]Wydmuch TZ4'!$H$314</definedName>
    <definedName name="UNIFORMANCES10R315C10" hidden="1">'[1]Wydmuch TZ4'!$J$315</definedName>
    <definedName name="UNIFORMANCES10R315C12" hidden="1">'[1]Wydmuch TZ4'!$L$315</definedName>
    <definedName name="UNIFORMANCES10R315C14" hidden="1">'[1]Wydmuch TZ4'!$N$315</definedName>
    <definedName name="UNIFORMANCES10R315C22" hidden="1">'[1]Wydmuch TZ4'!$V$315</definedName>
    <definedName name="UNIFORMANCES10R315C24" hidden="1">'[1]Wydmuch TZ4'!$X$315</definedName>
    <definedName name="UNIFORMANCES10R315C26" hidden="1">'[1]Wydmuch TZ4'!$Z$315</definedName>
    <definedName name="UNIFORMANCES10R315C30" hidden="1">'[1]Wydmuch TZ4'!$AD$315</definedName>
    <definedName name="UNIFORMANCES10R315C4" hidden="1">'[1]Wydmuch TZ4'!$D$315</definedName>
    <definedName name="UNIFORMANCES10R315C6" hidden="1">'[1]Wydmuch TZ4'!$F$315</definedName>
    <definedName name="UNIFORMANCES10R315C8" hidden="1">'[1]Wydmuch TZ4'!$H$315</definedName>
    <definedName name="UNIFORMANCES11R7454C10" hidden="1">'[1]Wydmuch i kod.TZ2_godz.'!$J$7454</definedName>
    <definedName name="UNIFORMANCES11R7454C12" hidden="1">'[1]Wydmuch i kod.TZ2_godz.'!$L$7454</definedName>
    <definedName name="UNIFORMANCES11R7454C14" hidden="1">'[1]Wydmuch i kod.TZ2_godz.'!$N$7454</definedName>
    <definedName name="UNIFORMANCES11R7454C31" hidden="1">'[1]Wydmuch i kod.TZ2_godz.'!$AE$7454</definedName>
    <definedName name="UNIFORMANCES11R7454C39" hidden="1">'[1]Wydmuch i kod.TZ2_godz.'!$AM$7454</definedName>
    <definedName name="UNIFORMANCES11R7454C4" hidden="1">'[1]Wydmuch i kod.TZ2_godz.'!$D$7454</definedName>
    <definedName name="UNIFORMANCES11R7454C40" hidden="1">'[1]Wydmuch i kod.TZ2_godz.'!$AN$7454</definedName>
    <definedName name="UNIFORMANCES11R7454C41" hidden="1">'[1]Wydmuch i kod.TZ2_godz.'!$AO$7454</definedName>
    <definedName name="UNIFORMANCES11R7454C42" hidden="1">'[1]Wydmuch i kod.TZ2_godz.'!$AP$7454</definedName>
    <definedName name="UNIFORMANCES11R7454C44" hidden="1">'[1]Wydmuch i kod.TZ2_godz.'!$AR$7454</definedName>
    <definedName name="UNIFORMANCES11R7454C6" hidden="1">'[1]Wydmuch i kod.TZ2_godz.'!$F$7454</definedName>
    <definedName name="UNIFORMANCES11R7454C8" hidden="1">'[1]Wydmuch i kod.TZ2_godz.'!$H$7454</definedName>
    <definedName name="UNIFORMANCES11R7455C10" hidden="1">'[1]Wydmuch i kod.TZ2_godz.'!$J$7455</definedName>
    <definedName name="UNIFORMANCES11R7455C12" hidden="1">'[1]Wydmuch i kod.TZ2_godz.'!$L$7455</definedName>
    <definedName name="UNIFORMANCES11R7455C14" hidden="1">'[1]Wydmuch i kod.TZ2_godz.'!$N$7455</definedName>
    <definedName name="UNIFORMANCES11R7455C31" hidden="1">'[1]Wydmuch i kod.TZ2_godz.'!$AE$7455</definedName>
    <definedName name="UNIFORMANCES11R7455C39" hidden="1">'[1]Wydmuch i kod.TZ2_godz.'!$AM$7455</definedName>
    <definedName name="UNIFORMANCES11R7455C4" hidden="1">'[1]Wydmuch i kod.TZ2_godz.'!$D$7455</definedName>
    <definedName name="UNIFORMANCES11R7455C40" hidden="1">'[1]Wydmuch i kod.TZ2_godz.'!$AN$7455</definedName>
    <definedName name="UNIFORMANCES11R7455C41" hidden="1">'[1]Wydmuch i kod.TZ2_godz.'!$AO$7455</definedName>
    <definedName name="UNIFORMANCES11R7455C42" hidden="1">'[1]Wydmuch i kod.TZ2_godz.'!$AP$7455</definedName>
    <definedName name="UNIFORMANCES11R7455C44" hidden="1">'[1]Wydmuch i kod.TZ2_godz.'!$AR$7455</definedName>
    <definedName name="UNIFORMANCES11R7455C6" hidden="1">'[1]Wydmuch i kod.TZ2_godz.'!$F$7455</definedName>
    <definedName name="UNIFORMANCES11R7455C8" hidden="1">'[1]Wydmuch i kod.TZ2_godz.'!$H$7455</definedName>
    <definedName name="UNIFORMANCES11R7456C10" hidden="1">'[1]Wydmuch i kod.TZ2_godz.'!$J$7456</definedName>
    <definedName name="UNIFORMANCES11R7456C12" hidden="1">'[1]Wydmuch i kod.TZ2_godz.'!$L$7456</definedName>
    <definedName name="UNIFORMANCES11R7456C14" hidden="1">'[1]Wydmuch i kod.TZ2_godz.'!$N$7456</definedName>
    <definedName name="UNIFORMANCES11R7456C31" hidden="1">'[1]Wydmuch i kod.TZ2_godz.'!$AE$7456</definedName>
    <definedName name="UNIFORMANCES11R7456C39" hidden="1">'[1]Wydmuch i kod.TZ2_godz.'!$AM$7456</definedName>
    <definedName name="UNIFORMANCES11R7456C4" hidden="1">'[1]Wydmuch i kod.TZ2_godz.'!$D$7456</definedName>
    <definedName name="UNIFORMANCES11R7456C40" hidden="1">'[1]Wydmuch i kod.TZ2_godz.'!$AN$7456</definedName>
    <definedName name="UNIFORMANCES11R7456C41" hidden="1">'[1]Wydmuch i kod.TZ2_godz.'!$AO$7456</definedName>
    <definedName name="UNIFORMANCES11R7456C42" hidden="1">'[1]Wydmuch i kod.TZ2_godz.'!$AP$7456</definedName>
    <definedName name="UNIFORMANCES11R7456C44" hidden="1">'[1]Wydmuch i kod.TZ2_godz.'!$AR$7456</definedName>
    <definedName name="UNIFORMANCES11R7456C6" hidden="1">'[1]Wydmuch i kod.TZ2_godz.'!$F$7456</definedName>
    <definedName name="UNIFORMANCES11R7456C8" hidden="1">'[1]Wydmuch i kod.TZ2_godz.'!$H$7456</definedName>
    <definedName name="UNIFORMANCES11R7457C10" hidden="1">'[1]Wydmuch i kod.TZ2_godz.'!$J$7457</definedName>
    <definedName name="UNIFORMANCES11R7457C12" hidden="1">'[1]Wydmuch i kod.TZ2_godz.'!$L$7457</definedName>
    <definedName name="UNIFORMANCES11R7457C14" hidden="1">'[1]Wydmuch i kod.TZ2_godz.'!$N$7457</definedName>
    <definedName name="UNIFORMANCES11R7457C31" hidden="1">'[1]Wydmuch i kod.TZ2_godz.'!$AE$7457</definedName>
    <definedName name="UNIFORMANCES11R7457C39" hidden="1">'[1]Wydmuch i kod.TZ2_godz.'!$AM$7457</definedName>
    <definedName name="UNIFORMANCES11R7457C4" hidden="1">'[1]Wydmuch i kod.TZ2_godz.'!$D$7457</definedName>
    <definedName name="UNIFORMANCES11R7457C40" hidden="1">'[1]Wydmuch i kod.TZ2_godz.'!$AN$7457</definedName>
    <definedName name="UNIFORMANCES11R7457C41" hidden="1">'[1]Wydmuch i kod.TZ2_godz.'!$AO$7457</definedName>
    <definedName name="UNIFORMANCES11R7457C42" hidden="1">'[1]Wydmuch i kod.TZ2_godz.'!$AP$7457</definedName>
    <definedName name="UNIFORMANCES11R7457C44" hidden="1">'[1]Wydmuch i kod.TZ2_godz.'!$AR$7457</definedName>
    <definedName name="UNIFORMANCES11R7457C6" hidden="1">'[1]Wydmuch i kod.TZ2_godz.'!$F$7457</definedName>
    <definedName name="UNIFORMANCES11R7457C8" hidden="1">'[1]Wydmuch i kod.TZ2_godz.'!$H$7457</definedName>
    <definedName name="UNIFORMANCES11R7458C10" hidden="1">'[1]Wydmuch i kod.TZ2_godz.'!$J$7458</definedName>
    <definedName name="UNIFORMANCES11R7458C12" hidden="1">'[1]Wydmuch i kod.TZ2_godz.'!$L$7458</definedName>
    <definedName name="UNIFORMANCES11R7458C14" hidden="1">'[1]Wydmuch i kod.TZ2_godz.'!$N$7458</definedName>
    <definedName name="UNIFORMANCES11R7458C31" hidden="1">'[1]Wydmuch i kod.TZ2_godz.'!$AE$7458</definedName>
    <definedName name="UNIFORMANCES11R7458C39" hidden="1">'[1]Wydmuch i kod.TZ2_godz.'!$AM$7458</definedName>
    <definedName name="UNIFORMANCES11R7458C4" hidden="1">'[1]Wydmuch i kod.TZ2_godz.'!$D$7458</definedName>
    <definedName name="UNIFORMANCES11R7458C40" hidden="1">'[1]Wydmuch i kod.TZ2_godz.'!$AN$7458</definedName>
    <definedName name="UNIFORMANCES11R7458C41" hidden="1">'[1]Wydmuch i kod.TZ2_godz.'!$AO$7458</definedName>
    <definedName name="UNIFORMANCES11R7458C42" hidden="1">'[1]Wydmuch i kod.TZ2_godz.'!$AP$7458</definedName>
    <definedName name="UNIFORMANCES11R7458C44" hidden="1">'[1]Wydmuch i kod.TZ2_godz.'!$AR$7458</definedName>
    <definedName name="UNIFORMANCES11R7458C6" hidden="1">'[1]Wydmuch i kod.TZ2_godz.'!$F$7458</definedName>
    <definedName name="UNIFORMANCES11R7458C8" hidden="1">'[1]Wydmuch i kod.TZ2_godz.'!$H$7458</definedName>
    <definedName name="UNIFORMANCES11R7459C10" hidden="1">'[1]Wydmuch i kod.TZ2_godz.'!$J$7459</definedName>
    <definedName name="UNIFORMANCES11R7459C12" hidden="1">'[1]Wydmuch i kod.TZ2_godz.'!$L$7459</definedName>
    <definedName name="UNIFORMANCES11R7459C14" hidden="1">'[1]Wydmuch i kod.TZ2_godz.'!$N$7459</definedName>
    <definedName name="UNIFORMANCES11R7459C31" hidden="1">'[1]Wydmuch i kod.TZ2_godz.'!$AE$7459</definedName>
    <definedName name="UNIFORMANCES11R7459C39" hidden="1">'[1]Wydmuch i kod.TZ2_godz.'!$AM$7459</definedName>
    <definedName name="UNIFORMANCES11R7459C4" hidden="1">'[1]Wydmuch i kod.TZ2_godz.'!$D$7459</definedName>
    <definedName name="UNIFORMANCES11R7459C40" hidden="1">'[1]Wydmuch i kod.TZ2_godz.'!$AN$7459</definedName>
    <definedName name="UNIFORMANCES11R7459C41" hidden="1">'[1]Wydmuch i kod.TZ2_godz.'!$AO$7459</definedName>
    <definedName name="UNIFORMANCES11R7459C42" hidden="1">'[1]Wydmuch i kod.TZ2_godz.'!$AP$7459</definedName>
    <definedName name="UNIFORMANCES11R7459C44" hidden="1">'[1]Wydmuch i kod.TZ2_godz.'!$AR$7459</definedName>
    <definedName name="UNIFORMANCES11R7459C6" hidden="1">'[1]Wydmuch i kod.TZ2_godz.'!$F$7459</definedName>
    <definedName name="UNIFORMANCES11R7459C8" hidden="1">'[1]Wydmuch i kod.TZ2_godz.'!$H$7459</definedName>
    <definedName name="UNIFORMANCES11R7460C10" hidden="1">'[1]Wydmuch i kod.TZ2_godz.'!$J$7460</definedName>
    <definedName name="UNIFORMANCES11R7460C12" hidden="1">'[1]Wydmuch i kod.TZ2_godz.'!$L$7460</definedName>
    <definedName name="UNIFORMANCES11R7460C14" hidden="1">'[1]Wydmuch i kod.TZ2_godz.'!$N$7460</definedName>
    <definedName name="UNIFORMANCES11R7460C31" hidden="1">'[1]Wydmuch i kod.TZ2_godz.'!$AE$7460</definedName>
    <definedName name="UNIFORMANCES11R7460C39" hidden="1">'[1]Wydmuch i kod.TZ2_godz.'!$AM$7460</definedName>
    <definedName name="UNIFORMANCES11R7460C4" hidden="1">'[1]Wydmuch i kod.TZ2_godz.'!$D$7460</definedName>
    <definedName name="UNIFORMANCES11R7460C40" hidden="1">'[1]Wydmuch i kod.TZ2_godz.'!$AN$7460</definedName>
    <definedName name="UNIFORMANCES11R7460C41" hidden="1">'[1]Wydmuch i kod.TZ2_godz.'!$AO$7460</definedName>
    <definedName name="UNIFORMANCES11R7460C42" hidden="1">'[1]Wydmuch i kod.TZ2_godz.'!$AP$7460</definedName>
    <definedName name="UNIFORMANCES11R7460C44" hidden="1">'[1]Wydmuch i kod.TZ2_godz.'!$AR$7460</definedName>
    <definedName name="UNIFORMANCES11R7460C6" hidden="1">'[1]Wydmuch i kod.TZ2_godz.'!$F$7460</definedName>
    <definedName name="UNIFORMANCES11R7460C8" hidden="1">'[1]Wydmuch i kod.TZ2_godz.'!$H$7460</definedName>
    <definedName name="UNIFORMANCES11R7461C10" hidden="1">'[1]Wydmuch i kod.TZ2_godz.'!$J$7461</definedName>
    <definedName name="UNIFORMANCES11R7461C12" hidden="1">'[1]Wydmuch i kod.TZ2_godz.'!$L$7461</definedName>
    <definedName name="UNIFORMANCES11R7461C14" hidden="1">'[1]Wydmuch i kod.TZ2_godz.'!$N$7461</definedName>
    <definedName name="UNIFORMANCES11R7461C31" hidden="1">'[1]Wydmuch i kod.TZ2_godz.'!$AE$7461</definedName>
    <definedName name="UNIFORMANCES11R7461C39" hidden="1">'[1]Wydmuch i kod.TZ2_godz.'!$AM$7461</definedName>
    <definedName name="UNIFORMANCES11R7461C4" hidden="1">'[1]Wydmuch i kod.TZ2_godz.'!$D$7461</definedName>
    <definedName name="UNIFORMANCES11R7461C40" hidden="1">'[1]Wydmuch i kod.TZ2_godz.'!$AN$7461</definedName>
    <definedName name="UNIFORMANCES11R7461C41" hidden="1">'[1]Wydmuch i kod.TZ2_godz.'!$AO$7461</definedName>
    <definedName name="UNIFORMANCES11R7461C42" hidden="1">'[1]Wydmuch i kod.TZ2_godz.'!$AP$7461</definedName>
    <definedName name="UNIFORMANCES11R7461C44" hidden="1">'[1]Wydmuch i kod.TZ2_godz.'!$AR$7461</definedName>
    <definedName name="UNIFORMANCES11R7461C6" hidden="1">'[1]Wydmuch i kod.TZ2_godz.'!$F$7461</definedName>
    <definedName name="UNIFORMANCES11R7461C8" hidden="1">'[1]Wydmuch i kod.TZ2_godz.'!$H$7461</definedName>
    <definedName name="UNIFORMANCES11R7462C10" hidden="1">'[1]Wydmuch i kod.TZ2_godz.'!$J$7462</definedName>
    <definedName name="UNIFORMANCES11R7462C12" hidden="1">'[1]Wydmuch i kod.TZ2_godz.'!$L$7462</definedName>
    <definedName name="UNIFORMANCES11R7462C14" hidden="1">'[1]Wydmuch i kod.TZ2_godz.'!$N$7462</definedName>
    <definedName name="UNIFORMANCES11R7462C31" hidden="1">'[1]Wydmuch i kod.TZ2_godz.'!$AE$7462</definedName>
    <definedName name="UNIFORMANCES11R7462C39" hidden="1">'[1]Wydmuch i kod.TZ2_godz.'!$AM$7462</definedName>
    <definedName name="UNIFORMANCES11R7462C4" hidden="1">'[1]Wydmuch i kod.TZ2_godz.'!$D$7462</definedName>
    <definedName name="UNIFORMANCES11R7462C40" hidden="1">'[1]Wydmuch i kod.TZ2_godz.'!$AN$7462</definedName>
    <definedName name="UNIFORMANCES11R7462C41" hidden="1">'[1]Wydmuch i kod.TZ2_godz.'!$AO$7462</definedName>
    <definedName name="UNIFORMANCES11R7462C42" hidden="1">'[1]Wydmuch i kod.TZ2_godz.'!$AP$7462</definedName>
    <definedName name="UNIFORMANCES11R7462C44" hidden="1">'[1]Wydmuch i kod.TZ2_godz.'!$AR$7462</definedName>
    <definedName name="UNIFORMANCES11R7462C6" hidden="1">'[1]Wydmuch i kod.TZ2_godz.'!$F$7462</definedName>
    <definedName name="UNIFORMANCES11R7462C8" hidden="1">'[1]Wydmuch i kod.TZ2_godz.'!$H$7462</definedName>
    <definedName name="UNIFORMANCES11R7463C10" hidden="1">'[1]Wydmuch i kod.TZ2_godz.'!$J$7463</definedName>
    <definedName name="UNIFORMANCES11R7463C12" hidden="1">'[1]Wydmuch i kod.TZ2_godz.'!$L$7463</definedName>
    <definedName name="UNIFORMANCES11R7463C14" hidden="1">'[1]Wydmuch i kod.TZ2_godz.'!$N$7463</definedName>
    <definedName name="UNIFORMANCES11R7463C31" hidden="1">'[1]Wydmuch i kod.TZ2_godz.'!$AE$7463</definedName>
    <definedName name="UNIFORMANCES11R7463C39" hidden="1">'[1]Wydmuch i kod.TZ2_godz.'!$AM$7463</definedName>
    <definedName name="UNIFORMANCES11R7463C4" hidden="1">'[1]Wydmuch i kod.TZ2_godz.'!$D$7463</definedName>
    <definedName name="UNIFORMANCES11R7463C40" hidden="1">'[1]Wydmuch i kod.TZ2_godz.'!$AN$7463</definedName>
    <definedName name="UNIFORMANCES11R7463C41" hidden="1">'[1]Wydmuch i kod.TZ2_godz.'!$AO$7463</definedName>
    <definedName name="UNIFORMANCES11R7463C42" hidden="1">'[1]Wydmuch i kod.TZ2_godz.'!$AP$7463</definedName>
    <definedName name="UNIFORMANCES11R7463C44" hidden="1">'[1]Wydmuch i kod.TZ2_godz.'!$AR$7463</definedName>
    <definedName name="UNIFORMANCES11R7463C6" hidden="1">'[1]Wydmuch i kod.TZ2_godz.'!$F$7463</definedName>
    <definedName name="UNIFORMANCES11R7463C8" hidden="1">'[1]Wydmuch i kod.TZ2_godz.'!$H$7463</definedName>
    <definedName name="UNIFORMANCES11R7464C10" hidden="1">'[1]Wydmuch i kod.TZ2_godz.'!$J$7464</definedName>
    <definedName name="UNIFORMANCES11R7464C12" hidden="1">'[1]Wydmuch i kod.TZ2_godz.'!$L$7464</definedName>
    <definedName name="UNIFORMANCES11R7464C14" hidden="1">'[1]Wydmuch i kod.TZ2_godz.'!$N$7464</definedName>
    <definedName name="UNIFORMANCES11R7464C31" hidden="1">'[1]Wydmuch i kod.TZ2_godz.'!$AE$7464</definedName>
    <definedName name="UNIFORMANCES11R7464C39" hidden="1">'[1]Wydmuch i kod.TZ2_godz.'!$AM$7464</definedName>
    <definedName name="UNIFORMANCES11R7464C4" hidden="1">'[1]Wydmuch i kod.TZ2_godz.'!$D$7464</definedName>
    <definedName name="UNIFORMANCES11R7464C40" hidden="1">'[1]Wydmuch i kod.TZ2_godz.'!$AN$7464</definedName>
    <definedName name="UNIFORMANCES11R7464C41" hidden="1">'[1]Wydmuch i kod.TZ2_godz.'!$AO$7464</definedName>
    <definedName name="UNIFORMANCES11R7464C42" hidden="1">'[1]Wydmuch i kod.TZ2_godz.'!$AP$7464</definedName>
    <definedName name="UNIFORMANCES11R7464C44" hidden="1">'[1]Wydmuch i kod.TZ2_godz.'!$AR$7464</definedName>
    <definedName name="UNIFORMANCES11R7464C6" hidden="1">'[1]Wydmuch i kod.TZ2_godz.'!$F$7464</definedName>
    <definedName name="UNIFORMANCES11R7464C8" hidden="1">'[1]Wydmuch i kod.TZ2_godz.'!$H$7464</definedName>
    <definedName name="UNIFORMANCES11R7465C10" hidden="1">'[1]Wydmuch i kod.TZ2_godz.'!$J$7465</definedName>
    <definedName name="UNIFORMANCES11R7465C12" hidden="1">'[1]Wydmuch i kod.TZ2_godz.'!$L$7465</definedName>
    <definedName name="UNIFORMANCES11R7465C14" hidden="1">'[1]Wydmuch i kod.TZ2_godz.'!$N$7465</definedName>
    <definedName name="UNIFORMANCES11R7465C31" hidden="1">'[1]Wydmuch i kod.TZ2_godz.'!$AE$7465</definedName>
    <definedName name="UNIFORMANCES11R7465C39" hidden="1">'[1]Wydmuch i kod.TZ2_godz.'!$AM$7465</definedName>
    <definedName name="UNIFORMANCES11R7465C4" hidden="1">'[1]Wydmuch i kod.TZ2_godz.'!$D$7465</definedName>
    <definedName name="UNIFORMANCES11R7465C40" hidden="1">'[1]Wydmuch i kod.TZ2_godz.'!$AN$7465</definedName>
    <definedName name="UNIFORMANCES11R7465C41" hidden="1">'[1]Wydmuch i kod.TZ2_godz.'!$AO$7465</definedName>
    <definedName name="UNIFORMANCES11R7465C42" hidden="1">'[1]Wydmuch i kod.TZ2_godz.'!$AP$7465</definedName>
    <definedName name="UNIFORMANCES11R7465C44" hidden="1">'[1]Wydmuch i kod.TZ2_godz.'!$AR$7465</definedName>
    <definedName name="UNIFORMANCES11R7465C6" hidden="1">'[1]Wydmuch i kod.TZ2_godz.'!$F$7465</definedName>
    <definedName name="UNIFORMANCES11R7465C8" hidden="1">'[1]Wydmuch i kod.TZ2_godz.'!$H$7465</definedName>
    <definedName name="UNIFORMANCES11R7466C10" hidden="1">'[1]Wydmuch i kod.TZ2_godz.'!$J$7466</definedName>
    <definedName name="UNIFORMANCES11R7466C12" hidden="1">'[1]Wydmuch i kod.TZ2_godz.'!$L$7466</definedName>
    <definedName name="UNIFORMANCES11R7466C14" hidden="1">'[1]Wydmuch i kod.TZ2_godz.'!$N$7466</definedName>
    <definedName name="UNIFORMANCES11R7466C31" hidden="1">'[1]Wydmuch i kod.TZ2_godz.'!$AE$7466</definedName>
    <definedName name="UNIFORMANCES11R7466C39" hidden="1">'[1]Wydmuch i kod.TZ2_godz.'!$AM$7466</definedName>
    <definedName name="UNIFORMANCES11R7466C4" hidden="1">'[1]Wydmuch i kod.TZ2_godz.'!$D$7466</definedName>
    <definedName name="UNIFORMANCES11R7466C40" hidden="1">'[1]Wydmuch i kod.TZ2_godz.'!$AN$7466</definedName>
    <definedName name="UNIFORMANCES11R7466C41" hidden="1">'[1]Wydmuch i kod.TZ2_godz.'!$AO$7466</definedName>
    <definedName name="UNIFORMANCES11R7466C42" hidden="1">'[1]Wydmuch i kod.TZ2_godz.'!$AP$7466</definedName>
    <definedName name="UNIFORMANCES11R7466C44" hidden="1">'[1]Wydmuch i kod.TZ2_godz.'!$AR$7466</definedName>
    <definedName name="UNIFORMANCES11R7466C6" hidden="1">'[1]Wydmuch i kod.TZ2_godz.'!$F$7466</definedName>
    <definedName name="UNIFORMANCES11R7466C8" hidden="1">'[1]Wydmuch i kod.TZ2_godz.'!$H$7466</definedName>
    <definedName name="UNIFORMANCES11R7467C10" hidden="1">'[1]Wydmuch i kod.TZ2_godz.'!$J$7467</definedName>
    <definedName name="UNIFORMANCES11R7467C12" hidden="1">'[1]Wydmuch i kod.TZ2_godz.'!$L$7467</definedName>
    <definedName name="UNIFORMANCES11R7467C14" hidden="1">'[1]Wydmuch i kod.TZ2_godz.'!$N$7467</definedName>
    <definedName name="UNIFORMANCES11R7467C31" hidden="1">'[1]Wydmuch i kod.TZ2_godz.'!$AE$7467</definedName>
    <definedName name="UNIFORMANCES11R7467C39" hidden="1">'[1]Wydmuch i kod.TZ2_godz.'!$AM$7467</definedName>
    <definedName name="UNIFORMANCES11R7467C4" hidden="1">'[1]Wydmuch i kod.TZ2_godz.'!$D$7467</definedName>
    <definedName name="UNIFORMANCES11R7467C40" hidden="1">'[1]Wydmuch i kod.TZ2_godz.'!$AN$7467</definedName>
    <definedName name="UNIFORMANCES11R7467C41" hidden="1">'[1]Wydmuch i kod.TZ2_godz.'!$AO$7467</definedName>
    <definedName name="UNIFORMANCES11R7467C42" hidden="1">'[1]Wydmuch i kod.TZ2_godz.'!$AP$7467</definedName>
    <definedName name="UNIFORMANCES11R7467C44" hidden="1">'[1]Wydmuch i kod.TZ2_godz.'!$AR$7467</definedName>
    <definedName name="UNIFORMANCES11R7467C6" hidden="1">'[1]Wydmuch i kod.TZ2_godz.'!$F$7467</definedName>
    <definedName name="UNIFORMANCES11R7467C8" hidden="1">'[1]Wydmuch i kod.TZ2_godz.'!$H$7467</definedName>
    <definedName name="UNIFORMANCES11R7468C10" hidden="1">'[1]Wydmuch i kod.TZ2_godz.'!$J$7468</definedName>
    <definedName name="UNIFORMANCES11R7468C12" hidden="1">'[1]Wydmuch i kod.TZ2_godz.'!$L$7468</definedName>
    <definedName name="UNIFORMANCES11R7468C14" hidden="1">'[1]Wydmuch i kod.TZ2_godz.'!$N$7468</definedName>
    <definedName name="UNIFORMANCES11R7468C31" hidden="1">'[1]Wydmuch i kod.TZ2_godz.'!$AE$7468</definedName>
    <definedName name="UNIFORMANCES11R7468C39" hidden="1">'[1]Wydmuch i kod.TZ2_godz.'!$AM$7468</definedName>
    <definedName name="UNIFORMANCES11R7468C4" hidden="1">'[1]Wydmuch i kod.TZ2_godz.'!$D$7468</definedName>
    <definedName name="UNIFORMANCES11R7468C40" hidden="1">'[1]Wydmuch i kod.TZ2_godz.'!$AN$7468</definedName>
    <definedName name="UNIFORMANCES11R7468C41" hidden="1">'[1]Wydmuch i kod.TZ2_godz.'!$AO$7468</definedName>
    <definedName name="UNIFORMANCES11R7468C42" hidden="1">'[1]Wydmuch i kod.TZ2_godz.'!$AP$7468</definedName>
    <definedName name="UNIFORMANCES11R7468C44" hidden="1">'[1]Wydmuch i kod.TZ2_godz.'!$AR$7468</definedName>
    <definedName name="UNIFORMANCES11R7468C6" hidden="1">'[1]Wydmuch i kod.TZ2_godz.'!$F$7468</definedName>
    <definedName name="UNIFORMANCES11R7468C8" hidden="1">'[1]Wydmuch i kod.TZ2_godz.'!$H$7468</definedName>
    <definedName name="UNIFORMANCES11R7469C10" hidden="1">'[1]Wydmuch i kod.TZ2_godz.'!$J$7469</definedName>
    <definedName name="UNIFORMANCES11R7469C12" hidden="1">'[1]Wydmuch i kod.TZ2_godz.'!$L$7469</definedName>
    <definedName name="UNIFORMANCES11R7469C14" hidden="1">'[1]Wydmuch i kod.TZ2_godz.'!$N$7469</definedName>
    <definedName name="UNIFORMANCES11R7469C31" hidden="1">'[1]Wydmuch i kod.TZ2_godz.'!$AE$7469</definedName>
    <definedName name="UNIFORMANCES11R7469C39" hidden="1">'[1]Wydmuch i kod.TZ2_godz.'!$AM$7469</definedName>
    <definedName name="UNIFORMANCES11R7469C4" hidden="1">'[1]Wydmuch i kod.TZ2_godz.'!$D$7469</definedName>
    <definedName name="UNIFORMANCES11R7469C40" hidden="1">'[1]Wydmuch i kod.TZ2_godz.'!$AN$7469</definedName>
    <definedName name="UNIFORMANCES11R7469C41" hidden="1">'[1]Wydmuch i kod.TZ2_godz.'!$AO$7469</definedName>
    <definedName name="UNIFORMANCES11R7469C42" hidden="1">'[1]Wydmuch i kod.TZ2_godz.'!$AP$7469</definedName>
    <definedName name="UNIFORMANCES11R7469C44" hidden="1">'[1]Wydmuch i kod.TZ2_godz.'!$AR$7469</definedName>
    <definedName name="UNIFORMANCES11R7469C6" hidden="1">'[1]Wydmuch i kod.TZ2_godz.'!$F$7469</definedName>
    <definedName name="UNIFORMANCES11R7469C8" hidden="1">'[1]Wydmuch i kod.TZ2_godz.'!$H$7469</definedName>
    <definedName name="UNIFORMANCES11R7470C10" hidden="1">'[1]Wydmuch i kod.TZ2_godz.'!$J$7470</definedName>
    <definedName name="UNIFORMANCES11R7470C12" hidden="1">'[1]Wydmuch i kod.TZ2_godz.'!$L$7470</definedName>
    <definedName name="UNIFORMANCES11R7470C14" hidden="1">'[1]Wydmuch i kod.TZ2_godz.'!$N$7470</definedName>
    <definedName name="UNIFORMANCES11R7470C31" hidden="1">'[1]Wydmuch i kod.TZ2_godz.'!$AE$7470</definedName>
    <definedName name="UNIFORMANCES11R7470C39" hidden="1">'[1]Wydmuch i kod.TZ2_godz.'!$AM$7470</definedName>
    <definedName name="UNIFORMANCES11R7470C4" hidden="1">'[1]Wydmuch i kod.TZ2_godz.'!$D$7470</definedName>
    <definedName name="UNIFORMANCES11R7470C40" hidden="1">'[1]Wydmuch i kod.TZ2_godz.'!$AN$7470</definedName>
    <definedName name="UNIFORMANCES11R7470C41" hidden="1">'[1]Wydmuch i kod.TZ2_godz.'!$AO$7470</definedName>
    <definedName name="UNIFORMANCES11R7470C42" hidden="1">'[1]Wydmuch i kod.TZ2_godz.'!$AP$7470</definedName>
    <definedName name="UNIFORMANCES11R7470C44" hidden="1">'[1]Wydmuch i kod.TZ2_godz.'!$AR$7470</definedName>
    <definedName name="UNIFORMANCES11R7470C6" hidden="1">'[1]Wydmuch i kod.TZ2_godz.'!$F$7470</definedName>
    <definedName name="UNIFORMANCES11R7470C8" hidden="1">'[1]Wydmuch i kod.TZ2_godz.'!$H$7470</definedName>
    <definedName name="UNIFORMANCES11R7471C10" hidden="1">'[1]Wydmuch i kod.TZ2_godz.'!$J$7471</definedName>
    <definedName name="UNIFORMANCES11R7471C12" hidden="1">'[1]Wydmuch i kod.TZ2_godz.'!$L$7471</definedName>
    <definedName name="UNIFORMANCES11R7471C14" hidden="1">'[1]Wydmuch i kod.TZ2_godz.'!$N$7471</definedName>
    <definedName name="UNIFORMANCES11R7471C31" hidden="1">'[1]Wydmuch i kod.TZ2_godz.'!$AE$7471</definedName>
    <definedName name="UNIFORMANCES11R7471C39" hidden="1">'[1]Wydmuch i kod.TZ2_godz.'!$AM$7471</definedName>
    <definedName name="UNIFORMANCES11R7471C4" hidden="1">'[1]Wydmuch i kod.TZ2_godz.'!$D$7471</definedName>
    <definedName name="UNIFORMANCES11R7471C40" hidden="1">'[1]Wydmuch i kod.TZ2_godz.'!$AN$7471</definedName>
    <definedName name="UNIFORMANCES11R7471C41" hidden="1">'[1]Wydmuch i kod.TZ2_godz.'!$AO$7471</definedName>
    <definedName name="UNIFORMANCES11R7471C42" hidden="1">'[1]Wydmuch i kod.TZ2_godz.'!$AP$7471</definedName>
    <definedName name="UNIFORMANCES11R7471C44" hidden="1">'[1]Wydmuch i kod.TZ2_godz.'!$AR$7471</definedName>
    <definedName name="UNIFORMANCES11R7471C6" hidden="1">'[1]Wydmuch i kod.TZ2_godz.'!$F$7471</definedName>
    <definedName name="UNIFORMANCES11R7471C8" hidden="1">'[1]Wydmuch i kod.TZ2_godz.'!$H$7471</definedName>
    <definedName name="UNIFORMANCES11R7472C10" hidden="1">'[1]Wydmuch i kod.TZ2_godz.'!$J$7472</definedName>
    <definedName name="UNIFORMANCES11R7472C12" hidden="1">'[1]Wydmuch i kod.TZ2_godz.'!$L$7472</definedName>
    <definedName name="UNIFORMANCES11R7472C14" hidden="1">'[1]Wydmuch i kod.TZ2_godz.'!$N$7472</definedName>
    <definedName name="UNIFORMANCES11R7472C31" hidden="1">'[1]Wydmuch i kod.TZ2_godz.'!$AE$7472</definedName>
    <definedName name="UNIFORMANCES11R7472C39" hidden="1">'[1]Wydmuch i kod.TZ2_godz.'!$AM$7472</definedName>
    <definedName name="UNIFORMANCES11R7472C4" hidden="1">'[1]Wydmuch i kod.TZ2_godz.'!$D$7472</definedName>
    <definedName name="UNIFORMANCES11R7472C40" hidden="1">'[1]Wydmuch i kod.TZ2_godz.'!$AN$7472</definedName>
    <definedName name="UNIFORMANCES11R7472C41" hidden="1">'[1]Wydmuch i kod.TZ2_godz.'!$AO$7472</definedName>
    <definedName name="UNIFORMANCES11R7472C42" hidden="1">'[1]Wydmuch i kod.TZ2_godz.'!$AP$7472</definedName>
    <definedName name="UNIFORMANCES11R7472C44" hidden="1">'[1]Wydmuch i kod.TZ2_godz.'!$AR$7472</definedName>
    <definedName name="UNIFORMANCES11R7472C6" hidden="1">'[1]Wydmuch i kod.TZ2_godz.'!$F$7472</definedName>
    <definedName name="UNIFORMANCES11R7472C8" hidden="1">'[1]Wydmuch i kod.TZ2_godz.'!$H$7472</definedName>
    <definedName name="UNIFORMANCES11R7473C10" hidden="1">'[1]Wydmuch i kod.TZ2_godz.'!$J$7473</definedName>
    <definedName name="UNIFORMANCES11R7473C12" hidden="1">'[1]Wydmuch i kod.TZ2_godz.'!$L$7473</definedName>
    <definedName name="UNIFORMANCES11R7473C14" hidden="1">'[1]Wydmuch i kod.TZ2_godz.'!$N$7473</definedName>
    <definedName name="UNIFORMANCES11R7473C31" hidden="1">'[1]Wydmuch i kod.TZ2_godz.'!$AE$7473</definedName>
    <definedName name="UNIFORMANCES11R7473C39" hidden="1">'[1]Wydmuch i kod.TZ2_godz.'!$AM$7473</definedName>
    <definedName name="UNIFORMANCES11R7473C4" hidden="1">'[1]Wydmuch i kod.TZ2_godz.'!$D$7473</definedName>
    <definedName name="UNIFORMANCES11R7473C40" hidden="1">'[1]Wydmuch i kod.TZ2_godz.'!$AN$7473</definedName>
    <definedName name="UNIFORMANCES11R7473C41" hidden="1">'[1]Wydmuch i kod.TZ2_godz.'!$AO$7473</definedName>
    <definedName name="UNIFORMANCES11R7473C42" hidden="1">'[1]Wydmuch i kod.TZ2_godz.'!$AP$7473</definedName>
    <definedName name="UNIFORMANCES11R7473C44" hidden="1">'[1]Wydmuch i kod.TZ2_godz.'!$AR$7473</definedName>
    <definedName name="UNIFORMANCES11R7473C6" hidden="1">'[1]Wydmuch i kod.TZ2_godz.'!$F$7473</definedName>
    <definedName name="UNIFORMANCES11R7473C8" hidden="1">'[1]Wydmuch i kod.TZ2_godz.'!$H$7473</definedName>
    <definedName name="UNIFORMANCES11R7474C10" hidden="1">'[1]Wydmuch i kod.TZ2_godz.'!$J$7474</definedName>
    <definedName name="UNIFORMANCES11R7474C12" hidden="1">'[1]Wydmuch i kod.TZ2_godz.'!$L$7474</definedName>
    <definedName name="UNIFORMANCES11R7474C14" hidden="1">'[1]Wydmuch i kod.TZ2_godz.'!$N$7474</definedName>
    <definedName name="UNIFORMANCES11R7474C31" hidden="1">'[1]Wydmuch i kod.TZ2_godz.'!$AE$7474</definedName>
    <definedName name="UNIFORMANCES11R7474C39" hidden="1">'[1]Wydmuch i kod.TZ2_godz.'!$AM$7474</definedName>
    <definedName name="UNIFORMANCES11R7474C4" hidden="1">'[1]Wydmuch i kod.TZ2_godz.'!$D$7474</definedName>
    <definedName name="UNIFORMANCES11R7474C40" hidden="1">'[1]Wydmuch i kod.TZ2_godz.'!$AN$7474</definedName>
    <definedName name="UNIFORMANCES11R7474C41" hidden="1">'[1]Wydmuch i kod.TZ2_godz.'!$AO$7474</definedName>
    <definedName name="UNIFORMANCES11R7474C42" hidden="1">'[1]Wydmuch i kod.TZ2_godz.'!$AP$7474</definedName>
    <definedName name="UNIFORMANCES11R7474C44" hidden="1">'[1]Wydmuch i kod.TZ2_godz.'!$AR$7474</definedName>
    <definedName name="UNIFORMANCES11R7474C6" hidden="1">'[1]Wydmuch i kod.TZ2_godz.'!$F$7474</definedName>
    <definedName name="UNIFORMANCES11R7474C8" hidden="1">'[1]Wydmuch i kod.TZ2_godz.'!$H$7474</definedName>
    <definedName name="UNIFORMANCES11R7475C10" hidden="1">'[1]Wydmuch i kod.TZ2_godz.'!$J$7475</definedName>
    <definedName name="UNIFORMANCES11R7475C12" hidden="1">'[1]Wydmuch i kod.TZ2_godz.'!$L$7475</definedName>
    <definedName name="UNIFORMANCES11R7475C14" hidden="1">'[1]Wydmuch i kod.TZ2_godz.'!$N$7475</definedName>
    <definedName name="UNIFORMANCES11R7475C31" hidden="1">'[1]Wydmuch i kod.TZ2_godz.'!$AE$7475</definedName>
    <definedName name="UNIFORMANCES11R7475C39" hidden="1">'[1]Wydmuch i kod.TZ2_godz.'!$AM$7475</definedName>
    <definedName name="UNIFORMANCES11R7475C4" hidden="1">'[1]Wydmuch i kod.TZ2_godz.'!$D$7475</definedName>
    <definedName name="UNIFORMANCES11R7475C40" hidden="1">'[1]Wydmuch i kod.TZ2_godz.'!$AN$7475</definedName>
    <definedName name="UNIFORMANCES11R7475C41" hidden="1">'[1]Wydmuch i kod.TZ2_godz.'!$AO$7475</definedName>
    <definedName name="UNIFORMANCES11R7475C42" hidden="1">'[1]Wydmuch i kod.TZ2_godz.'!$AP$7475</definedName>
    <definedName name="UNIFORMANCES11R7475C44" hidden="1">'[1]Wydmuch i kod.TZ2_godz.'!$AR$7475</definedName>
    <definedName name="UNIFORMANCES11R7475C6" hidden="1">'[1]Wydmuch i kod.TZ2_godz.'!$F$7475</definedName>
    <definedName name="UNIFORMANCES11R7475C8" hidden="1">'[1]Wydmuch i kod.TZ2_godz.'!$H$7475</definedName>
    <definedName name="UNIFORMANCES11R7476C10" hidden="1">'[1]Wydmuch i kod.TZ2_godz.'!$J$7476</definedName>
    <definedName name="UNIFORMANCES11R7476C12" hidden="1">'[1]Wydmuch i kod.TZ2_godz.'!$L$7476</definedName>
    <definedName name="UNIFORMANCES11R7476C14" hidden="1">'[1]Wydmuch i kod.TZ2_godz.'!$N$7476</definedName>
    <definedName name="UNIFORMANCES11R7476C31" hidden="1">'[1]Wydmuch i kod.TZ2_godz.'!$AE$7476</definedName>
    <definedName name="UNIFORMANCES11R7476C39" hidden="1">'[1]Wydmuch i kod.TZ2_godz.'!$AM$7476</definedName>
    <definedName name="UNIFORMANCES11R7476C4" hidden="1">'[1]Wydmuch i kod.TZ2_godz.'!$D$7476</definedName>
    <definedName name="UNIFORMANCES11R7476C40" hidden="1">'[1]Wydmuch i kod.TZ2_godz.'!$AN$7476</definedName>
    <definedName name="UNIFORMANCES11R7476C41" hidden="1">'[1]Wydmuch i kod.TZ2_godz.'!$AO$7476</definedName>
    <definedName name="UNIFORMANCES11R7476C42" hidden="1">'[1]Wydmuch i kod.TZ2_godz.'!$AP$7476</definedName>
    <definedName name="UNIFORMANCES11R7476C44" hidden="1">'[1]Wydmuch i kod.TZ2_godz.'!$AR$7476</definedName>
    <definedName name="UNIFORMANCES11R7476C6" hidden="1">'[1]Wydmuch i kod.TZ2_godz.'!$F$7476</definedName>
    <definedName name="UNIFORMANCES11R7476C8" hidden="1">'[1]Wydmuch i kod.TZ2_godz.'!$H$7476</definedName>
    <definedName name="UNIFORMANCES11R7477C10" hidden="1">'[1]Wydmuch i kod.TZ2_godz.'!$J$7477</definedName>
    <definedName name="UNIFORMANCES11R7477C12" hidden="1">'[1]Wydmuch i kod.TZ2_godz.'!$L$7477</definedName>
    <definedName name="UNIFORMANCES11R7477C14" hidden="1">'[1]Wydmuch i kod.TZ2_godz.'!$N$7477</definedName>
    <definedName name="UNIFORMANCES11R7477C31" hidden="1">'[1]Wydmuch i kod.TZ2_godz.'!$AE$7477</definedName>
    <definedName name="UNIFORMANCES11R7477C39" hidden="1">'[1]Wydmuch i kod.TZ2_godz.'!$AM$7477</definedName>
    <definedName name="UNIFORMANCES11R7477C4" hidden="1">'[1]Wydmuch i kod.TZ2_godz.'!$D$7477</definedName>
    <definedName name="UNIFORMANCES11R7477C40" hidden="1">'[1]Wydmuch i kod.TZ2_godz.'!$AN$7477</definedName>
    <definedName name="UNIFORMANCES11R7477C41" hidden="1">'[1]Wydmuch i kod.TZ2_godz.'!$AO$7477</definedName>
    <definedName name="UNIFORMANCES11R7477C42" hidden="1">'[1]Wydmuch i kod.TZ2_godz.'!$AP$7477</definedName>
    <definedName name="UNIFORMANCES11R7477C44" hidden="1">'[1]Wydmuch i kod.TZ2_godz.'!$AR$7477</definedName>
    <definedName name="UNIFORMANCES11R7477C6" hidden="1">'[1]Wydmuch i kod.TZ2_godz.'!$F$7477</definedName>
    <definedName name="UNIFORMANCES11R7477C8" hidden="1">'[1]Wydmuch i kod.TZ2_godz.'!$H$7477</definedName>
    <definedName name="UNIFORMANCES11R7478C10" hidden="1">'[1]Wydmuch i kod.TZ2_godz.'!$J$7478</definedName>
    <definedName name="UNIFORMANCES11R7478C12" hidden="1">'[1]Wydmuch i kod.TZ2_godz.'!$L$7478</definedName>
    <definedName name="UNIFORMANCES11R7478C14" hidden="1">'[1]Wydmuch i kod.TZ2_godz.'!$N$7478</definedName>
    <definedName name="UNIFORMANCES11R7478C31" hidden="1">'[1]Wydmuch i kod.TZ2_godz.'!$AE$7478</definedName>
    <definedName name="UNIFORMANCES11R7478C39" hidden="1">'[1]Wydmuch i kod.TZ2_godz.'!$AM$7478</definedName>
    <definedName name="UNIFORMANCES11R7478C4" hidden="1">'[1]Wydmuch i kod.TZ2_godz.'!$D$7478</definedName>
    <definedName name="UNIFORMANCES11R7478C40" hidden="1">'[1]Wydmuch i kod.TZ2_godz.'!$AN$7478</definedName>
    <definedName name="UNIFORMANCES11R7478C41" hidden="1">'[1]Wydmuch i kod.TZ2_godz.'!$AO$7478</definedName>
    <definedName name="UNIFORMANCES11R7478C42" hidden="1">'[1]Wydmuch i kod.TZ2_godz.'!$AP$7478</definedName>
    <definedName name="UNIFORMANCES11R7478C44" hidden="1">'[1]Wydmuch i kod.TZ2_godz.'!$AR$7478</definedName>
    <definedName name="UNIFORMANCES11R7478C6" hidden="1">'[1]Wydmuch i kod.TZ2_godz.'!$F$7478</definedName>
    <definedName name="UNIFORMANCES11R7478C8" hidden="1">'[1]Wydmuch i kod.TZ2_godz.'!$H$7478</definedName>
    <definedName name="UNIFORMANCES12R314C108" hidden="1">[1]Ciepło!$DD$314</definedName>
    <definedName name="UNIFORMANCES12R315C108" hidden="1">[1]Ciepło!$DD$315</definedName>
    <definedName name="UNIFORMANCES13R189C205" hidden="1">'[1]KW i CFB'!$GW$189</definedName>
    <definedName name="UNIFORMANCES13R199C204" hidden="1">'[1]KW i CFB'!$GV$199</definedName>
    <definedName name="UNIFORMANCES13R199C205" hidden="1">'[1]KW i CFB'!$GW$199</definedName>
    <definedName name="UNIFORMANCES13R200C204" hidden="1">'[1]KW i CFB'!$GV$200</definedName>
    <definedName name="UNIFORMANCES13R200C205" hidden="1">'[1]KW i CFB'!$GW$200</definedName>
    <definedName name="UNIFORMANCES13R304C16" hidden="1">'[1]KW i CFB'!$P$304</definedName>
    <definedName name="UNIFORMANCES13R305C103" hidden="1">'[1]KW i CFB'!$CY$305:$CZ$305</definedName>
    <definedName name="UNIFORMANCES13R313C204" hidden="1">'[1]KW i CFB'!$GV$313</definedName>
    <definedName name="UNIFORMANCES13R313C205" hidden="1">'[1]KW i CFB'!$GW$313</definedName>
    <definedName name="UNIFORMANCES13R313C206" hidden="1">'[1]KW i CFB'!$GX$313</definedName>
    <definedName name="UNIFORMANCES13R313C53" hidden="1">'[1]KW i CFB'!$BA$313</definedName>
    <definedName name="UNIFORMANCES13R314C106" hidden="1">'[1]KW i CFB'!$DB$314:$DC$314</definedName>
    <definedName name="UNIFORMANCES13R314C109" hidden="1">'[1]KW i CFB'!$DE$314:$DF$314</definedName>
    <definedName name="UNIFORMANCES13R314C113" hidden="1">'[1]KW i CFB'!$DI$314:$DJ$314</definedName>
    <definedName name="UNIFORMANCES13R314C116" hidden="1">'[1]KW i CFB'!$DL$314:$DM$314</definedName>
    <definedName name="UNIFORMANCES13R314C119" hidden="1">'[1]KW i CFB'!$DO$314:$DP$314</definedName>
    <definedName name="UNIFORMANCES13R314C140" hidden="1">'[1]KW i CFB'!$EJ$314:$EK$314</definedName>
    <definedName name="UNIFORMANCES13R314C143" hidden="1">'[1]KW i CFB'!$EM$314:$EN$314</definedName>
    <definedName name="UNIFORMANCES13R314C149" hidden="1">'[1]KW i CFB'!$ES$314:$ET$314</definedName>
    <definedName name="UNIFORMANCES13R314C152" hidden="1">'[1]KW i CFB'!$EV$314:$EW$314</definedName>
    <definedName name="UNIFORMANCES13R314C159" hidden="1">'[1]KW i CFB'!$FC$314:$FD$314</definedName>
    <definedName name="UNIFORMANCES13R314C163" hidden="1">'[1]KW i CFB'!$FG$314:$FH$314</definedName>
    <definedName name="UNIFORMANCES13R314C167" hidden="1">'[1]KW i CFB'!$FK$314:$FL$314</definedName>
    <definedName name="UNIFORMANCES13R314C176" hidden="1">'[1]KW i CFB'!$FT$314:$FU$314</definedName>
    <definedName name="UNIFORMANCES13R314C180" hidden="1">'[1]KW i CFB'!$FX$314:$FY$314</definedName>
    <definedName name="UNIFORMANCES13R314C38" hidden="1">'[1]KW i CFB'!$AL$314</definedName>
    <definedName name="UNIFORMANCES13R314C53" hidden="1">'[1]KW i CFB'!$BA$314</definedName>
    <definedName name="UNIFORMANCES13R314C72" hidden="1">'[1]KW i CFB'!$BT$314</definedName>
    <definedName name="UNIFORMANCES13R315C106" hidden="1">'[1]KW i CFB'!$DB$315:$DC$315</definedName>
    <definedName name="UNIFORMANCES13R315C109" hidden="1">'[1]KW i CFB'!$DE$315:$DF$315</definedName>
    <definedName name="UNIFORMANCES13R315C113" hidden="1">'[1]KW i CFB'!$DI$315:$DJ$315</definedName>
    <definedName name="UNIFORMANCES13R315C116" hidden="1">'[1]KW i CFB'!$DL$315:$DM$315</definedName>
    <definedName name="UNIFORMANCES13R315C119" hidden="1">'[1]KW i CFB'!$DO$315:$DP$315</definedName>
    <definedName name="UNIFORMANCES13R315C140" hidden="1">'[1]KW i CFB'!$EJ$315:$EK$315</definedName>
    <definedName name="UNIFORMANCES13R315C143" hidden="1">'[1]KW i CFB'!$EM$315:$EN$315</definedName>
    <definedName name="UNIFORMANCES13R315C149" hidden="1">'[1]KW i CFB'!$ES$315:$ET$315</definedName>
    <definedName name="UNIFORMANCES13R315C152" hidden="1">'[1]KW i CFB'!$EV$315:$EW$315</definedName>
    <definedName name="UNIFORMANCES13R315C159" hidden="1">'[1]KW i CFB'!$FC$315:$FD$315</definedName>
    <definedName name="UNIFORMANCES13R315C163" hidden="1">'[1]KW i CFB'!$FG$315:$FH$315</definedName>
    <definedName name="UNIFORMANCES13R315C167" hidden="1">'[1]KW i CFB'!$FK$315:$FL$315</definedName>
    <definedName name="UNIFORMANCES13R315C176" hidden="1">'[1]KW i CFB'!$FT$315:$FU$315</definedName>
    <definedName name="UNIFORMANCES13R315C180" hidden="1">'[1]KW i CFB'!$FX$315:$FY$315</definedName>
    <definedName name="UNIFORMANCES13R315C72" hidden="1">'[1]KW i CFB'!$BT$315</definedName>
    <definedName name="UNIFORMANCES13R96C140" hidden="1">'[1]KW i CFB'!$EJ$96:$EK$96</definedName>
    <definedName name="UNIFORMANCES23R118C47" hidden="1">'[1]paliwa i odpady'!$AU$118</definedName>
    <definedName name="UNIFORMANCES23R122C33" hidden="1">'[1]paliwa i odpady'!$AG$122</definedName>
    <definedName name="UNIFORMANCES23R122C34" hidden="1">'[1]paliwa i odpady'!$AH$122</definedName>
    <definedName name="UNIFORMANCES23R206C16" hidden="1">'[1]paliwa i odpady'!$P$206</definedName>
    <definedName name="UNIFORMANCES23R232C30" hidden="1">'[1]paliwa i odpady'!$AD$232</definedName>
    <definedName name="UNIFORMANCES23R232C31" hidden="1">'[1]paliwa i odpady'!$AE$232</definedName>
    <definedName name="UNIFORMANCES23R251C47" hidden="1">'[1]paliwa i odpady'!$AU$251</definedName>
    <definedName name="UNIFORMANCES23R304C36" hidden="1">'[1]paliwa i odpady'!$AJ$304</definedName>
    <definedName name="UNIFORMANCES23R304C37" hidden="1">'[1]paliwa i odpady'!$AK$304</definedName>
    <definedName name="UNIFORMANCES23R306C39" hidden="1">'[1]paliwa i odpady'!$AM$306</definedName>
    <definedName name="UNIFORMANCES23R306C40" hidden="1">'[1]paliwa i odpady'!$AN$306</definedName>
    <definedName name="UNIFORMANCES23R309C36" hidden="1">'[1]paliwa i odpady'!$AJ$309</definedName>
    <definedName name="UNIFORMANCES23R309C37" hidden="1">'[1]paliwa i odpady'!$AK$309</definedName>
    <definedName name="UNIFORMANCES23R317C24" hidden="1">'[1]paliwa i odpady'!$X$317</definedName>
    <definedName name="UNIFORMANCES23R317C25" hidden="1">'[1]paliwa i odpady'!$Y$317</definedName>
    <definedName name="UNIFORMANCES23R317C26" hidden="1">'[1]paliwa i odpady'!$Z$317</definedName>
    <definedName name="UNIFORMANCES23R318C12" hidden="1">'[1]paliwa i odpady'!$L$318</definedName>
    <definedName name="UNIFORMANCES23R318C13" hidden="1">'[1]paliwa i odpady'!$M$318</definedName>
    <definedName name="UNIFORMANCES23R318C14" hidden="1">'[1]paliwa i odpady'!$N$318</definedName>
    <definedName name="UNIFORMANCES23R318C15" hidden="1">'[1]paliwa i odpady'!$O$318</definedName>
    <definedName name="UNIFORMANCES23R318C16" hidden="1">'[1]paliwa i odpady'!$P$318</definedName>
    <definedName name="UNIFORMANCES23R318C24" hidden="1">'[1]paliwa i odpady'!$X$318</definedName>
    <definedName name="UNIFORMANCES23R318C25" hidden="1">'[1]paliwa i odpady'!$Y$318</definedName>
    <definedName name="UNIFORMANCES23R318C26" hidden="1">'[1]paliwa i odpady'!$Z$318</definedName>
    <definedName name="UNIFORMANCES23R318C33" hidden="1">'[1]paliwa i odpady'!$AG$318</definedName>
    <definedName name="UNIFORMANCES23R318C34" hidden="1">'[1]paliwa i odpady'!$AH$318</definedName>
    <definedName name="UNIFORMANCES23R318C39" hidden="1">'[1]paliwa i odpady'!$AM$318</definedName>
    <definedName name="UNIFORMANCES23R318C40" hidden="1">'[1]paliwa i odpady'!$AN$318</definedName>
    <definedName name="UNIFORMANCES8R315C76" hidden="1">'[1]Energia el.'!$BX$315</definedName>
    <definedName name="UNIFORMANCES8R315C80" hidden="1">'[1]Energia el.'!$CB$315</definedName>
    <definedName name="UNIFORMANCES8R315C82" hidden="1">'[1]Energia el.'!$CD$315</definedName>
    <definedName name="UNIFORMANCES8R315C86" hidden="1">'[1]Energia el.'!$CH$315</definedName>
    <definedName name="UNIFORMANCES8R315C87" hidden="1">'[1]Energia el.'!$CI$315</definedName>
    <definedName name="UNIFORMANCES8R315C88" hidden="1">'[1]Energia el.'!$CJ$315</definedName>
    <definedName name="UNIFORMANCES8R315C89" hidden="1">'[1]Energia el.'!$CK$315</definedName>
    <definedName name="UNIFORMANCES8R315C90" hidden="1">'[1]Energia el.'!$CL$315</definedName>
    <definedName name="UNIFORMANCES9R314C27" hidden="1">[1]Media!$AA$314</definedName>
    <definedName name="UNIFORMANCES9R315C27" hidden="1">[1]Media!$AA$315</definedName>
    <definedName name="_xlnm.Print_Area" localSheetId="0">Echéanciers!$B$2:$J$75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5" i="1" l="1"/>
  <c r="J13" i="1"/>
  <c r="F13" i="1"/>
  <c r="D13" i="1"/>
  <c r="D6" i="1"/>
  <c r="H141" i="1"/>
  <c r="B81" i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J79" i="1"/>
  <c r="J80" i="1" s="1"/>
  <c r="F81" i="1" s="1"/>
  <c r="F80" i="1" l="1"/>
  <c r="D80" i="1" s="1"/>
  <c r="J81" i="1"/>
  <c r="F82" i="1" s="1"/>
  <c r="D81" i="1"/>
  <c r="J82" i="1" l="1"/>
  <c r="F83" i="1" s="1"/>
  <c r="D82" i="1"/>
  <c r="B14" i="1"/>
  <c r="J12" i="1"/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J83" i="1"/>
  <c r="F84" i="1" s="1"/>
  <c r="D83" i="1"/>
  <c r="D7" i="1" l="1"/>
  <c r="D20" i="1" s="1"/>
  <c r="J84" i="1"/>
  <c r="D84" i="1"/>
  <c r="D58" i="1" l="1"/>
  <c r="D71" i="1"/>
  <c r="D62" i="1"/>
  <c r="D57" i="1"/>
  <c r="D36" i="1"/>
  <c r="D27" i="1"/>
  <c r="D32" i="1"/>
  <c r="D70" i="1"/>
  <c r="D29" i="1"/>
  <c r="D45" i="1"/>
  <c r="D61" i="1"/>
  <c r="D40" i="1"/>
  <c r="D52" i="1"/>
  <c r="D28" i="1"/>
  <c r="D39" i="1"/>
  <c r="D25" i="1"/>
  <c r="D34" i="1"/>
  <c r="D59" i="1"/>
  <c r="D72" i="1"/>
  <c r="D31" i="1"/>
  <c r="D48" i="1"/>
  <c r="D14" i="1"/>
  <c r="H14" i="1" s="1"/>
  <c r="D17" i="1"/>
  <c r="D33" i="1"/>
  <c r="D65" i="1"/>
  <c r="D56" i="1"/>
  <c r="D68" i="1"/>
  <c r="D18" i="1"/>
  <c r="D50" i="1"/>
  <c r="D19" i="1"/>
  <c r="D35" i="1"/>
  <c r="D51" i="1"/>
  <c r="D67" i="1"/>
  <c r="D64" i="1"/>
  <c r="D26" i="1"/>
  <c r="D55" i="1"/>
  <c r="D30" i="1"/>
  <c r="D41" i="1"/>
  <c r="D24" i="1"/>
  <c r="D66" i="1"/>
  <c r="D43" i="1"/>
  <c r="D44" i="1"/>
  <c r="D38" i="1"/>
  <c r="D42" i="1"/>
  <c r="D15" i="1"/>
  <c r="D47" i="1"/>
  <c r="D63" i="1"/>
  <c r="D60" i="1"/>
  <c r="D46" i="1"/>
  <c r="D49" i="1"/>
  <c r="D22" i="1"/>
  <c r="D54" i="1"/>
  <c r="D21" i="1"/>
  <c r="D37" i="1"/>
  <c r="D53" i="1"/>
  <c r="D69" i="1"/>
  <c r="H13" i="1"/>
  <c r="F14" i="1" s="1"/>
  <c r="D16" i="1"/>
  <c r="D23" i="1"/>
  <c r="J85" i="1"/>
  <c r="F86" i="1" s="1"/>
  <c r="D85" i="1"/>
  <c r="D74" i="1" l="1"/>
  <c r="J86" i="1"/>
  <c r="F87" i="1" s="1"/>
  <c r="D86" i="1"/>
  <c r="J14" i="1"/>
  <c r="F15" i="1" s="1"/>
  <c r="J87" i="1" l="1"/>
  <c r="F88" i="1" s="1"/>
  <c r="D87" i="1"/>
  <c r="H15" i="1"/>
  <c r="J88" i="1" l="1"/>
  <c r="F89" i="1" s="1"/>
  <c r="D88" i="1"/>
  <c r="J15" i="1"/>
  <c r="F16" i="1" s="1"/>
  <c r="J89" i="1" l="1"/>
  <c r="F90" i="1" s="1"/>
  <c r="D89" i="1"/>
  <c r="H16" i="1"/>
  <c r="J90" i="1" l="1"/>
  <c r="F91" i="1" s="1"/>
  <c r="D90" i="1"/>
  <c r="J16" i="1"/>
  <c r="F17" i="1" s="1"/>
  <c r="J91" i="1" l="1"/>
  <c r="F92" i="1" s="1"/>
  <c r="D91" i="1"/>
  <c r="H17" i="1"/>
  <c r="J92" i="1" l="1"/>
  <c r="F93" i="1" s="1"/>
  <c r="D92" i="1"/>
  <c r="J17" i="1"/>
  <c r="F18" i="1" s="1"/>
  <c r="J93" i="1" l="1"/>
  <c r="F94" i="1" s="1"/>
  <c r="D93" i="1"/>
  <c r="H18" i="1"/>
  <c r="J94" i="1" l="1"/>
  <c r="F95" i="1" s="1"/>
  <c r="D94" i="1"/>
  <c r="J18" i="1"/>
  <c r="F19" i="1" s="1"/>
  <c r="J95" i="1" l="1"/>
  <c r="F96" i="1" s="1"/>
  <c r="D95" i="1"/>
  <c r="H19" i="1"/>
  <c r="J96" i="1" l="1"/>
  <c r="F97" i="1" s="1"/>
  <c r="D96" i="1"/>
  <c r="J19" i="1"/>
  <c r="F20" i="1" s="1"/>
  <c r="J97" i="1" l="1"/>
  <c r="F98" i="1" s="1"/>
  <c r="D97" i="1"/>
  <c r="H20" i="1"/>
  <c r="J98" i="1" l="1"/>
  <c r="F99" i="1" s="1"/>
  <c r="D98" i="1"/>
  <c r="J20" i="1"/>
  <c r="F21" i="1" s="1"/>
  <c r="J99" i="1" l="1"/>
  <c r="F100" i="1" s="1"/>
  <c r="D99" i="1"/>
  <c r="H21" i="1"/>
  <c r="J100" i="1" l="1"/>
  <c r="F101" i="1" s="1"/>
  <c r="D100" i="1"/>
  <c r="J21" i="1"/>
  <c r="F22" i="1" s="1"/>
  <c r="J101" i="1" l="1"/>
  <c r="F102" i="1" s="1"/>
  <c r="D101" i="1"/>
  <c r="H22" i="1"/>
  <c r="J102" i="1" l="1"/>
  <c r="F103" i="1" s="1"/>
  <c r="D102" i="1"/>
  <c r="J22" i="1"/>
  <c r="F23" i="1" s="1"/>
  <c r="J103" i="1" l="1"/>
  <c r="F104" i="1" s="1"/>
  <c r="D103" i="1"/>
  <c r="H23" i="1"/>
  <c r="J104" i="1" l="1"/>
  <c r="F105" i="1" s="1"/>
  <c r="D104" i="1"/>
  <c r="J23" i="1"/>
  <c r="F24" i="1" s="1"/>
  <c r="J105" i="1" l="1"/>
  <c r="F106" i="1" s="1"/>
  <c r="D105" i="1"/>
  <c r="H24" i="1"/>
  <c r="J106" i="1" l="1"/>
  <c r="F107" i="1" s="1"/>
  <c r="D106" i="1"/>
  <c r="J24" i="1"/>
  <c r="F25" i="1" s="1"/>
  <c r="J107" i="1" l="1"/>
  <c r="F108" i="1" s="1"/>
  <c r="D107" i="1"/>
  <c r="H25" i="1"/>
  <c r="J108" i="1" l="1"/>
  <c r="F109" i="1" s="1"/>
  <c r="D108" i="1"/>
  <c r="J25" i="1"/>
  <c r="F26" i="1" s="1"/>
  <c r="J109" i="1" l="1"/>
  <c r="F110" i="1" s="1"/>
  <c r="D109" i="1"/>
  <c r="H26" i="1"/>
  <c r="J110" i="1" l="1"/>
  <c r="F111" i="1" s="1"/>
  <c r="D110" i="1"/>
  <c r="J26" i="1"/>
  <c r="F27" i="1" s="1"/>
  <c r="J111" i="1" l="1"/>
  <c r="F112" i="1" s="1"/>
  <c r="D111" i="1"/>
  <c r="H27" i="1"/>
  <c r="J112" i="1" l="1"/>
  <c r="F113" i="1" s="1"/>
  <c r="D112" i="1"/>
  <c r="J27" i="1"/>
  <c r="F28" i="1" s="1"/>
  <c r="J113" i="1" l="1"/>
  <c r="F114" i="1" s="1"/>
  <c r="D113" i="1"/>
  <c r="H28" i="1"/>
  <c r="J114" i="1" l="1"/>
  <c r="F115" i="1" s="1"/>
  <c r="D114" i="1"/>
  <c r="J28" i="1"/>
  <c r="F29" i="1" s="1"/>
  <c r="J115" i="1" l="1"/>
  <c r="F116" i="1" s="1"/>
  <c r="D115" i="1"/>
  <c r="H29" i="1"/>
  <c r="J116" i="1" l="1"/>
  <c r="F117" i="1" s="1"/>
  <c r="D116" i="1"/>
  <c r="J29" i="1"/>
  <c r="F30" i="1" s="1"/>
  <c r="J117" i="1" l="1"/>
  <c r="F118" i="1" s="1"/>
  <c r="D117" i="1"/>
  <c r="H30" i="1"/>
  <c r="J118" i="1" l="1"/>
  <c r="F119" i="1" s="1"/>
  <c r="D118" i="1"/>
  <c r="J30" i="1"/>
  <c r="F31" i="1" s="1"/>
  <c r="J119" i="1" l="1"/>
  <c r="F120" i="1" s="1"/>
  <c r="D119" i="1"/>
  <c r="H31" i="1"/>
  <c r="J120" i="1" l="1"/>
  <c r="F121" i="1" s="1"/>
  <c r="D120" i="1"/>
  <c r="J31" i="1"/>
  <c r="F32" i="1" s="1"/>
  <c r="J121" i="1" l="1"/>
  <c r="F122" i="1" s="1"/>
  <c r="D121" i="1"/>
  <c r="H32" i="1"/>
  <c r="J122" i="1" l="1"/>
  <c r="F123" i="1" s="1"/>
  <c r="D122" i="1"/>
  <c r="J32" i="1"/>
  <c r="F33" i="1" s="1"/>
  <c r="J123" i="1" l="1"/>
  <c r="F124" i="1" s="1"/>
  <c r="D123" i="1"/>
  <c r="H33" i="1"/>
  <c r="J124" i="1" l="1"/>
  <c r="F125" i="1" s="1"/>
  <c r="D124" i="1"/>
  <c r="J33" i="1"/>
  <c r="F34" i="1" s="1"/>
  <c r="J125" i="1" l="1"/>
  <c r="F126" i="1" s="1"/>
  <c r="D125" i="1"/>
  <c r="H34" i="1"/>
  <c r="J126" i="1" l="1"/>
  <c r="F127" i="1" s="1"/>
  <c r="D126" i="1"/>
  <c r="J34" i="1"/>
  <c r="F35" i="1" s="1"/>
  <c r="J127" i="1" l="1"/>
  <c r="F128" i="1" s="1"/>
  <c r="D127" i="1"/>
  <c r="H35" i="1"/>
  <c r="J128" i="1" l="1"/>
  <c r="F129" i="1" s="1"/>
  <c r="D128" i="1"/>
  <c r="J35" i="1"/>
  <c r="F36" i="1" s="1"/>
  <c r="J129" i="1" l="1"/>
  <c r="F130" i="1" s="1"/>
  <c r="D129" i="1"/>
  <c r="H36" i="1"/>
  <c r="J130" i="1" l="1"/>
  <c r="F131" i="1" s="1"/>
  <c r="D130" i="1"/>
  <c r="J36" i="1"/>
  <c r="F37" i="1" s="1"/>
  <c r="J131" i="1" l="1"/>
  <c r="F132" i="1" s="1"/>
  <c r="D131" i="1"/>
  <c r="H37" i="1"/>
  <c r="J132" i="1" l="1"/>
  <c r="F133" i="1" s="1"/>
  <c r="D132" i="1"/>
  <c r="J37" i="1"/>
  <c r="F38" i="1" s="1"/>
  <c r="J133" i="1" l="1"/>
  <c r="F134" i="1" s="1"/>
  <c r="D133" i="1"/>
  <c r="H38" i="1"/>
  <c r="J134" i="1" l="1"/>
  <c r="F135" i="1" s="1"/>
  <c r="D134" i="1"/>
  <c r="J38" i="1"/>
  <c r="F39" i="1" s="1"/>
  <c r="J135" i="1" l="1"/>
  <c r="F136" i="1" s="1"/>
  <c r="D135" i="1"/>
  <c r="H39" i="1"/>
  <c r="J136" i="1" l="1"/>
  <c r="F137" i="1" s="1"/>
  <c r="D136" i="1"/>
  <c r="J39" i="1"/>
  <c r="F40" i="1" s="1"/>
  <c r="J137" i="1" l="1"/>
  <c r="F138" i="1" s="1"/>
  <c r="D137" i="1"/>
  <c r="H40" i="1"/>
  <c r="J138" i="1" l="1"/>
  <c r="F139" i="1" s="1"/>
  <c r="F141" i="1" s="1"/>
  <c r="D138" i="1"/>
  <c r="J40" i="1"/>
  <c r="F41" i="1" s="1"/>
  <c r="J139" i="1" l="1"/>
  <c r="D139" i="1"/>
  <c r="D141" i="1" s="1"/>
  <c r="H41" i="1"/>
  <c r="J41" i="1" l="1"/>
  <c r="F42" i="1" s="1"/>
  <c r="H42" i="1" l="1"/>
  <c r="J42" i="1" l="1"/>
  <c r="F43" i="1" s="1"/>
  <c r="H43" i="1" l="1"/>
  <c r="J43" i="1" l="1"/>
  <c r="F44" i="1" s="1"/>
  <c r="H44" i="1" l="1"/>
  <c r="J44" i="1" l="1"/>
  <c r="F45" i="1" s="1"/>
  <c r="H45" i="1" l="1"/>
  <c r="J45" i="1" l="1"/>
  <c r="F46" i="1" s="1"/>
  <c r="H46" i="1" l="1"/>
  <c r="J46" i="1" l="1"/>
  <c r="F47" i="1" s="1"/>
  <c r="H47" i="1" l="1"/>
  <c r="J47" i="1" l="1"/>
  <c r="F48" i="1" s="1"/>
  <c r="H48" i="1" l="1"/>
  <c r="J48" i="1" l="1"/>
  <c r="F49" i="1" s="1"/>
  <c r="H49" i="1" l="1"/>
  <c r="J49" i="1" l="1"/>
  <c r="F50" i="1" s="1"/>
  <c r="H50" i="1" l="1"/>
  <c r="J50" i="1" l="1"/>
  <c r="F51" i="1" s="1"/>
  <c r="H51" i="1" l="1"/>
  <c r="J51" i="1" l="1"/>
  <c r="F52" i="1" s="1"/>
  <c r="H52" i="1" l="1"/>
  <c r="J52" i="1" l="1"/>
  <c r="F53" i="1" s="1"/>
  <c r="H53" i="1" l="1"/>
  <c r="J53" i="1" l="1"/>
  <c r="F54" i="1" s="1"/>
  <c r="H54" i="1" l="1"/>
  <c r="J54" i="1" l="1"/>
  <c r="F55" i="1" s="1"/>
  <c r="H55" i="1" l="1"/>
  <c r="J55" i="1" l="1"/>
  <c r="F56" i="1" s="1"/>
  <c r="H56" i="1" l="1"/>
  <c r="J56" i="1" l="1"/>
  <c r="F57" i="1" s="1"/>
  <c r="H57" i="1" l="1"/>
  <c r="J57" i="1" l="1"/>
  <c r="F58" i="1" s="1"/>
  <c r="H58" i="1" l="1"/>
  <c r="J58" i="1" l="1"/>
  <c r="F59" i="1" s="1"/>
  <c r="H59" i="1" l="1"/>
  <c r="J59" i="1" l="1"/>
  <c r="F60" i="1" s="1"/>
  <c r="H60" i="1" l="1"/>
  <c r="J60" i="1" l="1"/>
  <c r="F61" i="1" s="1"/>
  <c r="H61" i="1" l="1"/>
  <c r="J61" i="1" l="1"/>
  <c r="F62" i="1" s="1"/>
  <c r="H62" i="1" l="1"/>
  <c r="J62" i="1" l="1"/>
  <c r="F63" i="1" s="1"/>
  <c r="H63" i="1" l="1"/>
  <c r="J63" i="1" l="1"/>
  <c r="F64" i="1" s="1"/>
  <c r="H64" i="1" l="1"/>
  <c r="J64" i="1" l="1"/>
  <c r="F65" i="1" s="1"/>
  <c r="H65" i="1" l="1"/>
  <c r="J65" i="1" l="1"/>
  <c r="F66" i="1" s="1"/>
  <c r="H66" i="1" l="1"/>
  <c r="J66" i="1" l="1"/>
  <c r="F67" i="1" s="1"/>
  <c r="H67" i="1" l="1"/>
  <c r="J67" i="1" l="1"/>
  <c r="F68" i="1" s="1"/>
  <c r="H68" i="1" l="1"/>
  <c r="J68" i="1" l="1"/>
  <c r="F69" i="1" s="1"/>
  <c r="H69" i="1" l="1"/>
  <c r="J69" i="1" l="1"/>
  <c r="F70" i="1" s="1"/>
  <c r="H70" i="1" l="1"/>
  <c r="J70" i="1" l="1"/>
  <c r="F71" i="1" s="1"/>
  <c r="H71" i="1" l="1"/>
  <c r="J71" i="1" l="1"/>
  <c r="F72" i="1" s="1"/>
  <c r="H72" i="1" l="1"/>
  <c r="H74" i="1" s="1"/>
  <c r="F74" i="1" l="1"/>
  <c r="J72" i="1" l="1"/>
</calcChain>
</file>

<file path=xl/sharedStrings.xml><?xml version="1.0" encoding="utf-8"?>
<sst xmlns="http://schemas.openxmlformats.org/spreadsheetml/2006/main" count="21" uniqueCount="14">
  <si>
    <t>(€)</t>
  </si>
  <si>
    <t>Taux d'intérêt annuel</t>
  </si>
  <si>
    <t>Nombre d'échéances mensuelles</t>
  </si>
  <si>
    <t>x</t>
  </si>
  <si>
    <t>Date de l'échéance</t>
  </si>
  <si>
    <t>Versement</t>
  </si>
  <si>
    <t>Dont Intérêts</t>
  </si>
  <si>
    <t>Dont Capital</t>
  </si>
  <si>
    <t>Capital Dû</t>
  </si>
  <si>
    <t>Total</t>
  </si>
  <si>
    <t>Taux d'intérêt mensuel</t>
  </si>
  <si>
    <t>1. Mensualité constante</t>
  </si>
  <si>
    <t>Exemples d'échéanciers</t>
  </si>
  <si>
    <t>2. In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</si>
</sst>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€-2]\ #,##0;[Red]\-[$€-2]\ #,##0"/>
    <numFmt numFmtId="165" formatCode="#,###;\(#,###\);&quot;-&quot;"/>
    <numFmt numFmtId="166" formatCode="#,##0.00_);\(#,##0.00\);0.00_);@_)"/>
    <numFmt numFmtId="167" formatCode="0.00_)%;\(0.00\)%;&quot;- &quot;_,_0_)_%"/>
    <numFmt numFmtId="168" formatCode="#,##0_);\(#,##0\);&quot;- &quot;_._0_)"/>
    <numFmt numFmtId="169" formatCode="#,##0.0;\(#,##0.0\);&quot;-&quot;"/>
    <numFmt numFmtId="170" formatCode="#,##0.00_);\(#,##0.00\);&quot;- &quot;_)"/>
    <numFmt numFmtId="171" formatCode="[$-40C]d\-mmm\-yy;@"/>
    <numFmt numFmtId="172" formatCode="#,##0_);\(#,##0\);&quot;- &quot;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sz val="9"/>
      <color rgb="FF0000FF"/>
      <name val="Arial"/>
      <family val="2"/>
    </font>
    <font>
      <sz val="9"/>
      <color rgb="FF021EE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CC6"/>
        <bgColor indexed="64"/>
      </patternFill>
    </fill>
    <fill>
      <patternFill patternType="solid">
        <fgColor rgb="FFFFC9A8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rgb="FF021EEE"/>
      </top>
      <bottom/>
      <diagonal/>
    </border>
  </borders>
  <cellStyleXfs count="5">
    <xf numFmtId="0" fontId="0" fillId="0" borderId="0"/>
    <xf numFmtId="0" fontId="3" fillId="0" borderId="0"/>
    <xf numFmtId="166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4" fillId="0" borderId="1" xfId="1" applyFont="1" applyBorder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0" fontId="5" fillId="0" borderId="0" xfId="1" applyFont="1" applyAlignment="1">
      <alignment vertical="center"/>
    </xf>
    <xf numFmtId="165" fontId="5" fillId="0" borderId="0" xfId="1" applyNumberFormat="1" applyFont="1" applyAlignment="1">
      <alignment horizontal="right" vertical="center"/>
    </xf>
    <xf numFmtId="167" fontId="7" fillId="2" borderId="2" xfId="2" applyNumberFormat="1" applyFont="1" applyFill="1" applyBorder="1" applyAlignment="1">
      <alignment horizontal="center" vertical="center"/>
    </xf>
    <xf numFmtId="168" fontId="8" fillId="0" borderId="2" xfId="2" applyNumberFormat="1" applyFont="1" applyFill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10" fillId="3" borderId="0" xfId="1" applyFont="1" applyFill="1" applyAlignment="1">
      <alignment vertical="center"/>
    </xf>
    <xf numFmtId="169" fontId="8" fillId="3" borderId="0" xfId="1" applyNumberFormat="1" applyFont="1" applyFill="1" applyAlignment="1">
      <alignment horizontal="right" vertical="center"/>
    </xf>
    <xf numFmtId="0" fontId="4" fillId="0" borderId="0" xfId="1" applyFont="1" applyAlignment="1">
      <alignment vertical="center"/>
    </xf>
    <xf numFmtId="169" fontId="8" fillId="0" borderId="0" xfId="1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70" fontId="10" fillId="0" borderId="0" xfId="0" applyNumberFormat="1" applyFont="1" applyAlignment="1">
      <alignment horizontal="right" vertical="center"/>
    </xf>
    <xf numFmtId="171" fontId="11" fillId="2" borderId="2" xfId="2" applyNumberFormat="1" applyFont="1" applyFill="1" applyBorder="1" applyAlignment="1">
      <alignment horizontal="left" vertical="center"/>
    </xf>
    <xf numFmtId="170" fontId="11" fillId="2" borderId="2" xfId="2" applyNumberFormat="1" applyFont="1" applyFill="1" applyBorder="1" applyAlignment="1">
      <alignment horizontal="right" vertical="center"/>
    </xf>
    <xf numFmtId="170" fontId="8" fillId="4" borderId="2" xfId="2" applyNumberFormat="1" applyFont="1" applyFill="1" applyBorder="1" applyAlignment="1">
      <alignment horizontal="right" vertical="center"/>
    </xf>
    <xf numFmtId="170" fontId="8" fillId="0" borderId="2" xfId="2" applyNumberFormat="1" applyFont="1" applyFill="1" applyBorder="1" applyAlignment="1">
      <alignment horizontal="right" vertical="center"/>
    </xf>
    <xf numFmtId="171" fontId="8" fillId="0" borderId="2" xfId="2" applyNumberFormat="1" applyFont="1" applyFill="1" applyBorder="1" applyAlignment="1">
      <alignment horizontal="left" vertical="center"/>
    </xf>
    <xf numFmtId="0" fontId="12" fillId="0" borderId="3" xfId="3" applyFont="1" applyBorder="1" applyAlignment="1">
      <alignment horizontal="left" vertical="center"/>
    </xf>
    <xf numFmtId="172" fontId="12" fillId="0" borderId="3" xfId="3" applyNumberFormat="1" applyFont="1" applyBorder="1" applyAlignment="1">
      <alignment horizontal="right" vertical="center"/>
    </xf>
    <xf numFmtId="167" fontId="8" fillId="0" borderId="2" xfId="2" applyNumberFormat="1" applyFont="1" applyFill="1" applyBorder="1" applyAlignment="1">
      <alignment horizontal="center" vertical="center"/>
    </xf>
    <xf numFmtId="10" fontId="8" fillId="0" borderId="0" xfId="4" applyNumberFormat="1" applyFont="1" applyAlignment="1">
      <alignment horizontal="right" vertical="center"/>
    </xf>
  </cellXfs>
  <cellStyles count="5">
    <cellStyle name="_CurrencySpace" xfId="2" xr:uid="{53598DD2-C0D1-4A6E-B70C-0B8C2D0E1CCF}"/>
    <cellStyle name="Normal" xfId="0" builtinId="0"/>
    <cellStyle name="Normal 5" xfId="3" xr:uid="{F812D5D6-512D-4851-A934-02042AC1A4D0}"/>
    <cellStyle name="Normal 5 2 2" xfId="1" xr:uid="{27E1492A-A272-4CF4-B512-7960D52DDF04}"/>
    <cellStyle name="Pourcentag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ciolek_piotr/Pulpit/Doba_SM_MPPS_robocza_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wagi ruchowe"/>
      <sheetName val="wykorz bio"/>
      <sheetName val="dyspozycyjnosc"/>
      <sheetName val="Odpady"/>
      <sheetName val="SOA"/>
      <sheetName val="ESA"/>
      <sheetName val="Parametry jakościowe"/>
      <sheetName val="Energia el."/>
      <sheetName val="Media"/>
      <sheetName val="Wydmuch TZ4"/>
      <sheetName val="Wydmuch i kod.TZ2_godz."/>
      <sheetName val="Ciepło"/>
      <sheetName val="KW i CFB"/>
      <sheetName val="wykorzystanie_CFB"/>
      <sheetName val="wspolspalanie"/>
      <sheetName val="CO2"/>
      <sheetName val="zestawienie_wopał_bio"/>
      <sheetName val="sprawność"/>
      <sheetName val="ND&amp;AOD"/>
      <sheetName val="Temp_6_dół (3)"/>
      <sheetName val="Temp_6_góra (3)"/>
      <sheetName val="Ciśn_6_góra"/>
      <sheetName val="paliwa i odpady"/>
      <sheetName val="Wykres1"/>
      <sheetName val="emisje_KW"/>
      <sheetName val="emisje_CFB"/>
      <sheetName val="wazne"/>
      <sheetName val="trojkat bio CFB"/>
      <sheetName val="Postoj CFB"/>
      <sheetName val="Postoj CFB_sierpie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15">
          <cell r="BX315">
            <v>7129.3732563442718</v>
          </cell>
          <cell r="CB315">
            <v>3413.4067202727038</v>
          </cell>
          <cell r="CD315">
            <v>0</v>
          </cell>
          <cell r="CH315">
            <v>0</v>
          </cell>
          <cell r="CI315">
            <v>0</v>
          </cell>
          <cell r="CJ315">
            <v>1.9322410464855877</v>
          </cell>
          <cell r="CK315">
            <v>126.9665568325254</v>
          </cell>
          <cell r="CL315">
            <v>0</v>
          </cell>
        </row>
      </sheetData>
      <sheetData sheetId="8" refreshError="1">
        <row r="314">
          <cell r="AA314">
            <v>42.521992789374458</v>
          </cell>
        </row>
        <row r="315">
          <cell r="AA315">
            <v>42.368068514929874</v>
          </cell>
        </row>
      </sheetData>
      <sheetData sheetId="9" refreshError="1">
        <row r="314">
          <cell r="D314">
            <v>0</v>
          </cell>
          <cell r="F314">
            <v>0</v>
          </cell>
          <cell r="H314">
            <v>0.52289327432711918</v>
          </cell>
          <cell r="J314">
            <v>134.64300355566999</v>
          </cell>
          <cell r="L314">
            <v>141.23940894250498</v>
          </cell>
          <cell r="N314">
            <v>6.471397068213533E-2</v>
          </cell>
          <cell r="V314">
            <v>298.74826397542699</v>
          </cell>
          <cell r="X314">
            <v>18.144961652418946</v>
          </cell>
          <cell r="Z314">
            <v>64.165840839941865</v>
          </cell>
          <cell r="AD314">
            <v>34.402448819886892</v>
          </cell>
        </row>
        <row r="315">
          <cell r="D315">
            <v>0</v>
          </cell>
          <cell r="F315">
            <v>0</v>
          </cell>
          <cell r="H315">
            <v>1.6586938790080155</v>
          </cell>
          <cell r="J315">
            <v>135.14170976016607</v>
          </cell>
          <cell r="L315">
            <v>142.22528001136266</v>
          </cell>
          <cell r="N315">
            <v>4.1608209011179433E-2</v>
          </cell>
          <cell r="V315">
            <v>297.05721901434464</v>
          </cell>
          <cell r="X315">
            <v>18.080249012288775</v>
          </cell>
          <cell r="Z315">
            <v>63.344520602292619</v>
          </cell>
          <cell r="AD315">
            <v>46.438615622484811</v>
          </cell>
        </row>
      </sheetData>
      <sheetData sheetId="10" refreshError="1">
        <row r="7454">
          <cell r="D7454">
            <v>0</v>
          </cell>
          <cell r="F7454">
            <v>0</v>
          </cell>
          <cell r="H7454">
            <v>2.895552627411154</v>
          </cell>
          <cell r="J7454">
            <v>126.59266214900548</v>
          </cell>
          <cell r="L7454">
            <v>139.72770091162786</v>
          </cell>
          <cell r="N7454">
            <v>1.5531352963712481</v>
          </cell>
          <cell r="AE7454">
            <v>46.055492740207249</v>
          </cell>
          <cell r="AN7454">
            <v>125.72698744138076</v>
          </cell>
          <cell r="AP7454">
            <v>183.71670098834568</v>
          </cell>
          <cell r="AR7454">
            <v>297.51245752970379</v>
          </cell>
        </row>
        <row r="7455">
          <cell r="D7455">
            <v>0</v>
          </cell>
          <cell r="F7455">
            <v>0</v>
          </cell>
          <cell r="H7455">
            <v>0</v>
          </cell>
          <cell r="J7455">
            <v>134.54824590682983</v>
          </cell>
          <cell r="L7455">
            <v>141.44996959898208</v>
          </cell>
          <cell r="N7455">
            <v>0</v>
          </cell>
          <cell r="AE7455">
            <v>43.535013498200314</v>
          </cell>
          <cell r="AN7455">
            <v>130.29452935854593</v>
          </cell>
          <cell r="AP7455">
            <v>177.46599837409124</v>
          </cell>
          <cell r="AR7455">
            <v>298.48011557261151</v>
          </cell>
        </row>
        <row r="7456">
          <cell r="D7456">
            <v>0</v>
          </cell>
          <cell r="F7456">
            <v>0</v>
          </cell>
          <cell r="H7456">
            <v>0</v>
          </cell>
          <cell r="J7456">
            <v>134.16674687067669</v>
          </cell>
          <cell r="L7456">
            <v>139.31208312776354</v>
          </cell>
          <cell r="N7456">
            <v>0</v>
          </cell>
          <cell r="AE7456">
            <v>44.345483745468989</v>
          </cell>
          <cell r="AN7456">
            <v>141.55774289237129</v>
          </cell>
          <cell r="AP7456">
            <v>170.47005862130058</v>
          </cell>
          <cell r="AR7456">
            <v>299.79284350077313</v>
          </cell>
        </row>
        <row r="7457">
          <cell r="D7457">
            <v>0</v>
          </cell>
          <cell r="F7457">
            <v>0</v>
          </cell>
          <cell r="H7457">
            <v>0</v>
          </cell>
          <cell r="J7457">
            <v>134.57315841250949</v>
          </cell>
          <cell r="L7457">
            <v>140.60003587934705</v>
          </cell>
          <cell r="N7457">
            <v>0</v>
          </cell>
          <cell r="AE7457">
            <v>51.218271017074585</v>
          </cell>
          <cell r="AN7457">
            <v>142.45286398993599</v>
          </cell>
          <cell r="AP7457">
            <v>170.02108274035984</v>
          </cell>
          <cell r="AR7457">
            <v>299.62637064192029</v>
          </cell>
        </row>
        <row r="7458">
          <cell r="D7458">
            <v>0</v>
          </cell>
          <cell r="F7458">
            <v>0</v>
          </cell>
          <cell r="H7458">
            <v>0</v>
          </cell>
          <cell r="J7458">
            <v>134.98148097991944</v>
          </cell>
          <cell r="L7458">
            <v>139.93625989490084</v>
          </cell>
          <cell r="N7458">
            <v>0</v>
          </cell>
          <cell r="AE7458">
            <v>52.801227455668979</v>
          </cell>
          <cell r="AN7458">
            <v>137.01891504923503</v>
          </cell>
          <cell r="AP7458">
            <v>174.53553361892699</v>
          </cell>
          <cell r="AR7458">
            <v>299.92078719668916</v>
          </cell>
        </row>
        <row r="7459">
          <cell r="D7459">
            <v>0</v>
          </cell>
          <cell r="F7459">
            <v>0</v>
          </cell>
          <cell r="H7459">
            <v>0</v>
          </cell>
          <cell r="J7459">
            <v>134.97569115956625</v>
          </cell>
          <cell r="L7459">
            <v>140.73052983813815</v>
          </cell>
          <cell r="N7459">
            <v>0</v>
          </cell>
          <cell r="AE7459">
            <v>56.374411453141107</v>
          </cell>
          <cell r="AN7459">
            <v>138.49456594255236</v>
          </cell>
          <cell r="AP7459">
            <v>173.35913189782036</v>
          </cell>
          <cell r="AR7459">
            <v>299.91930910746254</v>
          </cell>
        </row>
        <row r="7460">
          <cell r="D7460">
            <v>0</v>
          </cell>
          <cell r="F7460">
            <v>0</v>
          </cell>
          <cell r="H7460">
            <v>0</v>
          </cell>
          <cell r="J7460">
            <v>134.46183733410305</v>
          </cell>
          <cell r="L7460">
            <v>140.00534697638616</v>
          </cell>
          <cell r="N7460">
            <v>0</v>
          </cell>
          <cell r="AE7460">
            <v>55.69820196761026</v>
          </cell>
          <cell r="AN7460">
            <v>139.00200246175129</v>
          </cell>
          <cell r="AP7460">
            <v>172.19266442192927</v>
          </cell>
          <cell r="AR7460">
            <v>299.51348234812417</v>
          </cell>
        </row>
        <row r="7461">
          <cell r="D7461">
            <v>0</v>
          </cell>
          <cell r="F7461">
            <v>0</v>
          </cell>
          <cell r="H7461">
            <v>0</v>
          </cell>
          <cell r="J7461">
            <v>135.11357550091213</v>
          </cell>
          <cell r="L7461">
            <v>140.24290286170111</v>
          </cell>
          <cell r="N7461">
            <v>0</v>
          </cell>
          <cell r="AE7461">
            <v>38.775615167617801</v>
          </cell>
          <cell r="AN7461">
            <v>121.90564045906066</v>
          </cell>
          <cell r="AP7461">
            <v>176.40367551379734</v>
          </cell>
          <cell r="AR7461">
            <v>291.57564769321016</v>
          </cell>
        </row>
        <row r="7462">
          <cell r="D7462">
            <v>0</v>
          </cell>
          <cell r="F7462">
            <v>0</v>
          </cell>
          <cell r="H7462">
            <v>0</v>
          </cell>
          <cell r="J7462">
            <v>135.47493247985841</v>
          </cell>
          <cell r="L7462">
            <v>140.86047285927665</v>
          </cell>
          <cell r="N7462">
            <v>0</v>
          </cell>
          <cell r="AE7462">
            <v>43.134985567463772</v>
          </cell>
          <cell r="AN7462">
            <v>118.81595073805914</v>
          </cell>
          <cell r="AP7462">
            <v>177.66473922729492</v>
          </cell>
          <cell r="AR7462">
            <v>289.97232983907065</v>
          </cell>
        </row>
        <row r="7463">
          <cell r="D7463">
            <v>0</v>
          </cell>
          <cell r="F7463">
            <v>0</v>
          </cell>
          <cell r="H7463">
            <v>0</v>
          </cell>
          <cell r="J7463">
            <v>135.08392110400729</v>
          </cell>
          <cell r="L7463">
            <v>140.17120414310031</v>
          </cell>
          <cell r="N7463">
            <v>0</v>
          </cell>
          <cell r="AE7463">
            <v>47.320350382725366</v>
          </cell>
          <cell r="AN7463">
            <v>121.9104056040446</v>
          </cell>
          <cell r="AP7463">
            <v>180.4523128827413</v>
          </cell>
          <cell r="AR7463">
            <v>295.39066301981609</v>
          </cell>
        </row>
        <row r="7464">
          <cell r="D7464">
            <v>0</v>
          </cell>
          <cell r="F7464">
            <v>0</v>
          </cell>
          <cell r="H7464">
            <v>0</v>
          </cell>
          <cell r="J7464">
            <v>133.01857201788161</v>
          </cell>
          <cell r="L7464">
            <v>135.51855068206788</v>
          </cell>
          <cell r="N7464">
            <v>0.99859701626830633</v>
          </cell>
          <cell r="AE7464">
            <v>48.278308435281097</v>
          </cell>
          <cell r="AN7464">
            <v>121.44664252069262</v>
          </cell>
          <cell r="AP7464">
            <v>176.84589145448473</v>
          </cell>
          <cell r="AR7464">
            <v>291.6698055267334</v>
          </cell>
        </row>
        <row r="7465">
          <cell r="D7465">
            <v>0</v>
          </cell>
          <cell r="F7465">
            <v>0</v>
          </cell>
          <cell r="H7465">
            <v>0</v>
          </cell>
          <cell r="J7465">
            <v>133.47965638902451</v>
          </cell>
          <cell r="L7465">
            <v>134.68817016813489</v>
          </cell>
          <cell r="N7465">
            <v>0</v>
          </cell>
          <cell r="AE7465">
            <v>45.475525359312698</v>
          </cell>
          <cell r="AN7465">
            <v>122.49385041660732</v>
          </cell>
          <cell r="AP7465">
            <v>175.91693338818021</v>
          </cell>
          <cell r="AR7465">
            <v>292.02466381920709</v>
          </cell>
        </row>
        <row r="7466">
          <cell r="D7466">
            <v>0</v>
          </cell>
          <cell r="F7466">
            <v>0</v>
          </cell>
          <cell r="H7466">
            <v>0</v>
          </cell>
          <cell r="J7466">
            <v>133.31595659255981</v>
          </cell>
          <cell r="L7466">
            <v>134.00125632286071</v>
          </cell>
          <cell r="N7466">
            <v>0</v>
          </cell>
          <cell r="AE7466">
            <v>36.92551139460668</v>
          </cell>
          <cell r="AN7466">
            <v>126.94181693924801</v>
          </cell>
          <cell r="AP7466">
            <v>178.82262229919434</v>
          </cell>
          <cell r="AR7466">
            <v>298.20117725796172</v>
          </cell>
        </row>
        <row r="7467">
          <cell r="D7467">
            <v>0</v>
          </cell>
          <cell r="F7467">
            <v>0</v>
          </cell>
          <cell r="H7467">
            <v>0</v>
          </cell>
          <cell r="J7467">
            <v>132.2961475584242</v>
          </cell>
          <cell r="L7467">
            <v>135.12127776675754</v>
          </cell>
          <cell r="N7467">
            <v>0</v>
          </cell>
          <cell r="AE7467">
            <v>36.818700797028008</v>
          </cell>
          <cell r="AN7467">
            <v>125.03843054771424</v>
          </cell>
          <cell r="AP7467">
            <v>186.88113507164849</v>
          </cell>
          <cell r="AR7467">
            <v>299.92745342254636</v>
          </cell>
        </row>
        <row r="7468">
          <cell r="D7468">
            <v>0</v>
          </cell>
          <cell r="F7468">
            <v>0</v>
          </cell>
          <cell r="H7468">
            <v>0</v>
          </cell>
          <cell r="J7468">
            <v>130.94394379721749</v>
          </cell>
          <cell r="L7468">
            <v>134.31525594923232</v>
          </cell>
          <cell r="N7468">
            <v>0</v>
          </cell>
          <cell r="AE7468">
            <v>46.176612122853598</v>
          </cell>
          <cell r="AN7468">
            <v>123.36012414826294</v>
          </cell>
          <cell r="AP7468">
            <v>189.02199929555258</v>
          </cell>
          <cell r="AR7468">
            <v>299.99480306837296</v>
          </cell>
        </row>
        <row r="7469">
          <cell r="D7469">
            <v>0</v>
          </cell>
          <cell r="F7469">
            <v>0</v>
          </cell>
          <cell r="H7469">
            <v>0</v>
          </cell>
          <cell r="J7469">
            <v>130.37923279868232</v>
          </cell>
          <cell r="L7469">
            <v>133.7162251578437</v>
          </cell>
          <cell r="N7469">
            <v>0</v>
          </cell>
          <cell r="AE7469">
            <v>34.742717662122509</v>
          </cell>
          <cell r="AN7469">
            <v>118.17898026572334</v>
          </cell>
          <cell r="AP7469">
            <v>191.99396253161962</v>
          </cell>
          <cell r="AR7469">
            <v>299.96762296888562</v>
          </cell>
        </row>
        <row r="7470">
          <cell r="D7470">
            <v>0</v>
          </cell>
          <cell r="F7470">
            <v>0</v>
          </cell>
          <cell r="H7470">
            <v>0</v>
          </cell>
          <cell r="J7470">
            <v>130.77969997194077</v>
          </cell>
          <cell r="L7470">
            <v>134.77102982203166</v>
          </cell>
          <cell r="N7470">
            <v>0</v>
          </cell>
          <cell r="AE7470">
            <v>48.130004293388772</v>
          </cell>
          <cell r="AN7470">
            <v>120.02865213288202</v>
          </cell>
          <cell r="AP7470">
            <v>191.71268703672621</v>
          </cell>
          <cell r="AR7470">
            <v>299.48236011928981</v>
          </cell>
        </row>
        <row r="7471">
          <cell r="D7471">
            <v>0</v>
          </cell>
          <cell r="F7471">
            <v>0</v>
          </cell>
          <cell r="H7471">
            <v>3.7614493563771254</v>
          </cell>
          <cell r="J7471">
            <v>129.06356835365295</v>
          </cell>
          <cell r="L7471">
            <v>141.96636372672188</v>
          </cell>
          <cell r="N7471">
            <v>0</v>
          </cell>
          <cell r="AE7471">
            <v>48.516416997379729</v>
          </cell>
          <cell r="AN7471">
            <v>120.78574102189806</v>
          </cell>
          <cell r="AP7471">
            <v>196.5391509162055</v>
          </cell>
          <cell r="AR7471">
            <v>299.1446398417155</v>
          </cell>
        </row>
        <row r="7472">
          <cell r="D7472">
            <v>0</v>
          </cell>
          <cell r="F7472">
            <v>0</v>
          </cell>
          <cell r="H7472">
            <v>12.476229613025984</v>
          </cell>
          <cell r="J7472">
            <v>133.24630159801907</v>
          </cell>
          <cell r="L7472">
            <v>151.90529939863416</v>
          </cell>
          <cell r="N7472">
            <v>0</v>
          </cell>
          <cell r="AE7472">
            <v>56.398597905370927</v>
          </cell>
          <cell r="AN7472">
            <v>118.58478287590874</v>
          </cell>
          <cell r="AP7472">
            <v>201.09049430423312</v>
          </cell>
          <cell r="AR7472">
            <v>299.97389827304414</v>
          </cell>
        </row>
        <row r="7473">
          <cell r="D7473">
            <v>0</v>
          </cell>
          <cell r="F7473">
            <v>0</v>
          </cell>
          <cell r="H7473">
            <v>5.9126522726482884</v>
          </cell>
          <cell r="J7473">
            <v>138.20213554170397</v>
          </cell>
          <cell r="L7473">
            <v>153.44037466049195</v>
          </cell>
          <cell r="N7473">
            <v>0</v>
          </cell>
          <cell r="AE7473">
            <v>59.149159455299376</v>
          </cell>
          <cell r="AN7473">
            <v>111.37326110204062</v>
          </cell>
          <cell r="AP7473">
            <v>198.90860869089764</v>
          </cell>
          <cell r="AR7473">
            <v>299.41286803351511</v>
          </cell>
        </row>
        <row r="7474">
          <cell r="D7474">
            <v>0</v>
          </cell>
          <cell r="F7474">
            <v>0</v>
          </cell>
          <cell r="H7474">
            <v>0</v>
          </cell>
          <cell r="J7474">
            <v>144.45312276416354</v>
          </cell>
          <cell r="L7474">
            <v>153.52803195317586</v>
          </cell>
          <cell r="N7474">
            <v>0</v>
          </cell>
          <cell r="AE7474">
            <v>49.783838110499914</v>
          </cell>
          <cell r="AN7474">
            <v>113.174933497111</v>
          </cell>
          <cell r="AP7474">
            <v>200.24846216837565</v>
          </cell>
          <cell r="AR7474">
            <v>299.99732716878253</v>
          </cell>
        </row>
        <row r="7475">
          <cell r="D7475">
            <v>0</v>
          </cell>
          <cell r="F7475">
            <v>0</v>
          </cell>
          <cell r="H7475">
            <v>2.04737921555837E-2</v>
          </cell>
          <cell r="J7475">
            <v>142.80905231899686</v>
          </cell>
          <cell r="L7475">
            <v>151.97050813039144</v>
          </cell>
          <cell r="N7475">
            <v>0</v>
          </cell>
          <cell r="AE7475">
            <v>43.948911084069145</v>
          </cell>
          <cell r="AN7475">
            <v>115.8253143204583</v>
          </cell>
          <cell r="AP7475">
            <v>202.08380349477133</v>
          </cell>
          <cell r="AR7475">
            <v>300.00021362304688</v>
          </cell>
        </row>
        <row r="7476">
          <cell r="D7476">
            <v>0</v>
          </cell>
          <cell r="F7476">
            <v>0</v>
          </cell>
          <cell r="H7476">
            <v>2.5409323263499473</v>
          </cell>
          <cell r="J7476">
            <v>140.79967232810125</v>
          </cell>
          <cell r="L7476">
            <v>152.44270892673069</v>
          </cell>
          <cell r="N7476">
            <v>0</v>
          </cell>
          <cell r="AE7476">
            <v>43.258202075958252</v>
          </cell>
          <cell r="AN7476">
            <v>125.91180284818014</v>
          </cell>
          <cell r="AP7476">
            <v>201.16547867457072</v>
          </cell>
          <cell r="AR7476">
            <v>299.4947074042426</v>
          </cell>
        </row>
        <row r="7477">
          <cell r="D7477">
            <v>0</v>
          </cell>
          <cell r="F7477">
            <v>0</v>
          </cell>
          <cell r="H7477">
            <v>13.924191868139639</v>
          </cell>
          <cell r="J7477">
            <v>129.86224452654523</v>
          </cell>
          <cell r="L7477">
            <v>150.27075980504353</v>
          </cell>
          <cell r="N7477">
            <v>0</v>
          </cell>
          <cell r="AE7477">
            <v>40.895117929246695</v>
          </cell>
          <cell r="AN7477">
            <v>143.95606665081448</v>
          </cell>
          <cell r="AP7477">
            <v>202.60371370315551</v>
          </cell>
          <cell r="AR7477">
            <v>295.94181387159557</v>
          </cell>
        </row>
        <row r="7478">
          <cell r="D7478">
            <v>0</v>
          </cell>
          <cell r="F7478">
            <v>0</v>
          </cell>
          <cell r="H7478">
            <v>1.1727238674958547</v>
          </cell>
          <cell r="J7478">
            <v>147.37213793860542</v>
          </cell>
          <cell r="L7478">
            <v>152.44210262298583</v>
          </cell>
          <cell r="N7478">
            <v>0</v>
          </cell>
          <cell r="AE7478">
            <v>42.825591062174901</v>
          </cell>
          <cell r="AM7478">
            <v>0</v>
          </cell>
          <cell r="AN7478">
            <v>125.02772047784597</v>
          </cell>
          <cell r="AO7478">
            <v>0</v>
          </cell>
          <cell r="AP7478">
            <v>197.67073208491007</v>
          </cell>
          <cell r="AR7478">
            <v>279.94835302564832</v>
          </cell>
        </row>
      </sheetData>
      <sheetData sheetId="11" refreshError="1">
        <row r="314">
          <cell r="DD314">
            <v>1.5297686904445129</v>
          </cell>
        </row>
        <row r="315">
          <cell r="DD315">
            <v>0.84409394597891207</v>
          </cell>
        </row>
      </sheetData>
      <sheetData sheetId="12" refreshError="1">
        <row r="96">
          <cell r="EJ96" t="str">
            <v>Average</v>
          </cell>
          <cell r="EK96">
            <v>3.2224440288350538E-2</v>
          </cell>
        </row>
        <row r="189">
          <cell r="GW189">
            <v>0.14999619126319885</v>
          </cell>
        </row>
        <row r="199">
          <cell r="GV199">
            <v>4.5001741498708725E-2</v>
          </cell>
          <cell r="GW199">
            <v>0.14999619126319885</v>
          </cell>
        </row>
        <row r="200">
          <cell r="GV200">
            <v>6.2993280589580536E-2</v>
          </cell>
          <cell r="GW200">
            <v>0.14999619126319885</v>
          </cell>
        </row>
        <row r="304">
          <cell r="P304">
            <v>95.515577782857576</v>
          </cell>
        </row>
        <row r="305">
          <cell r="CY305" t="str">
            <v>Average</v>
          </cell>
          <cell r="CZ305">
            <v>89.8554115121661</v>
          </cell>
        </row>
        <row r="313">
          <cell r="BA313">
            <v>8.2639999999999993</v>
          </cell>
          <cell r="GV313">
            <v>1.0071600554510951E-3</v>
          </cell>
          <cell r="GW313">
            <v>0.13992522656917572</v>
          </cell>
          <cell r="GX313">
            <v>1.5800716876983643</v>
          </cell>
        </row>
        <row r="314">
          <cell r="AL314">
            <v>23.237113952636719</v>
          </cell>
          <cell r="BA314">
            <v>8.9667987823486328</v>
          </cell>
          <cell r="BT314">
            <v>0.90830488565329859</v>
          </cell>
          <cell r="DB314" t="str">
            <v>Average</v>
          </cell>
          <cell r="DC314">
            <v>0</v>
          </cell>
          <cell r="DE314" t="str">
            <v>Average</v>
          </cell>
          <cell r="DF314">
            <v>0</v>
          </cell>
          <cell r="DI314" t="str">
            <v>Average</v>
          </cell>
          <cell r="DJ314">
            <v>8.6302001681316671</v>
          </cell>
          <cell r="DL314" t="str">
            <v>Average</v>
          </cell>
          <cell r="DM314">
            <v>28.052775160582687</v>
          </cell>
          <cell r="DO314" t="str">
            <v>Average</v>
          </cell>
          <cell r="DP314">
            <v>28.058467263886737</v>
          </cell>
          <cell r="EJ314" t="str">
            <v>Average</v>
          </cell>
          <cell r="EK314">
            <v>0</v>
          </cell>
          <cell r="EM314" t="str">
            <v>Average</v>
          </cell>
          <cell r="EN314">
            <v>0.29843259814230372</v>
          </cell>
          <cell r="ES314" t="str">
            <v>Average</v>
          </cell>
          <cell r="ET314">
            <v>30.890619135288336</v>
          </cell>
          <cell r="EV314" t="str">
            <v>Average</v>
          </cell>
          <cell r="EW314">
            <v>31.007980129947576</v>
          </cell>
          <cell r="FC314" t="str">
            <v>Average</v>
          </cell>
          <cell r="FD314">
            <v>0.1077333923629314</v>
          </cell>
          <cell r="FG314" t="str">
            <v>Average</v>
          </cell>
          <cell r="FH314">
            <v>17.257095688327574</v>
          </cell>
          <cell r="FK314" t="str">
            <v>Average</v>
          </cell>
          <cell r="FL314">
            <v>89.466668304072584</v>
          </cell>
          <cell r="FT314" t="str">
            <v>Average</v>
          </cell>
          <cell r="FU314">
            <v>1.3916922367750482</v>
          </cell>
          <cell r="FX314" t="str">
            <v>Average</v>
          </cell>
          <cell r="FY314">
            <v>0.84138026288193113</v>
          </cell>
        </row>
        <row r="315">
          <cell r="BT315">
            <v>0.91065723918815278</v>
          </cell>
          <cell r="DB315" t="str">
            <v>Average</v>
          </cell>
          <cell r="DC315">
            <v>0</v>
          </cell>
          <cell r="DE315" t="str">
            <v>Average</v>
          </cell>
          <cell r="DF315">
            <v>0</v>
          </cell>
          <cell r="DI315" t="str">
            <v>Average</v>
          </cell>
          <cell r="DJ315">
            <v>9.3821835476491184</v>
          </cell>
          <cell r="DL315" t="str">
            <v>Average</v>
          </cell>
          <cell r="DM315">
            <v>26.154421856144381</v>
          </cell>
          <cell r="DO315" t="str">
            <v>Average</v>
          </cell>
          <cell r="DP315">
            <v>27.246463733134163</v>
          </cell>
          <cell r="EJ315" t="str">
            <v>Average</v>
          </cell>
          <cell r="EK315">
            <v>0</v>
          </cell>
          <cell r="EM315" t="str">
            <v>Average</v>
          </cell>
          <cell r="EN315">
            <v>0</v>
          </cell>
          <cell r="ES315" t="str">
            <v>Average</v>
          </cell>
          <cell r="ET315">
            <v>27.958039227348607</v>
          </cell>
          <cell r="EV315" t="str">
            <v>Average</v>
          </cell>
          <cell r="EW315">
            <v>28.053796280147509</v>
          </cell>
          <cell r="FC315" t="str">
            <v>Average</v>
          </cell>
          <cell r="FD315">
            <v>0</v>
          </cell>
          <cell r="FG315" t="str">
            <v>Average</v>
          </cell>
          <cell r="FH315">
            <v>16.476373074440932</v>
          </cell>
          <cell r="FK315" t="str">
            <v>Average</v>
          </cell>
          <cell r="FL315">
            <v>89.933578048811739</v>
          </cell>
          <cell r="FT315" t="str">
            <v>Average</v>
          </cell>
          <cell r="FU315">
            <v>1.324492998630888</v>
          </cell>
          <cell r="FX315" t="str">
            <v>Average</v>
          </cell>
          <cell r="FY315">
            <v>0.9055208657964835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18">
          <cell r="AU118">
            <v>260.8756874614291</v>
          </cell>
        </row>
        <row r="122">
          <cell r="AG122">
            <v>13.380636215209961</v>
          </cell>
          <cell r="AH122">
            <v>6.1402301788330078</v>
          </cell>
        </row>
        <row r="206">
          <cell r="P206">
            <v>80.01068115234375</v>
          </cell>
        </row>
        <row r="232">
          <cell r="AD232">
            <v>23.439384460449219</v>
          </cell>
          <cell r="AE232">
            <v>21.269550323486328</v>
          </cell>
        </row>
        <row r="251">
          <cell r="AU251">
            <v>268.30835113249617</v>
          </cell>
        </row>
        <row r="304">
          <cell r="AJ304">
            <v>2.8503851890563965</v>
          </cell>
          <cell r="AK304">
            <v>3.0197603702545166</v>
          </cell>
        </row>
        <row r="306">
          <cell r="AM306">
            <v>5.9510186314582825E-2</v>
          </cell>
          <cell r="AN306">
            <v>1.3397420644760132</v>
          </cell>
        </row>
        <row r="309">
          <cell r="AJ309">
            <v>1.5594720840454102</v>
          </cell>
          <cell r="AK309">
            <v>9.8695354461669922</v>
          </cell>
        </row>
        <row r="317">
          <cell r="X317">
            <v>8.2641220092773438</v>
          </cell>
          <cell r="Y317">
            <v>49.900054931640625</v>
          </cell>
          <cell r="Z317">
            <v>2.2995345592498779</v>
          </cell>
        </row>
        <row r="318">
          <cell r="L318">
            <v>23.237113952636719</v>
          </cell>
          <cell r="M318">
            <v>9.1996641159057617</v>
          </cell>
          <cell r="N318">
            <v>18.800640106201172</v>
          </cell>
          <cell r="O318">
            <v>0.48981460928916931</v>
          </cell>
          <cell r="P318">
            <v>62.279697418212891</v>
          </cell>
          <cell r="X318">
            <v>8.9667987823486328</v>
          </cell>
          <cell r="Y318">
            <v>46.100555419921875</v>
          </cell>
          <cell r="Z318">
            <v>3.3005263805389404</v>
          </cell>
          <cell r="AG318">
            <v>27.539482116699219</v>
          </cell>
          <cell r="AH318">
            <v>19.809261322021484</v>
          </cell>
          <cell r="AM318">
            <v>4.7302968800067902E-2</v>
          </cell>
          <cell r="AN318">
            <v>1.2207217216491699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A129-66E1-4FB0-8C34-CF7E31A50175}">
  <sheetPr>
    <tabColor rgb="FFFFFCC6"/>
  </sheetPr>
  <dimension ref="A1:J141"/>
  <sheetViews>
    <sheetView showGridLines="0" tabSelected="1" zoomScale="142" zoomScaleNormal="120" zoomScaleSheetLayoutView="100" workbookViewId="0">
      <pane xSplit="2" ySplit="4" topLeftCell="C128" activePane="bottomRight" state="frozen"/>
      <selection pane="topRight" activeCell="D1" sqref="D1"/>
      <selection pane="bottomLeft" activeCell="A10" sqref="A10"/>
      <selection pane="bottomRight" activeCell="H139" sqref="H139"/>
    </sheetView>
  </sheetViews>
  <sheetFormatPr baseColWidth="10" defaultColWidth="11.3984375" defaultRowHeight="14.25" x14ac:dyDescent="0.45"/>
  <cols>
    <col min="1" max="1" width="2.86328125" customWidth="1"/>
    <col min="2" max="2" width="31.265625" customWidth="1"/>
    <col min="3" max="3" width="2.86328125" customWidth="1"/>
    <col min="4" max="4" width="11.3984375" customWidth="1"/>
    <col min="5" max="5" width="2.86328125" customWidth="1"/>
    <col min="6" max="6" width="11.3984375" customWidth="1"/>
    <col min="7" max="7" width="2.86328125" customWidth="1"/>
    <col min="8" max="8" width="11.3984375" customWidth="1"/>
    <col min="9" max="9" width="2.86328125" customWidth="1"/>
    <col min="10" max="10" width="11.3984375" customWidth="1"/>
  </cols>
  <sheetData>
    <row r="1" spans="1:10" s="1" customFormat="1" ht="15" customHeight="1" x14ac:dyDescent="0.45"/>
    <row r="2" spans="1:10" s="1" customFormat="1" ht="15" customHeight="1" x14ac:dyDescent="0.45">
      <c r="B2" s="2" t="s">
        <v>12</v>
      </c>
      <c r="C2" s="2"/>
      <c r="D2" s="2"/>
      <c r="E2" s="2"/>
      <c r="F2" s="2"/>
      <c r="G2" s="2"/>
      <c r="H2" s="2"/>
      <c r="I2" s="2"/>
      <c r="J2" s="2"/>
    </row>
    <row r="3" spans="1:10" s="1" customFormat="1" ht="15" customHeight="1" x14ac:dyDescent="0.45">
      <c r="B3" s="3" t="s">
        <v>0</v>
      </c>
      <c r="D3" s="4"/>
      <c r="F3" s="4"/>
      <c r="H3" s="4"/>
      <c r="J3" s="4"/>
    </row>
    <row r="4" spans="1:10" s="1" customFormat="1" ht="15" customHeight="1" x14ac:dyDescent="0.45">
      <c r="B4" s="5"/>
      <c r="D4" s="6"/>
      <c r="F4" s="6"/>
      <c r="H4" s="6"/>
      <c r="J4" s="6"/>
    </row>
    <row r="5" spans="1:10" s="1" customFormat="1" ht="15" customHeight="1" x14ac:dyDescent="0.45">
      <c r="B5" s="5" t="s">
        <v>1</v>
      </c>
      <c r="D5" s="7">
        <v>0.02</v>
      </c>
      <c r="F5" s="6"/>
      <c r="H5" s="6"/>
      <c r="J5" s="6"/>
    </row>
    <row r="6" spans="1:10" s="1" customFormat="1" ht="15" customHeight="1" x14ac:dyDescent="0.45">
      <c r="B6" s="5" t="s">
        <v>10</v>
      </c>
      <c r="D6" s="25">
        <f>D5/12</f>
        <v>1.6666666666666668E-3</v>
      </c>
      <c r="F6" s="6"/>
      <c r="H6" s="6"/>
      <c r="J6" s="6"/>
    </row>
    <row r="7" spans="1:10" s="1" customFormat="1" ht="15" customHeight="1" x14ac:dyDescent="0.45">
      <c r="B7" s="5" t="s">
        <v>2</v>
      </c>
      <c r="D7" s="8">
        <f>COUNTA(B13:B72)</f>
        <v>60</v>
      </c>
      <c r="F7" s="9"/>
      <c r="H7" s="6"/>
      <c r="J7" s="6"/>
    </row>
    <row r="8" spans="1:10" s="1" customFormat="1" ht="15" customHeight="1" x14ac:dyDescent="0.45">
      <c r="B8" s="5"/>
      <c r="D8" s="6"/>
      <c r="F8" s="6"/>
      <c r="H8" s="6"/>
      <c r="J8" s="6"/>
    </row>
    <row r="9" spans="1:10" s="1" customFormat="1" ht="15" customHeight="1" x14ac:dyDescent="0.45">
      <c r="A9" s="10" t="s">
        <v>3</v>
      </c>
      <c r="B9" s="11" t="s">
        <v>11</v>
      </c>
      <c r="C9" s="12"/>
      <c r="D9" s="12"/>
      <c r="E9" s="12"/>
      <c r="F9" s="12"/>
      <c r="G9" s="12"/>
      <c r="H9" s="12"/>
      <c r="I9" s="12"/>
      <c r="J9" s="12"/>
    </row>
    <row r="10" spans="1:10" s="1" customFormat="1" ht="15" customHeight="1" x14ac:dyDescent="0.45">
      <c r="B10" s="13"/>
      <c r="D10" s="14"/>
      <c r="F10" s="14"/>
      <c r="H10" s="14"/>
      <c r="J10" s="14"/>
    </row>
    <row r="11" spans="1:10" s="1" customFormat="1" ht="15" customHeight="1" x14ac:dyDescent="0.45">
      <c r="B11" s="15" t="s">
        <v>4</v>
      </c>
      <c r="D11" s="16" t="s">
        <v>5</v>
      </c>
      <c r="F11" s="16" t="s">
        <v>6</v>
      </c>
      <c r="H11" s="16" t="s">
        <v>7</v>
      </c>
      <c r="J11" s="17" t="s">
        <v>8</v>
      </c>
    </row>
    <row r="12" spans="1:10" s="1" customFormat="1" ht="15" customHeight="1" x14ac:dyDescent="0.45">
      <c r="D12" s="19">
        <v>50000</v>
      </c>
      <c r="F12" s="14"/>
      <c r="H12" s="14"/>
      <c r="J12" s="20">
        <f>D12</f>
        <v>50000</v>
      </c>
    </row>
    <row r="13" spans="1:10" s="1" customFormat="1" ht="15" customHeight="1" x14ac:dyDescent="0.45">
      <c r="B13" s="18">
        <v>43922</v>
      </c>
      <c r="D13" s="21">
        <f>PMT($D$6,$D$7,$D$12)</f>
        <v>-876.38800266221904</v>
      </c>
      <c r="F13" s="21">
        <f>-J12*D$6</f>
        <v>-83.333333333333343</v>
      </c>
      <c r="H13" s="21">
        <f>D13-F13</f>
        <v>-793.05466932888567</v>
      </c>
      <c r="J13" s="21">
        <f>J12+H13</f>
        <v>49206.945330671115</v>
      </c>
    </row>
    <row r="14" spans="1:10" s="1" customFormat="1" ht="15" customHeight="1" x14ac:dyDescent="0.45">
      <c r="B14" s="22">
        <f>EDATE(B13,1)</f>
        <v>43952</v>
      </c>
      <c r="D14" s="21">
        <f t="shared" ref="D14:D72" si="0">PMT($D$6,$D$7,$D$12)</f>
        <v>-876.38800266221904</v>
      </c>
      <c r="F14" s="21">
        <f t="shared" ref="F14:F72" si="1">-J13*D$6</f>
        <v>-82.011575551118526</v>
      </c>
      <c r="H14" s="21">
        <f t="shared" ref="H14:H72" si="2">D14-F14</f>
        <v>-794.3764271111005</v>
      </c>
      <c r="J14" s="21">
        <f t="shared" ref="J14:J72" si="3">J13+H14</f>
        <v>48412.568903560015</v>
      </c>
    </row>
    <row r="15" spans="1:10" s="1" customFormat="1" ht="15" customHeight="1" x14ac:dyDescent="0.45">
      <c r="B15" s="22">
        <f t="shared" ref="B15:B72" si="4">EDATE(B14,1)</f>
        <v>43983</v>
      </c>
      <c r="D15" s="21">
        <f t="shared" si="0"/>
        <v>-876.38800266221904</v>
      </c>
      <c r="F15" s="21">
        <f t="shared" si="1"/>
        <v>-80.687614839266701</v>
      </c>
      <c r="H15" s="21">
        <f t="shared" si="2"/>
        <v>-795.70038782295228</v>
      </c>
      <c r="J15" s="21">
        <f t="shared" si="3"/>
        <v>47616.868515737064</v>
      </c>
    </row>
    <row r="16" spans="1:10" s="1" customFormat="1" ht="15" customHeight="1" x14ac:dyDescent="0.45">
      <c r="B16" s="22">
        <f t="shared" si="4"/>
        <v>44013</v>
      </c>
      <c r="D16" s="21">
        <f t="shared" si="0"/>
        <v>-876.38800266221904</v>
      </c>
      <c r="F16" s="21">
        <f t="shared" si="1"/>
        <v>-79.361447526228446</v>
      </c>
      <c r="H16" s="21">
        <f t="shared" si="2"/>
        <v>-797.02655513599063</v>
      </c>
      <c r="J16" s="21">
        <f t="shared" si="3"/>
        <v>46819.841960601072</v>
      </c>
    </row>
    <row r="17" spans="2:10" s="1" customFormat="1" ht="15" customHeight="1" x14ac:dyDescent="0.45">
      <c r="B17" s="22">
        <f t="shared" si="4"/>
        <v>44044</v>
      </c>
      <c r="D17" s="21">
        <f t="shared" si="0"/>
        <v>-876.38800266221904</v>
      </c>
      <c r="F17" s="21">
        <f t="shared" si="1"/>
        <v>-78.033069934335131</v>
      </c>
      <c r="H17" s="21">
        <f t="shared" si="2"/>
        <v>-798.35493272788392</v>
      </c>
      <c r="J17" s="21">
        <f t="shared" si="3"/>
        <v>46021.487027873191</v>
      </c>
    </row>
    <row r="18" spans="2:10" s="1" customFormat="1" ht="15" customHeight="1" x14ac:dyDescent="0.45">
      <c r="B18" s="22">
        <f t="shared" si="4"/>
        <v>44075</v>
      </c>
      <c r="D18" s="21">
        <f t="shared" si="0"/>
        <v>-876.38800266221904</v>
      </c>
      <c r="F18" s="21">
        <f t="shared" si="1"/>
        <v>-76.702478379788658</v>
      </c>
      <c r="H18" s="21">
        <f t="shared" si="2"/>
        <v>-799.68552428243038</v>
      </c>
      <c r="J18" s="21">
        <f t="shared" si="3"/>
        <v>45221.801503590759</v>
      </c>
    </row>
    <row r="19" spans="2:10" s="1" customFormat="1" ht="15" customHeight="1" x14ac:dyDescent="0.45">
      <c r="B19" s="22">
        <f t="shared" si="4"/>
        <v>44105</v>
      </c>
      <c r="D19" s="21">
        <f t="shared" si="0"/>
        <v>-876.38800266221904</v>
      </c>
      <c r="F19" s="21">
        <f t="shared" si="1"/>
        <v>-75.369669172651271</v>
      </c>
      <c r="H19" s="21">
        <f t="shared" si="2"/>
        <v>-801.01833348956779</v>
      </c>
      <c r="J19" s="21">
        <f t="shared" si="3"/>
        <v>44420.783170101189</v>
      </c>
    </row>
    <row r="20" spans="2:10" s="1" customFormat="1" ht="15" customHeight="1" x14ac:dyDescent="0.45">
      <c r="B20" s="22">
        <f t="shared" si="4"/>
        <v>44136</v>
      </c>
      <c r="D20" s="21">
        <f t="shared" si="0"/>
        <v>-876.38800266221904</v>
      </c>
      <c r="F20" s="21">
        <f t="shared" si="1"/>
        <v>-74.034638616835323</v>
      </c>
      <c r="H20" s="21">
        <f t="shared" si="2"/>
        <v>-802.35336404538373</v>
      </c>
      <c r="J20" s="21">
        <f t="shared" si="3"/>
        <v>43618.429806055807</v>
      </c>
    </row>
    <row r="21" spans="2:10" s="1" customFormat="1" ht="15" customHeight="1" x14ac:dyDescent="0.45">
      <c r="B21" s="22">
        <f t="shared" si="4"/>
        <v>44166</v>
      </c>
      <c r="D21" s="21">
        <f t="shared" si="0"/>
        <v>-876.38800266221904</v>
      </c>
      <c r="F21" s="21">
        <f t="shared" si="1"/>
        <v>-72.69738301009302</v>
      </c>
      <c r="H21" s="21">
        <f t="shared" si="2"/>
        <v>-803.69061965212597</v>
      </c>
      <c r="J21" s="21">
        <f t="shared" si="3"/>
        <v>42814.739186403684</v>
      </c>
    </row>
    <row r="22" spans="2:10" s="1" customFormat="1" ht="15" customHeight="1" x14ac:dyDescent="0.45">
      <c r="B22" s="22">
        <f t="shared" si="4"/>
        <v>44197</v>
      </c>
      <c r="D22" s="21">
        <f t="shared" si="0"/>
        <v>-876.38800266221904</v>
      </c>
      <c r="F22" s="21">
        <f t="shared" si="1"/>
        <v>-71.357898644006141</v>
      </c>
      <c r="H22" s="21">
        <f t="shared" si="2"/>
        <v>-805.03010401821291</v>
      </c>
      <c r="J22" s="21">
        <f t="shared" si="3"/>
        <v>42009.709082385474</v>
      </c>
    </row>
    <row r="23" spans="2:10" s="1" customFormat="1" ht="15" customHeight="1" x14ac:dyDescent="0.45">
      <c r="B23" s="22">
        <f t="shared" si="4"/>
        <v>44228</v>
      </c>
      <c r="D23" s="21">
        <f t="shared" si="0"/>
        <v>-876.38800266221904</v>
      </c>
      <c r="F23" s="21">
        <f t="shared" si="1"/>
        <v>-70.016181803975797</v>
      </c>
      <c r="H23" s="21">
        <f t="shared" si="2"/>
        <v>-806.37182085824327</v>
      </c>
      <c r="J23" s="21">
        <f t="shared" si="3"/>
        <v>41203.337261527231</v>
      </c>
    </row>
    <row r="24" spans="2:10" s="1" customFormat="1" ht="15" customHeight="1" x14ac:dyDescent="0.45">
      <c r="B24" s="22">
        <f t="shared" si="4"/>
        <v>44256</v>
      </c>
      <c r="D24" s="21">
        <f t="shared" si="0"/>
        <v>-876.38800266221904</v>
      </c>
      <c r="F24" s="21">
        <f t="shared" si="1"/>
        <v>-68.672228769212055</v>
      </c>
      <c r="H24" s="21">
        <f t="shared" si="2"/>
        <v>-807.71577389300694</v>
      </c>
      <c r="J24" s="21">
        <f t="shared" si="3"/>
        <v>40395.621487634227</v>
      </c>
    </row>
    <row r="25" spans="2:10" s="1" customFormat="1" ht="15" customHeight="1" x14ac:dyDescent="0.45">
      <c r="B25" s="22">
        <f t="shared" si="4"/>
        <v>44287</v>
      </c>
      <c r="D25" s="21">
        <f t="shared" si="0"/>
        <v>-876.38800266221904</v>
      </c>
      <c r="F25" s="21">
        <f t="shared" si="1"/>
        <v>-67.326035812723717</v>
      </c>
      <c r="H25" s="21">
        <f t="shared" si="2"/>
        <v>-809.06196684949532</v>
      </c>
      <c r="J25" s="21">
        <f t="shared" si="3"/>
        <v>39586.559520784729</v>
      </c>
    </row>
    <row r="26" spans="2:10" s="1" customFormat="1" ht="15" customHeight="1" x14ac:dyDescent="0.45">
      <c r="B26" s="22">
        <f t="shared" si="4"/>
        <v>44317</v>
      </c>
      <c r="D26" s="21">
        <f t="shared" si="0"/>
        <v>-876.38800266221904</v>
      </c>
      <c r="F26" s="21">
        <f t="shared" si="1"/>
        <v>-65.977599201307882</v>
      </c>
      <c r="H26" s="21">
        <f t="shared" si="2"/>
        <v>-810.4104034609112</v>
      </c>
      <c r="J26" s="21">
        <f t="shared" si="3"/>
        <v>38776.149117323817</v>
      </c>
    </row>
    <row r="27" spans="2:10" s="1" customFormat="1" ht="15" customHeight="1" x14ac:dyDescent="0.45">
      <c r="B27" s="22">
        <f t="shared" si="4"/>
        <v>44348</v>
      </c>
      <c r="D27" s="21">
        <f t="shared" si="0"/>
        <v>-876.38800266221904</v>
      </c>
      <c r="F27" s="21">
        <f t="shared" si="1"/>
        <v>-64.626915195539695</v>
      </c>
      <c r="H27" s="21">
        <f t="shared" si="2"/>
        <v>-811.76108746667933</v>
      </c>
      <c r="J27" s="21">
        <f t="shared" si="3"/>
        <v>37964.388029857138</v>
      </c>
    </row>
    <row r="28" spans="2:10" s="1" customFormat="1" ht="15" customHeight="1" x14ac:dyDescent="0.45">
      <c r="B28" s="22">
        <f t="shared" si="4"/>
        <v>44378</v>
      </c>
      <c r="D28" s="21">
        <f t="shared" si="0"/>
        <v>-876.38800266221904</v>
      </c>
      <c r="F28" s="21">
        <f t="shared" si="1"/>
        <v>-63.273980049761903</v>
      </c>
      <c r="H28" s="21">
        <f t="shared" si="2"/>
        <v>-813.11402261245712</v>
      </c>
      <c r="J28" s="21">
        <f t="shared" si="3"/>
        <v>37151.274007244683</v>
      </c>
    </row>
    <row r="29" spans="2:10" s="1" customFormat="1" ht="15" customHeight="1" x14ac:dyDescent="0.45">
      <c r="B29" s="22">
        <f t="shared" si="4"/>
        <v>44409</v>
      </c>
      <c r="D29" s="21">
        <f t="shared" si="0"/>
        <v>-876.38800266221904</v>
      </c>
      <c r="F29" s="21">
        <f t="shared" si="1"/>
        <v>-61.918790012074474</v>
      </c>
      <c r="H29" s="21">
        <f t="shared" si="2"/>
        <v>-814.46921265014453</v>
      </c>
      <c r="J29" s="21">
        <f t="shared" si="3"/>
        <v>36336.804794594536</v>
      </c>
    </row>
    <row r="30" spans="2:10" s="1" customFormat="1" ht="15" customHeight="1" x14ac:dyDescent="0.45">
      <c r="B30" s="22">
        <f t="shared" si="4"/>
        <v>44440</v>
      </c>
      <c r="D30" s="21">
        <f t="shared" si="0"/>
        <v>-876.38800266221904</v>
      </c>
      <c r="F30" s="21">
        <f t="shared" si="1"/>
        <v>-60.561341324324232</v>
      </c>
      <c r="H30" s="21">
        <f t="shared" si="2"/>
        <v>-815.82666133789485</v>
      </c>
      <c r="J30" s="21">
        <f t="shared" si="3"/>
        <v>35520.978133256642</v>
      </c>
    </row>
    <row r="31" spans="2:10" s="1" customFormat="1" ht="15" customHeight="1" x14ac:dyDescent="0.45">
      <c r="B31" s="22">
        <f t="shared" si="4"/>
        <v>44470</v>
      </c>
      <c r="D31" s="21">
        <f t="shared" si="0"/>
        <v>-876.38800266221904</v>
      </c>
      <c r="F31" s="21">
        <f t="shared" si="1"/>
        <v>-59.201630222094408</v>
      </c>
      <c r="H31" s="21">
        <f t="shared" si="2"/>
        <v>-817.18637244012461</v>
      </c>
      <c r="J31" s="21">
        <f t="shared" si="3"/>
        <v>34703.791760816515</v>
      </c>
    </row>
    <row r="32" spans="2:10" s="1" customFormat="1" ht="15" customHeight="1" x14ac:dyDescent="0.45">
      <c r="B32" s="22">
        <f t="shared" si="4"/>
        <v>44501</v>
      </c>
      <c r="D32" s="21">
        <f t="shared" si="0"/>
        <v>-876.38800266221904</v>
      </c>
      <c r="F32" s="21">
        <f t="shared" si="1"/>
        <v>-57.839652934694193</v>
      </c>
      <c r="H32" s="21">
        <f t="shared" si="2"/>
        <v>-818.54834972752485</v>
      </c>
      <c r="J32" s="21">
        <f t="shared" si="3"/>
        <v>33885.243411088988</v>
      </c>
    </row>
    <row r="33" spans="2:10" s="1" customFormat="1" ht="15" customHeight="1" x14ac:dyDescent="0.45">
      <c r="B33" s="22">
        <f t="shared" si="4"/>
        <v>44531</v>
      </c>
      <c r="D33" s="21">
        <f t="shared" si="0"/>
        <v>-876.38800266221904</v>
      </c>
      <c r="F33" s="21">
        <f t="shared" si="1"/>
        <v>-56.475405685148317</v>
      </c>
      <c r="H33" s="21">
        <f t="shared" si="2"/>
        <v>-819.91259697707073</v>
      </c>
      <c r="J33" s="21">
        <f t="shared" si="3"/>
        <v>33065.33081411192</v>
      </c>
    </row>
    <row r="34" spans="2:10" s="1" customFormat="1" ht="15" customHeight="1" x14ac:dyDescent="0.45">
      <c r="B34" s="22">
        <f t="shared" si="4"/>
        <v>44562</v>
      </c>
      <c r="D34" s="21">
        <f t="shared" si="0"/>
        <v>-876.38800266221904</v>
      </c>
      <c r="F34" s="21">
        <f t="shared" si="1"/>
        <v>-55.108884690186535</v>
      </c>
      <c r="H34" s="21">
        <f t="shared" si="2"/>
        <v>-821.27911797203251</v>
      </c>
      <c r="J34" s="21">
        <f t="shared" si="3"/>
        <v>32244.051696139886</v>
      </c>
    </row>
    <row r="35" spans="2:10" s="1" customFormat="1" ht="15" customHeight="1" x14ac:dyDescent="0.45">
      <c r="B35" s="22">
        <f t="shared" si="4"/>
        <v>44593</v>
      </c>
      <c r="D35" s="21">
        <f t="shared" si="0"/>
        <v>-876.38800266221904</v>
      </c>
      <c r="F35" s="21">
        <f t="shared" si="1"/>
        <v>-53.740086160233147</v>
      </c>
      <c r="H35" s="21">
        <f t="shared" si="2"/>
        <v>-822.64791650198595</v>
      </c>
      <c r="J35" s="21">
        <f t="shared" si="3"/>
        <v>31421.403779637902</v>
      </c>
    </row>
    <row r="36" spans="2:10" s="1" customFormat="1" ht="15" customHeight="1" x14ac:dyDescent="0.45">
      <c r="B36" s="22">
        <f t="shared" si="4"/>
        <v>44621</v>
      </c>
      <c r="D36" s="21">
        <f t="shared" si="0"/>
        <v>-876.38800266221904</v>
      </c>
      <c r="F36" s="21">
        <f t="shared" si="1"/>
        <v>-52.369006299396503</v>
      </c>
      <c r="H36" s="21">
        <f t="shared" si="2"/>
        <v>-824.01899636282258</v>
      </c>
      <c r="J36" s="21">
        <f t="shared" si="3"/>
        <v>30597.38478327508</v>
      </c>
    </row>
    <row r="37" spans="2:10" s="1" customFormat="1" ht="15" customHeight="1" x14ac:dyDescent="0.45">
      <c r="B37" s="22">
        <f t="shared" si="4"/>
        <v>44652</v>
      </c>
      <c r="D37" s="21">
        <f t="shared" si="0"/>
        <v>-876.38800266221904</v>
      </c>
      <c r="F37" s="21">
        <f t="shared" si="1"/>
        <v>-50.99564130545847</v>
      </c>
      <c r="H37" s="21">
        <f t="shared" si="2"/>
        <v>-825.3923613567606</v>
      </c>
      <c r="J37" s="21">
        <f t="shared" si="3"/>
        <v>29771.992421918319</v>
      </c>
    </row>
    <row r="38" spans="2:10" s="1" customFormat="1" ht="15" customHeight="1" x14ac:dyDescent="0.45">
      <c r="B38" s="22">
        <f t="shared" si="4"/>
        <v>44682</v>
      </c>
      <c r="D38" s="21">
        <f t="shared" si="0"/>
        <v>-876.38800266221904</v>
      </c>
      <c r="F38" s="21">
        <f t="shared" si="1"/>
        <v>-49.619987369863871</v>
      </c>
      <c r="H38" s="21">
        <f t="shared" si="2"/>
        <v>-826.76801529235513</v>
      </c>
      <c r="J38" s="21">
        <f t="shared" si="3"/>
        <v>28945.224406625963</v>
      </c>
    </row>
    <row r="39" spans="2:10" s="1" customFormat="1" ht="15" customHeight="1" x14ac:dyDescent="0.45">
      <c r="B39" s="22">
        <f t="shared" si="4"/>
        <v>44713</v>
      </c>
      <c r="D39" s="21">
        <f t="shared" si="0"/>
        <v>-876.38800266221904</v>
      </c>
      <c r="F39" s="21">
        <f t="shared" si="1"/>
        <v>-48.242040677709944</v>
      </c>
      <c r="H39" s="21">
        <f t="shared" si="2"/>
        <v>-828.14596198450909</v>
      </c>
      <c r="J39" s="21">
        <f t="shared" si="3"/>
        <v>28117.078444641455</v>
      </c>
    </row>
    <row r="40" spans="2:10" s="1" customFormat="1" ht="15" customHeight="1" x14ac:dyDescent="0.45">
      <c r="B40" s="22">
        <f t="shared" si="4"/>
        <v>44743</v>
      </c>
      <c r="D40" s="21">
        <f t="shared" si="0"/>
        <v>-876.38800266221904</v>
      </c>
      <c r="F40" s="21">
        <f t="shared" si="1"/>
        <v>-46.861797407735757</v>
      </c>
      <c r="H40" s="21">
        <f t="shared" si="2"/>
        <v>-829.52620525448333</v>
      </c>
      <c r="J40" s="21">
        <f t="shared" si="3"/>
        <v>27287.552239386972</v>
      </c>
    </row>
    <row r="41" spans="2:10" s="1" customFormat="1" ht="15" customHeight="1" x14ac:dyDescent="0.45">
      <c r="B41" s="22">
        <f t="shared" si="4"/>
        <v>44774</v>
      </c>
      <c r="D41" s="21">
        <f t="shared" si="0"/>
        <v>-876.38800266221904</v>
      </c>
      <c r="F41" s="21">
        <f t="shared" si="1"/>
        <v>-45.479253732311626</v>
      </c>
      <c r="H41" s="21">
        <f t="shared" si="2"/>
        <v>-830.90874892990746</v>
      </c>
      <c r="J41" s="21">
        <f t="shared" si="3"/>
        <v>26456.643490457063</v>
      </c>
    </row>
    <row r="42" spans="2:10" s="1" customFormat="1" ht="15" customHeight="1" x14ac:dyDescent="0.45">
      <c r="B42" s="22">
        <f t="shared" si="4"/>
        <v>44805</v>
      </c>
      <c r="D42" s="21">
        <f t="shared" si="0"/>
        <v>-876.38800266221904</v>
      </c>
      <c r="F42" s="21">
        <f t="shared" si="1"/>
        <v>-44.094405817428445</v>
      </c>
      <c r="H42" s="21">
        <f t="shared" si="2"/>
        <v>-832.29359684479061</v>
      </c>
      <c r="J42" s="21">
        <f t="shared" si="3"/>
        <v>25624.349893612274</v>
      </c>
    </row>
    <row r="43" spans="2:10" s="1" customFormat="1" ht="15" customHeight="1" x14ac:dyDescent="0.45">
      <c r="B43" s="22">
        <f t="shared" si="4"/>
        <v>44835</v>
      </c>
      <c r="D43" s="21">
        <f t="shared" si="0"/>
        <v>-876.38800266221904</v>
      </c>
      <c r="F43" s="21">
        <f t="shared" si="1"/>
        <v>-42.707249822687125</v>
      </c>
      <c r="H43" s="21">
        <f t="shared" si="2"/>
        <v>-833.68075283953192</v>
      </c>
      <c r="J43" s="21">
        <f t="shared" si="3"/>
        <v>24790.669140772741</v>
      </c>
    </row>
    <row r="44" spans="2:10" s="1" customFormat="1" ht="15" customHeight="1" x14ac:dyDescent="0.45">
      <c r="B44" s="22">
        <f t="shared" si="4"/>
        <v>44866</v>
      </c>
      <c r="D44" s="21">
        <f t="shared" si="0"/>
        <v>-876.38800266221904</v>
      </c>
      <c r="F44" s="21">
        <f t="shared" si="1"/>
        <v>-41.317781901287901</v>
      </c>
      <c r="H44" s="21">
        <f t="shared" si="2"/>
        <v>-835.07022076093108</v>
      </c>
      <c r="J44" s="21">
        <f t="shared" si="3"/>
        <v>23955.598920011809</v>
      </c>
    </row>
    <row r="45" spans="2:10" s="1" customFormat="1" ht="15" customHeight="1" x14ac:dyDescent="0.45">
      <c r="B45" s="22">
        <f t="shared" si="4"/>
        <v>44896</v>
      </c>
      <c r="D45" s="21">
        <f t="shared" si="0"/>
        <v>-876.38800266221904</v>
      </c>
      <c r="F45" s="21">
        <f t="shared" si="1"/>
        <v>-39.925998200019684</v>
      </c>
      <c r="H45" s="21">
        <f t="shared" si="2"/>
        <v>-836.46200446219939</v>
      </c>
      <c r="J45" s="21">
        <f t="shared" si="3"/>
        <v>23119.13691554961</v>
      </c>
    </row>
    <row r="46" spans="2:10" s="1" customFormat="1" ht="15" customHeight="1" x14ac:dyDescent="0.45">
      <c r="B46" s="22">
        <f t="shared" si="4"/>
        <v>44927</v>
      </c>
      <c r="D46" s="21">
        <f t="shared" si="0"/>
        <v>-876.38800266221904</v>
      </c>
      <c r="F46" s="21">
        <f t="shared" si="1"/>
        <v>-38.531894859249356</v>
      </c>
      <c r="H46" s="21">
        <f t="shared" si="2"/>
        <v>-837.85610780296963</v>
      </c>
      <c r="J46" s="21">
        <f t="shared" si="3"/>
        <v>22281.28080774664</v>
      </c>
    </row>
    <row r="47" spans="2:10" s="1" customFormat="1" ht="15" customHeight="1" x14ac:dyDescent="0.45">
      <c r="B47" s="22">
        <f t="shared" si="4"/>
        <v>44958</v>
      </c>
      <c r="D47" s="21">
        <f t="shared" si="0"/>
        <v>-876.38800266221904</v>
      </c>
      <c r="F47" s="21">
        <f t="shared" si="1"/>
        <v>-37.135468012911069</v>
      </c>
      <c r="H47" s="21">
        <f t="shared" si="2"/>
        <v>-839.25253464930802</v>
      </c>
      <c r="J47" s="21">
        <f t="shared" si="3"/>
        <v>21442.02827309733</v>
      </c>
    </row>
    <row r="48" spans="2:10" s="1" customFormat="1" ht="15" customHeight="1" x14ac:dyDescent="0.45">
      <c r="B48" s="22">
        <f t="shared" si="4"/>
        <v>44986</v>
      </c>
      <c r="D48" s="21">
        <f t="shared" si="0"/>
        <v>-876.38800266221904</v>
      </c>
      <c r="F48" s="21">
        <f t="shared" si="1"/>
        <v>-35.73671378849555</v>
      </c>
      <c r="H48" s="21">
        <f t="shared" si="2"/>
        <v>-840.6512888737235</v>
      </c>
      <c r="J48" s="21">
        <f t="shared" si="3"/>
        <v>20601.376984223607</v>
      </c>
    </row>
    <row r="49" spans="2:10" s="1" customFormat="1" ht="15" customHeight="1" x14ac:dyDescent="0.45">
      <c r="B49" s="22">
        <f t="shared" si="4"/>
        <v>45017</v>
      </c>
      <c r="D49" s="21">
        <f t="shared" si="0"/>
        <v>-876.38800266221904</v>
      </c>
      <c r="F49" s="21">
        <f t="shared" si="1"/>
        <v>-34.33562830703935</v>
      </c>
      <c r="H49" s="21">
        <f t="shared" si="2"/>
        <v>-842.05237435517972</v>
      </c>
      <c r="J49" s="21">
        <f t="shared" si="3"/>
        <v>19759.324609868429</v>
      </c>
    </row>
    <row r="50" spans="2:10" s="1" customFormat="1" ht="15" customHeight="1" x14ac:dyDescent="0.45">
      <c r="B50" s="22">
        <f t="shared" si="4"/>
        <v>45047</v>
      </c>
      <c r="D50" s="21">
        <f t="shared" si="0"/>
        <v>-876.38800266221904</v>
      </c>
      <c r="F50" s="21">
        <f t="shared" si="1"/>
        <v>-32.932207683114051</v>
      </c>
      <c r="H50" s="21">
        <f t="shared" si="2"/>
        <v>-843.45579497910501</v>
      </c>
      <c r="J50" s="21">
        <f t="shared" si="3"/>
        <v>18915.868814889323</v>
      </c>
    </row>
    <row r="51" spans="2:10" s="1" customFormat="1" ht="15" customHeight="1" x14ac:dyDescent="0.45">
      <c r="B51" s="22">
        <f t="shared" si="4"/>
        <v>45078</v>
      </c>
      <c r="D51" s="21">
        <f t="shared" si="0"/>
        <v>-876.38800266221904</v>
      </c>
      <c r="F51" s="21">
        <f t="shared" si="1"/>
        <v>-31.52644802481554</v>
      </c>
      <c r="H51" s="21">
        <f t="shared" si="2"/>
        <v>-844.86155463740351</v>
      </c>
      <c r="J51" s="21">
        <f t="shared" si="3"/>
        <v>18071.007260251921</v>
      </c>
    </row>
    <row r="52" spans="2:10" s="1" customFormat="1" ht="15" customHeight="1" x14ac:dyDescent="0.45">
      <c r="B52" s="22">
        <f t="shared" si="4"/>
        <v>45108</v>
      </c>
      <c r="D52" s="21">
        <f t="shared" si="0"/>
        <v>-876.38800266221904</v>
      </c>
      <c r="F52" s="21">
        <f t="shared" si="1"/>
        <v>-30.118345433753205</v>
      </c>
      <c r="H52" s="21">
        <f t="shared" si="2"/>
        <v>-846.2696572284658</v>
      </c>
      <c r="J52" s="21">
        <f t="shared" si="3"/>
        <v>17224.737603023455</v>
      </c>
    </row>
    <row r="53" spans="2:10" s="1" customFormat="1" ht="15" customHeight="1" x14ac:dyDescent="0.45">
      <c r="B53" s="22">
        <f t="shared" si="4"/>
        <v>45139</v>
      </c>
      <c r="D53" s="21">
        <f t="shared" si="0"/>
        <v>-876.38800266221904</v>
      </c>
      <c r="F53" s="21">
        <f t="shared" si="1"/>
        <v>-28.707896005039093</v>
      </c>
      <c r="H53" s="21">
        <f t="shared" si="2"/>
        <v>-847.68010665717998</v>
      </c>
      <c r="J53" s="21">
        <f t="shared" si="3"/>
        <v>16377.057496366275</v>
      </c>
    </row>
    <row r="54" spans="2:10" s="1" customFormat="1" ht="15" customHeight="1" x14ac:dyDescent="0.45">
      <c r="B54" s="22">
        <f t="shared" si="4"/>
        <v>45170</v>
      </c>
      <c r="D54" s="21">
        <f t="shared" si="0"/>
        <v>-876.38800266221904</v>
      </c>
      <c r="F54" s="21">
        <f t="shared" si="1"/>
        <v>-27.295095827277127</v>
      </c>
      <c r="H54" s="21">
        <f t="shared" si="2"/>
        <v>-849.09290683494191</v>
      </c>
      <c r="J54" s="21">
        <f t="shared" si="3"/>
        <v>15527.964589531333</v>
      </c>
    </row>
    <row r="55" spans="2:10" s="1" customFormat="1" ht="15" customHeight="1" x14ac:dyDescent="0.45">
      <c r="B55" s="22">
        <f t="shared" si="4"/>
        <v>45200</v>
      </c>
      <c r="D55" s="21">
        <f t="shared" si="0"/>
        <v>-876.38800266221904</v>
      </c>
      <c r="F55" s="21">
        <f t="shared" si="1"/>
        <v>-25.879940982552224</v>
      </c>
      <c r="H55" s="21">
        <f t="shared" si="2"/>
        <v>-850.50806167966687</v>
      </c>
      <c r="J55" s="21">
        <f t="shared" si="3"/>
        <v>14677.456527851666</v>
      </c>
    </row>
    <row r="56" spans="2:10" s="1" customFormat="1" ht="15" customHeight="1" x14ac:dyDescent="0.45">
      <c r="B56" s="22">
        <f t="shared" si="4"/>
        <v>45231</v>
      </c>
      <c r="D56" s="21">
        <f t="shared" si="0"/>
        <v>-876.38800266221904</v>
      </c>
      <c r="F56" s="21">
        <f t="shared" si="1"/>
        <v>-24.462427546419445</v>
      </c>
      <c r="H56" s="21">
        <f t="shared" si="2"/>
        <v>-851.92557511579957</v>
      </c>
      <c r="J56" s="21">
        <f t="shared" si="3"/>
        <v>13825.530952735866</v>
      </c>
    </row>
    <row r="57" spans="2:10" s="1" customFormat="1" ht="15" customHeight="1" x14ac:dyDescent="0.45">
      <c r="B57" s="22">
        <f t="shared" si="4"/>
        <v>45261</v>
      </c>
      <c r="D57" s="21">
        <f t="shared" si="0"/>
        <v>-876.38800266221904</v>
      </c>
      <c r="F57" s="21">
        <f t="shared" si="1"/>
        <v>-23.042551587893112</v>
      </c>
      <c r="H57" s="21">
        <f t="shared" si="2"/>
        <v>-853.34545107432598</v>
      </c>
      <c r="J57" s="21">
        <f t="shared" si="3"/>
        <v>12972.185501661539</v>
      </c>
    </row>
    <row r="58" spans="2:10" s="1" customFormat="1" ht="15" customHeight="1" x14ac:dyDescent="0.45">
      <c r="B58" s="22">
        <f t="shared" si="4"/>
        <v>45292</v>
      </c>
      <c r="D58" s="21">
        <f t="shared" si="0"/>
        <v>-876.38800266221904</v>
      </c>
      <c r="F58" s="21">
        <f t="shared" si="1"/>
        <v>-21.620309169435899</v>
      </c>
      <c r="H58" s="21">
        <f t="shared" si="2"/>
        <v>-854.76769349278311</v>
      </c>
      <c r="J58" s="21">
        <f t="shared" si="3"/>
        <v>12117.417808168757</v>
      </c>
    </row>
    <row r="59" spans="2:10" s="1" customFormat="1" ht="15" customHeight="1" x14ac:dyDescent="0.45">
      <c r="B59" s="22">
        <f t="shared" si="4"/>
        <v>45323</v>
      </c>
      <c r="D59" s="21">
        <f t="shared" si="0"/>
        <v>-876.38800266221904</v>
      </c>
      <c r="F59" s="21">
        <f t="shared" si="1"/>
        <v>-20.19569634694793</v>
      </c>
      <c r="H59" s="21">
        <f t="shared" si="2"/>
        <v>-856.19230631527114</v>
      </c>
      <c r="J59" s="21">
        <f t="shared" si="3"/>
        <v>11261.225501853485</v>
      </c>
    </row>
    <row r="60" spans="2:10" s="1" customFormat="1" ht="15" customHeight="1" x14ac:dyDescent="0.45">
      <c r="B60" s="22">
        <f t="shared" si="4"/>
        <v>45352</v>
      </c>
      <c r="D60" s="21">
        <f t="shared" si="0"/>
        <v>-876.38800266221904</v>
      </c>
      <c r="F60" s="21">
        <f t="shared" si="1"/>
        <v>-18.768709169755809</v>
      </c>
      <c r="H60" s="21">
        <f t="shared" si="2"/>
        <v>-857.61929349246327</v>
      </c>
      <c r="J60" s="21">
        <f t="shared" si="3"/>
        <v>10403.606208361021</v>
      </c>
    </row>
    <row r="61" spans="2:10" s="1" customFormat="1" ht="15" customHeight="1" x14ac:dyDescent="0.45">
      <c r="B61" s="22">
        <f t="shared" si="4"/>
        <v>45383</v>
      </c>
      <c r="D61" s="21">
        <f t="shared" si="0"/>
        <v>-876.38800266221904</v>
      </c>
      <c r="F61" s="21">
        <f t="shared" si="1"/>
        <v>-17.339343680601704</v>
      </c>
      <c r="H61" s="21">
        <f t="shared" si="2"/>
        <v>-859.04865898161734</v>
      </c>
      <c r="J61" s="21">
        <f t="shared" si="3"/>
        <v>9544.557549379404</v>
      </c>
    </row>
    <row r="62" spans="2:10" s="1" customFormat="1" ht="15" customHeight="1" x14ac:dyDescent="0.45">
      <c r="B62" s="22">
        <f t="shared" si="4"/>
        <v>45413</v>
      </c>
      <c r="D62" s="21">
        <f t="shared" si="0"/>
        <v>-876.38800266221904</v>
      </c>
      <c r="F62" s="21">
        <f t="shared" si="1"/>
        <v>-15.90759591563234</v>
      </c>
      <c r="H62" s="21">
        <f t="shared" si="2"/>
        <v>-860.48040674658671</v>
      </c>
      <c r="J62" s="21">
        <f t="shared" si="3"/>
        <v>8684.0771426328174</v>
      </c>
    </row>
    <row r="63" spans="2:10" s="1" customFormat="1" ht="15" customHeight="1" x14ac:dyDescent="0.45">
      <c r="B63" s="22">
        <f t="shared" si="4"/>
        <v>45444</v>
      </c>
      <c r="D63" s="21">
        <f t="shared" si="0"/>
        <v>-876.38800266221904</v>
      </c>
      <c r="F63" s="21">
        <f t="shared" si="1"/>
        <v>-14.47346190438803</v>
      </c>
      <c r="H63" s="21">
        <f t="shared" si="2"/>
        <v>-861.91454075783099</v>
      </c>
      <c r="J63" s="21">
        <f t="shared" si="3"/>
        <v>7822.1626018749866</v>
      </c>
    </row>
    <row r="64" spans="2:10" s="1" customFormat="1" ht="15" customHeight="1" x14ac:dyDescent="0.45">
      <c r="B64" s="22">
        <f t="shared" si="4"/>
        <v>45474</v>
      </c>
      <c r="D64" s="21">
        <f t="shared" si="0"/>
        <v>-876.38800266221904</v>
      </c>
      <c r="F64" s="21">
        <f t="shared" si="1"/>
        <v>-13.036937669791644</v>
      </c>
      <c r="H64" s="21">
        <f t="shared" si="2"/>
        <v>-863.35106499242738</v>
      </c>
      <c r="J64" s="21">
        <f t="shared" si="3"/>
        <v>6958.8115368825593</v>
      </c>
    </row>
    <row r="65" spans="1:10" s="1" customFormat="1" ht="15" customHeight="1" x14ac:dyDescent="0.45">
      <c r="B65" s="22">
        <f t="shared" si="4"/>
        <v>45505</v>
      </c>
      <c r="D65" s="21">
        <f t="shared" si="0"/>
        <v>-876.38800266221904</v>
      </c>
      <c r="F65" s="21">
        <f t="shared" si="1"/>
        <v>-11.5980192281376</v>
      </c>
      <c r="H65" s="21">
        <f t="shared" si="2"/>
        <v>-864.78998343408148</v>
      </c>
      <c r="J65" s="21">
        <f t="shared" si="3"/>
        <v>6094.0215534484778</v>
      </c>
    </row>
    <row r="66" spans="1:10" s="1" customFormat="1" ht="15" customHeight="1" x14ac:dyDescent="0.45">
      <c r="B66" s="22">
        <f t="shared" si="4"/>
        <v>45536</v>
      </c>
      <c r="D66" s="21">
        <f t="shared" si="0"/>
        <v>-876.38800266221904</v>
      </c>
      <c r="F66" s="21">
        <f t="shared" si="1"/>
        <v>-10.156702589080798</v>
      </c>
      <c r="H66" s="21">
        <f t="shared" si="2"/>
        <v>-866.23130007313819</v>
      </c>
      <c r="J66" s="21">
        <f t="shared" si="3"/>
        <v>5227.7902533753395</v>
      </c>
    </row>
    <row r="67" spans="1:10" s="1" customFormat="1" ht="15" customHeight="1" x14ac:dyDescent="0.45">
      <c r="B67" s="22">
        <f t="shared" si="4"/>
        <v>45566</v>
      </c>
      <c r="D67" s="21">
        <f t="shared" si="0"/>
        <v>-876.38800266221904</v>
      </c>
      <c r="F67" s="21">
        <f t="shared" si="1"/>
        <v>-8.7129837556255669</v>
      </c>
      <c r="H67" s="21">
        <f t="shared" si="2"/>
        <v>-867.67501890659344</v>
      </c>
      <c r="J67" s="21">
        <f t="shared" si="3"/>
        <v>4360.1152344687462</v>
      </c>
    </row>
    <row r="68" spans="1:10" s="1" customFormat="1" ht="15" customHeight="1" x14ac:dyDescent="0.45">
      <c r="B68" s="22">
        <f t="shared" si="4"/>
        <v>45597</v>
      </c>
      <c r="D68" s="21">
        <f t="shared" si="0"/>
        <v>-876.38800266221904</v>
      </c>
      <c r="F68" s="21">
        <f t="shared" si="1"/>
        <v>-7.2668587241145772</v>
      </c>
      <c r="H68" s="21">
        <f t="shared" si="2"/>
        <v>-869.12114393810441</v>
      </c>
      <c r="J68" s="21">
        <f t="shared" si="3"/>
        <v>3490.9940905306416</v>
      </c>
    </row>
    <row r="69" spans="1:10" s="1" customFormat="1" ht="15" customHeight="1" x14ac:dyDescent="0.45">
      <c r="B69" s="22">
        <f t="shared" si="4"/>
        <v>45627</v>
      </c>
      <c r="D69" s="21">
        <f t="shared" si="0"/>
        <v>-876.38800266221904</v>
      </c>
      <c r="F69" s="21">
        <f t="shared" si="1"/>
        <v>-5.8183234842177365</v>
      </c>
      <c r="H69" s="21">
        <f t="shared" si="2"/>
        <v>-870.56967917800125</v>
      </c>
      <c r="J69" s="21">
        <f t="shared" si="3"/>
        <v>2620.4244113526402</v>
      </c>
    </row>
    <row r="70" spans="1:10" s="1" customFormat="1" ht="15" customHeight="1" x14ac:dyDescent="0.45">
      <c r="B70" s="22">
        <f t="shared" si="4"/>
        <v>45658</v>
      </c>
      <c r="D70" s="21">
        <f t="shared" si="0"/>
        <v>-876.38800266221904</v>
      </c>
      <c r="F70" s="21">
        <f t="shared" si="1"/>
        <v>-4.3673740189210672</v>
      </c>
      <c r="H70" s="21">
        <f t="shared" si="2"/>
        <v>-872.02062864329798</v>
      </c>
      <c r="J70" s="21">
        <f t="shared" si="3"/>
        <v>1748.4037827093421</v>
      </c>
    </row>
    <row r="71" spans="1:10" s="1" customFormat="1" ht="15" customHeight="1" x14ac:dyDescent="0.45">
      <c r="B71" s="22">
        <f t="shared" si="4"/>
        <v>45689</v>
      </c>
      <c r="D71" s="21">
        <f t="shared" si="0"/>
        <v>-876.38800266221904</v>
      </c>
      <c r="F71" s="21">
        <f t="shared" si="1"/>
        <v>-2.9140063045155702</v>
      </c>
      <c r="H71" s="21">
        <f t="shared" si="2"/>
        <v>-873.47399635770341</v>
      </c>
      <c r="J71" s="21">
        <f t="shared" si="3"/>
        <v>874.92978635163865</v>
      </c>
    </row>
    <row r="72" spans="1:10" s="1" customFormat="1" ht="15" customHeight="1" x14ac:dyDescent="0.45">
      <c r="B72" s="22">
        <f t="shared" si="4"/>
        <v>45717</v>
      </c>
      <c r="D72" s="21">
        <f t="shared" si="0"/>
        <v>-876.38800266221904</v>
      </c>
      <c r="F72" s="21">
        <f t="shared" si="1"/>
        <v>-1.4582163105860646</v>
      </c>
      <c r="H72" s="21">
        <f t="shared" si="2"/>
        <v>-874.92978635163297</v>
      </c>
      <c r="J72" s="21">
        <f t="shared" si="3"/>
        <v>5.6843418860808015E-12</v>
      </c>
    </row>
    <row r="73" spans="1:10" s="1" customFormat="1" ht="15" customHeight="1" x14ac:dyDescent="0.45">
      <c r="B73" s="13"/>
      <c r="D73" s="14"/>
      <c r="F73" s="14"/>
      <c r="H73" s="14"/>
      <c r="J73" s="14"/>
    </row>
    <row r="74" spans="1:10" s="1" customFormat="1" ht="15" customHeight="1" x14ac:dyDescent="0.45">
      <c r="B74" s="23" t="s">
        <v>9</v>
      </c>
      <c r="D74" s="24">
        <f>SUM(D13:D73)</f>
        <v>-52583.280159733156</v>
      </c>
      <c r="F74" s="24">
        <f>SUM(F13:F73)</f>
        <v>-2583.2801597331445</v>
      </c>
      <c r="H74" s="24">
        <f>SUM(H13:H73)</f>
        <v>-49999.999999999993</v>
      </c>
      <c r="J74" s="24"/>
    </row>
    <row r="75" spans="1:10" s="1" customFormat="1" ht="15" customHeight="1" x14ac:dyDescent="0.45">
      <c r="B75" s="13"/>
      <c r="D75" s="14"/>
      <c r="F75" s="14"/>
      <c r="H75" s="26"/>
      <c r="J75" s="14"/>
    </row>
    <row r="76" spans="1:10" s="1" customFormat="1" ht="15" customHeight="1" x14ac:dyDescent="0.45">
      <c r="A76" s="10" t="s">
        <v>3</v>
      </c>
      <c r="B76" s="11" t="s">
        <v>13</v>
      </c>
      <c r="C76" s="12"/>
      <c r="D76" s="12"/>
      <c r="E76" s="12"/>
      <c r="F76" s="12"/>
      <c r="G76" s="12"/>
      <c r="H76" s="12"/>
      <c r="I76" s="12"/>
      <c r="J76" s="12"/>
    </row>
    <row r="77" spans="1:10" s="1" customFormat="1" ht="15" customHeight="1" x14ac:dyDescent="0.45">
      <c r="B77" s="13"/>
      <c r="D77" s="14"/>
      <c r="F77" s="14"/>
      <c r="H77" s="14"/>
      <c r="J77" s="14"/>
    </row>
    <row r="78" spans="1:10" s="1" customFormat="1" ht="15" customHeight="1" x14ac:dyDescent="0.45">
      <c r="B78" s="15" t="s">
        <v>4</v>
      </c>
      <c r="D78" s="16" t="s">
        <v>5</v>
      </c>
      <c r="F78" s="16" t="s">
        <v>6</v>
      </c>
      <c r="H78" s="16" t="s">
        <v>7</v>
      </c>
      <c r="J78" s="17" t="s">
        <v>8</v>
      </c>
    </row>
    <row r="79" spans="1:10" s="1" customFormat="1" ht="15" customHeight="1" x14ac:dyDescent="0.45">
      <c r="D79" s="19">
        <v>50000</v>
      </c>
      <c r="F79" s="14"/>
      <c r="H79" s="14"/>
      <c r="J79" s="20">
        <f>D79</f>
        <v>50000</v>
      </c>
    </row>
    <row r="80" spans="1:10" s="1" customFormat="1" ht="15" customHeight="1" x14ac:dyDescent="0.45">
      <c r="B80" s="18">
        <v>43922</v>
      </c>
      <c r="D80" s="21">
        <f>F80+H80</f>
        <v>-83.333333333333343</v>
      </c>
      <c r="F80" s="21">
        <f>-J79*D$6</f>
        <v>-83.333333333333343</v>
      </c>
      <c r="H80" s="19">
        <v>0</v>
      </c>
      <c r="J80" s="21">
        <f>J79+H80</f>
        <v>50000</v>
      </c>
    </row>
    <row r="81" spans="2:10" s="1" customFormat="1" ht="15" customHeight="1" x14ac:dyDescent="0.45">
      <c r="B81" s="22">
        <f>EDATE(B80,1)</f>
        <v>43952</v>
      </c>
      <c r="D81" s="21">
        <f t="shared" ref="D81:D139" si="5">F81+H81</f>
        <v>-83.333333333333343</v>
      </c>
      <c r="F81" s="21">
        <f t="shared" ref="F81:F139" si="6">-J80*D$6</f>
        <v>-83.333333333333343</v>
      </c>
      <c r="H81" s="19">
        <v>0</v>
      </c>
      <c r="J81" s="21">
        <f t="shared" ref="J81:J139" si="7">J80+H81</f>
        <v>50000</v>
      </c>
    </row>
    <row r="82" spans="2:10" s="1" customFormat="1" ht="15" customHeight="1" x14ac:dyDescent="0.45">
      <c r="B82" s="22">
        <f t="shared" ref="B82:B139" si="8">EDATE(B81,1)</f>
        <v>43983</v>
      </c>
      <c r="D82" s="21">
        <f t="shared" si="5"/>
        <v>-83.333333333333343</v>
      </c>
      <c r="F82" s="21">
        <f t="shared" si="6"/>
        <v>-83.333333333333343</v>
      </c>
      <c r="H82" s="19">
        <v>0</v>
      </c>
      <c r="J82" s="21">
        <f t="shared" si="7"/>
        <v>50000</v>
      </c>
    </row>
    <row r="83" spans="2:10" s="1" customFormat="1" ht="15" customHeight="1" x14ac:dyDescent="0.45">
      <c r="B83" s="22">
        <f t="shared" si="8"/>
        <v>44013</v>
      </c>
      <c r="D83" s="21">
        <f t="shared" si="5"/>
        <v>-83.333333333333343</v>
      </c>
      <c r="F83" s="21">
        <f t="shared" si="6"/>
        <v>-83.333333333333343</v>
      </c>
      <c r="H83" s="19">
        <v>0</v>
      </c>
      <c r="J83" s="21">
        <f t="shared" si="7"/>
        <v>50000</v>
      </c>
    </row>
    <row r="84" spans="2:10" s="1" customFormat="1" ht="15" customHeight="1" x14ac:dyDescent="0.45">
      <c r="B84" s="22">
        <f t="shared" si="8"/>
        <v>44044</v>
      </c>
      <c r="D84" s="21">
        <f t="shared" si="5"/>
        <v>-83.333333333333343</v>
      </c>
      <c r="F84" s="21">
        <f t="shared" si="6"/>
        <v>-83.333333333333343</v>
      </c>
      <c r="H84" s="19">
        <v>0</v>
      </c>
      <c r="J84" s="21">
        <f t="shared" si="7"/>
        <v>50000</v>
      </c>
    </row>
    <row r="85" spans="2:10" s="1" customFormat="1" ht="15" customHeight="1" x14ac:dyDescent="0.45">
      <c r="B85" s="22">
        <f t="shared" si="8"/>
        <v>44075</v>
      </c>
      <c r="D85" s="21">
        <f t="shared" si="5"/>
        <v>-83.333333333333343</v>
      </c>
      <c r="F85" s="21">
        <f>-J84*D$6</f>
        <v>-83.333333333333343</v>
      </c>
      <c r="H85" s="19">
        <v>0</v>
      </c>
      <c r="J85" s="21">
        <f t="shared" si="7"/>
        <v>50000</v>
      </c>
    </row>
    <row r="86" spans="2:10" s="1" customFormat="1" ht="15" customHeight="1" x14ac:dyDescent="0.45">
      <c r="B86" s="22">
        <f t="shared" si="8"/>
        <v>44105</v>
      </c>
      <c r="D86" s="21">
        <f t="shared" si="5"/>
        <v>-83.333333333333343</v>
      </c>
      <c r="F86" s="21">
        <f t="shared" si="6"/>
        <v>-83.333333333333343</v>
      </c>
      <c r="H86" s="19">
        <v>0</v>
      </c>
      <c r="J86" s="21">
        <f t="shared" si="7"/>
        <v>50000</v>
      </c>
    </row>
    <row r="87" spans="2:10" s="1" customFormat="1" ht="15" customHeight="1" x14ac:dyDescent="0.45">
      <c r="B87" s="22">
        <f t="shared" si="8"/>
        <v>44136</v>
      </c>
      <c r="D87" s="21">
        <f t="shared" si="5"/>
        <v>-83.333333333333343</v>
      </c>
      <c r="F87" s="21">
        <f t="shared" si="6"/>
        <v>-83.333333333333343</v>
      </c>
      <c r="H87" s="19">
        <v>0</v>
      </c>
      <c r="J87" s="21">
        <f t="shared" si="7"/>
        <v>50000</v>
      </c>
    </row>
    <row r="88" spans="2:10" s="1" customFormat="1" ht="15" customHeight="1" x14ac:dyDescent="0.45">
      <c r="B88" s="22">
        <f t="shared" si="8"/>
        <v>44166</v>
      </c>
      <c r="D88" s="21">
        <f t="shared" si="5"/>
        <v>-83.333333333333343</v>
      </c>
      <c r="F88" s="21">
        <f t="shared" si="6"/>
        <v>-83.333333333333343</v>
      </c>
      <c r="H88" s="19">
        <v>0</v>
      </c>
      <c r="J88" s="21">
        <f t="shared" si="7"/>
        <v>50000</v>
      </c>
    </row>
    <row r="89" spans="2:10" s="1" customFormat="1" ht="15" customHeight="1" x14ac:dyDescent="0.45">
      <c r="B89" s="22">
        <f t="shared" si="8"/>
        <v>44197</v>
      </c>
      <c r="D89" s="21">
        <f t="shared" si="5"/>
        <v>-83.333333333333343</v>
      </c>
      <c r="F89" s="21">
        <f t="shared" si="6"/>
        <v>-83.333333333333343</v>
      </c>
      <c r="H89" s="19">
        <v>0</v>
      </c>
      <c r="J89" s="21">
        <f t="shared" si="7"/>
        <v>50000</v>
      </c>
    </row>
    <row r="90" spans="2:10" s="1" customFormat="1" ht="15" customHeight="1" x14ac:dyDescent="0.45">
      <c r="B90" s="22">
        <f t="shared" si="8"/>
        <v>44228</v>
      </c>
      <c r="D90" s="21">
        <f t="shared" si="5"/>
        <v>-83.333333333333343</v>
      </c>
      <c r="F90" s="21">
        <f t="shared" si="6"/>
        <v>-83.333333333333343</v>
      </c>
      <c r="H90" s="19">
        <v>0</v>
      </c>
      <c r="J90" s="21">
        <f t="shared" si="7"/>
        <v>50000</v>
      </c>
    </row>
    <row r="91" spans="2:10" s="1" customFormat="1" ht="15" customHeight="1" x14ac:dyDescent="0.45">
      <c r="B91" s="22">
        <f t="shared" si="8"/>
        <v>44256</v>
      </c>
      <c r="D91" s="21">
        <f t="shared" si="5"/>
        <v>-83.333333333333343</v>
      </c>
      <c r="F91" s="21">
        <f t="shared" si="6"/>
        <v>-83.333333333333343</v>
      </c>
      <c r="H91" s="19">
        <v>0</v>
      </c>
      <c r="J91" s="21">
        <f t="shared" si="7"/>
        <v>50000</v>
      </c>
    </row>
    <row r="92" spans="2:10" s="1" customFormat="1" ht="15" customHeight="1" x14ac:dyDescent="0.45">
      <c r="B92" s="22">
        <f t="shared" si="8"/>
        <v>44287</v>
      </c>
      <c r="D92" s="21">
        <f t="shared" si="5"/>
        <v>-83.333333333333343</v>
      </c>
      <c r="F92" s="21">
        <f t="shared" si="6"/>
        <v>-83.333333333333343</v>
      </c>
      <c r="H92" s="19">
        <v>0</v>
      </c>
      <c r="J92" s="21">
        <f t="shared" si="7"/>
        <v>50000</v>
      </c>
    </row>
    <row r="93" spans="2:10" s="1" customFormat="1" ht="15" customHeight="1" x14ac:dyDescent="0.45">
      <c r="B93" s="22">
        <f t="shared" si="8"/>
        <v>44317</v>
      </c>
      <c r="D93" s="21">
        <f t="shared" si="5"/>
        <v>-83.333333333333343</v>
      </c>
      <c r="F93" s="21">
        <f t="shared" si="6"/>
        <v>-83.333333333333343</v>
      </c>
      <c r="H93" s="19">
        <v>0</v>
      </c>
      <c r="J93" s="21">
        <f t="shared" si="7"/>
        <v>50000</v>
      </c>
    </row>
    <row r="94" spans="2:10" s="1" customFormat="1" ht="15" customHeight="1" x14ac:dyDescent="0.45">
      <c r="B94" s="22">
        <f t="shared" si="8"/>
        <v>44348</v>
      </c>
      <c r="D94" s="21">
        <f t="shared" si="5"/>
        <v>-83.333333333333343</v>
      </c>
      <c r="F94" s="21">
        <f t="shared" si="6"/>
        <v>-83.333333333333343</v>
      </c>
      <c r="H94" s="19">
        <v>0</v>
      </c>
      <c r="J94" s="21">
        <f t="shared" si="7"/>
        <v>50000</v>
      </c>
    </row>
    <row r="95" spans="2:10" s="1" customFormat="1" ht="15" customHeight="1" x14ac:dyDescent="0.45">
      <c r="B95" s="22">
        <f t="shared" si="8"/>
        <v>44378</v>
      </c>
      <c r="D95" s="21">
        <f t="shared" si="5"/>
        <v>-83.333333333333343</v>
      </c>
      <c r="F95" s="21">
        <f t="shared" si="6"/>
        <v>-83.333333333333343</v>
      </c>
      <c r="H95" s="19">
        <v>0</v>
      </c>
      <c r="J95" s="21">
        <f t="shared" si="7"/>
        <v>50000</v>
      </c>
    </row>
    <row r="96" spans="2:10" s="1" customFormat="1" ht="15" customHeight="1" x14ac:dyDescent="0.45">
      <c r="B96" s="22">
        <f t="shared" si="8"/>
        <v>44409</v>
      </c>
      <c r="D96" s="21">
        <f t="shared" si="5"/>
        <v>-83.333333333333343</v>
      </c>
      <c r="F96" s="21">
        <f t="shared" si="6"/>
        <v>-83.333333333333343</v>
      </c>
      <c r="H96" s="19">
        <v>0</v>
      </c>
      <c r="J96" s="21">
        <f t="shared" si="7"/>
        <v>50000</v>
      </c>
    </row>
    <row r="97" spans="2:10" s="1" customFormat="1" ht="15" customHeight="1" x14ac:dyDescent="0.45">
      <c r="B97" s="22">
        <f t="shared" si="8"/>
        <v>44440</v>
      </c>
      <c r="D97" s="21">
        <f t="shared" si="5"/>
        <v>-83.333333333333343</v>
      </c>
      <c r="F97" s="21">
        <f t="shared" si="6"/>
        <v>-83.333333333333343</v>
      </c>
      <c r="H97" s="19">
        <v>0</v>
      </c>
      <c r="J97" s="21">
        <f t="shared" si="7"/>
        <v>50000</v>
      </c>
    </row>
    <row r="98" spans="2:10" s="1" customFormat="1" ht="15" customHeight="1" x14ac:dyDescent="0.45">
      <c r="B98" s="22">
        <f t="shared" si="8"/>
        <v>44470</v>
      </c>
      <c r="D98" s="21">
        <f t="shared" si="5"/>
        <v>-83.333333333333343</v>
      </c>
      <c r="F98" s="21">
        <f t="shared" si="6"/>
        <v>-83.333333333333343</v>
      </c>
      <c r="H98" s="19">
        <v>0</v>
      </c>
      <c r="J98" s="21">
        <f t="shared" si="7"/>
        <v>50000</v>
      </c>
    </row>
    <row r="99" spans="2:10" s="1" customFormat="1" ht="15" customHeight="1" x14ac:dyDescent="0.45">
      <c r="B99" s="22">
        <f t="shared" si="8"/>
        <v>44501</v>
      </c>
      <c r="D99" s="21">
        <f t="shared" si="5"/>
        <v>-83.333333333333343</v>
      </c>
      <c r="F99" s="21">
        <f t="shared" si="6"/>
        <v>-83.333333333333343</v>
      </c>
      <c r="H99" s="19">
        <v>0</v>
      </c>
      <c r="J99" s="21">
        <f t="shared" si="7"/>
        <v>50000</v>
      </c>
    </row>
    <row r="100" spans="2:10" s="1" customFormat="1" ht="15" customHeight="1" x14ac:dyDescent="0.45">
      <c r="B100" s="22">
        <f t="shared" si="8"/>
        <v>44531</v>
      </c>
      <c r="D100" s="21">
        <f t="shared" si="5"/>
        <v>-83.333333333333343</v>
      </c>
      <c r="F100" s="21">
        <f t="shared" si="6"/>
        <v>-83.333333333333343</v>
      </c>
      <c r="H100" s="19">
        <v>0</v>
      </c>
      <c r="J100" s="21">
        <f t="shared" si="7"/>
        <v>50000</v>
      </c>
    </row>
    <row r="101" spans="2:10" s="1" customFormat="1" ht="15" customHeight="1" x14ac:dyDescent="0.45">
      <c r="B101" s="22">
        <f t="shared" si="8"/>
        <v>44562</v>
      </c>
      <c r="D101" s="21">
        <f t="shared" si="5"/>
        <v>-83.333333333333343</v>
      </c>
      <c r="F101" s="21">
        <f t="shared" si="6"/>
        <v>-83.333333333333343</v>
      </c>
      <c r="H101" s="19">
        <v>0</v>
      </c>
      <c r="J101" s="21">
        <f t="shared" si="7"/>
        <v>50000</v>
      </c>
    </row>
    <row r="102" spans="2:10" s="1" customFormat="1" ht="15" customHeight="1" x14ac:dyDescent="0.45">
      <c r="B102" s="22">
        <f t="shared" si="8"/>
        <v>44593</v>
      </c>
      <c r="D102" s="21">
        <f t="shared" si="5"/>
        <v>-83.333333333333343</v>
      </c>
      <c r="F102" s="21">
        <f t="shared" si="6"/>
        <v>-83.333333333333343</v>
      </c>
      <c r="H102" s="19">
        <v>0</v>
      </c>
      <c r="J102" s="21">
        <f t="shared" si="7"/>
        <v>50000</v>
      </c>
    </row>
    <row r="103" spans="2:10" s="1" customFormat="1" ht="15" customHeight="1" x14ac:dyDescent="0.45">
      <c r="B103" s="22">
        <f t="shared" si="8"/>
        <v>44621</v>
      </c>
      <c r="D103" s="21">
        <f t="shared" si="5"/>
        <v>-83.333333333333343</v>
      </c>
      <c r="F103" s="21">
        <f t="shared" si="6"/>
        <v>-83.333333333333343</v>
      </c>
      <c r="H103" s="19">
        <v>0</v>
      </c>
      <c r="J103" s="21">
        <f t="shared" si="7"/>
        <v>50000</v>
      </c>
    </row>
    <row r="104" spans="2:10" s="1" customFormat="1" ht="15" customHeight="1" x14ac:dyDescent="0.45">
      <c r="B104" s="22">
        <f t="shared" si="8"/>
        <v>44652</v>
      </c>
      <c r="D104" s="21">
        <f t="shared" si="5"/>
        <v>-83.333333333333343</v>
      </c>
      <c r="F104" s="21">
        <f t="shared" si="6"/>
        <v>-83.333333333333343</v>
      </c>
      <c r="H104" s="19">
        <v>0</v>
      </c>
      <c r="J104" s="21">
        <f t="shared" si="7"/>
        <v>50000</v>
      </c>
    </row>
    <row r="105" spans="2:10" s="1" customFormat="1" ht="15" customHeight="1" x14ac:dyDescent="0.45">
      <c r="B105" s="22">
        <f t="shared" si="8"/>
        <v>44682</v>
      </c>
      <c r="D105" s="21">
        <f t="shared" si="5"/>
        <v>-83.333333333333343</v>
      </c>
      <c r="F105" s="21">
        <f t="shared" si="6"/>
        <v>-83.333333333333343</v>
      </c>
      <c r="H105" s="19">
        <v>0</v>
      </c>
      <c r="J105" s="21">
        <f t="shared" si="7"/>
        <v>50000</v>
      </c>
    </row>
    <row r="106" spans="2:10" s="1" customFormat="1" ht="15" customHeight="1" x14ac:dyDescent="0.45">
      <c r="B106" s="22">
        <f t="shared" si="8"/>
        <v>44713</v>
      </c>
      <c r="D106" s="21">
        <f t="shared" si="5"/>
        <v>-83.333333333333343</v>
      </c>
      <c r="F106" s="21">
        <f t="shared" si="6"/>
        <v>-83.333333333333343</v>
      </c>
      <c r="H106" s="19">
        <v>0</v>
      </c>
      <c r="J106" s="21">
        <f t="shared" si="7"/>
        <v>50000</v>
      </c>
    </row>
    <row r="107" spans="2:10" s="1" customFormat="1" ht="15" customHeight="1" x14ac:dyDescent="0.45">
      <c r="B107" s="22">
        <f t="shared" si="8"/>
        <v>44743</v>
      </c>
      <c r="D107" s="21">
        <f t="shared" si="5"/>
        <v>-83.333333333333343</v>
      </c>
      <c r="F107" s="21">
        <f t="shared" si="6"/>
        <v>-83.333333333333343</v>
      </c>
      <c r="H107" s="19">
        <v>0</v>
      </c>
      <c r="J107" s="21">
        <f t="shared" si="7"/>
        <v>50000</v>
      </c>
    </row>
    <row r="108" spans="2:10" s="1" customFormat="1" ht="15" customHeight="1" x14ac:dyDescent="0.45">
      <c r="B108" s="22">
        <f t="shared" si="8"/>
        <v>44774</v>
      </c>
      <c r="D108" s="21">
        <f t="shared" si="5"/>
        <v>-83.333333333333343</v>
      </c>
      <c r="F108" s="21">
        <f t="shared" si="6"/>
        <v>-83.333333333333343</v>
      </c>
      <c r="H108" s="19">
        <v>0</v>
      </c>
      <c r="J108" s="21">
        <f t="shared" si="7"/>
        <v>50000</v>
      </c>
    </row>
    <row r="109" spans="2:10" s="1" customFormat="1" ht="15" customHeight="1" x14ac:dyDescent="0.45">
      <c r="B109" s="22">
        <f t="shared" si="8"/>
        <v>44805</v>
      </c>
      <c r="D109" s="21">
        <f t="shared" si="5"/>
        <v>-83.333333333333343</v>
      </c>
      <c r="F109" s="21">
        <f t="shared" si="6"/>
        <v>-83.333333333333343</v>
      </c>
      <c r="H109" s="19">
        <v>0</v>
      </c>
      <c r="J109" s="21">
        <f t="shared" si="7"/>
        <v>50000</v>
      </c>
    </row>
    <row r="110" spans="2:10" s="1" customFormat="1" ht="15" customHeight="1" x14ac:dyDescent="0.45">
      <c r="B110" s="22">
        <f t="shared" si="8"/>
        <v>44835</v>
      </c>
      <c r="D110" s="21">
        <f t="shared" si="5"/>
        <v>-83.333333333333343</v>
      </c>
      <c r="F110" s="21">
        <f t="shared" si="6"/>
        <v>-83.333333333333343</v>
      </c>
      <c r="H110" s="19">
        <v>0</v>
      </c>
      <c r="J110" s="21">
        <f t="shared" si="7"/>
        <v>50000</v>
      </c>
    </row>
    <row r="111" spans="2:10" s="1" customFormat="1" ht="15" customHeight="1" x14ac:dyDescent="0.45">
      <c r="B111" s="22">
        <f t="shared" si="8"/>
        <v>44866</v>
      </c>
      <c r="D111" s="21">
        <f t="shared" si="5"/>
        <v>-83.333333333333343</v>
      </c>
      <c r="F111" s="21">
        <f t="shared" si="6"/>
        <v>-83.333333333333343</v>
      </c>
      <c r="H111" s="19">
        <v>0</v>
      </c>
      <c r="J111" s="21">
        <f t="shared" si="7"/>
        <v>50000</v>
      </c>
    </row>
    <row r="112" spans="2:10" s="1" customFormat="1" ht="15" customHeight="1" x14ac:dyDescent="0.45">
      <c r="B112" s="22">
        <f t="shared" si="8"/>
        <v>44896</v>
      </c>
      <c r="D112" s="21">
        <f t="shared" si="5"/>
        <v>-83.333333333333343</v>
      </c>
      <c r="F112" s="21">
        <f t="shared" si="6"/>
        <v>-83.333333333333343</v>
      </c>
      <c r="H112" s="19">
        <v>0</v>
      </c>
      <c r="J112" s="21">
        <f t="shared" si="7"/>
        <v>50000</v>
      </c>
    </row>
    <row r="113" spans="2:10" s="1" customFormat="1" ht="15" customHeight="1" x14ac:dyDescent="0.45">
      <c r="B113" s="22">
        <f t="shared" si="8"/>
        <v>44927</v>
      </c>
      <c r="D113" s="21">
        <f t="shared" si="5"/>
        <v>-83.333333333333343</v>
      </c>
      <c r="F113" s="21">
        <f t="shared" si="6"/>
        <v>-83.333333333333343</v>
      </c>
      <c r="H113" s="19">
        <v>0</v>
      </c>
      <c r="J113" s="21">
        <f t="shared" si="7"/>
        <v>50000</v>
      </c>
    </row>
    <row r="114" spans="2:10" s="1" customFormat="1" ht="15" customHeight="1" x14ac:dyDescent="0.45">
      <c r="B114" s="22">
        <f t="shared" si="8"/>
        <v>44958</v>
      </c>
      <c r="D114" s="21">
        <f t="shared" si="5"/>
        <v>-83.333333333333343</v>
      </c>
      <c r="F114" s="21">
        <f t="shared" si="6"/>
        <v>-83.333333333333343</v>
      </c>
      <c r="H114" s="19">
        <v>0</v>
      </c>
      <c r="J114" s="21">
        <f t="shared" si="7"/>
        <v>50000</v>
      </c>
    </row>
    <row r="115" spans="2:10" s="1" customFormat="1" ht="15" customHeight="1" x14ac:dyDescent="0.45">
      <c r="B115" s="22">
        <f t="shared" si="8"/>
        <v>44986</v>
      </c>
      <c r="D115" s="21">
        <f t="shared" si="5"/>
        <v>-83.333333333333343</v>
      </c>
      <c r="F115" s="21">
        <f t="shared" si="6"/>
        <v>-83.333333333333343</v>
      </c>
      <c r="H115" s="19">
        <v>0</v>
      </c>
      <c r="J115" s="21">
        <f t="shared" si="7"/>
        <v>50000</v>
      </c>
    </row>
    <row r="116" spans="2:10" s="1" customFormat="1" ht="15" customHeight="1" x14ac:dyDescent="0.45">
      <c r="B116" s="22">
        <f t="shared" si="8"/>
        <v>45017</v>
      </c>
      <c r="D116" s="21">
        <f t="shared" si="5"/>
        <v>-83.333333333333343</v>
      </c>
      <c r="F116" s="21">
        <f t="shared" si="6"/>
        <v>-83.333333333333343</v>
      </c>
      <c r="H116" s="19">
        <v>0</v>
      </c>
      <c r="J116" s="21">
        <f t="shared" si="7"/>
        <v>50000</v>
      </c>
    </row>
    <row r="117" spans="2:10" s="1" customFormat="1" ht="15" customHeight="1" x14ac:dyDescent="0.45">
      <c r="B117" s="22">
        <f t="shared" si="8"/>
        <v>45047</v>
      </c>
      <c r="D117" s="21">
        <f t="shared" si="5"/>
        <v>-83.333333333333343</v>
      </c>
      <c r="F117" s="21">
        <f t="shared" si="6"/>
        <v>-83.333333333333343</v>
      </c>
      <c r="H117" s="19">
        <v>0</v>
      </c>
      <c r="J117" s="21">
        <f t="shared" si="7"/>
        <v>50000</v>
      </c>
    </row>
    <row r="118" spans="2:10" s="1" customFormat="1" ht="15" customHeight="1" x14ac:dyDescent="0.45">
      <c r="B118" s="22">
        <f t="shared" si="8"/>
        <v>45078</v>
      </c>
      <c r="D118" s="21">
        <f t="shared" si="5"/>
        <v>-83.333333333333343</v>
      </c>
      <c r="F118" s="21">
        <f t="shared" si="6"/>
        <v>-83.333333333333343</v>
      </c>
      <c r="H118" s="19">
        <v>0</v>
      </c>
      <c r="J118" s="21">
        <f t="shared" si="7"/>
        <v>50000</v>
      </c>
    </row>
    <row r="119" spans="2:10" s="1" customFormat="1" ht="15" customHeight="1" x14ac:dyDescent="0.45">
      <c r="B119" s="22">
        <f t="shared" si="8"/>
        <v>45108</v>
      </c>
      <c r="D119" s="21">
        <f t="shared" si="5"/>
        <v>-83.333333333333343</v>
      </c>
      <c r="F119" s="21">
        <f t="shared" si="6"/>
        <v>-83.333333333333343</v>
      </c>
      <c r="H119" s="19">
        <v>0</v>
      </c>
      <c r="J119" s="21">
        <f t="shared" si="7"/>
        <v>50000</v>
      </c>
    </row>
    <row r="120" spans="2:10" s="1" customFormat="1" ht="15" customHeight="1" x14ac:dyDescent="0.45">
      <c r="B120" s="22">
        <f t="shared" si="8"/>
        <v>45139</v>
      </c>
      <c r="D120" s="21">
        <f t="shared" si="5"/>
        <v>-83.333333333333343</v>
      </c>
      <c r="F120" s="21">
        <f t="shared" si="6"/>
        <v>-83.333333333333343</v>
      </c>
      <c r="H120" s="19">
        <v>0</v>
      </c>
      <c r="J120" s="21">
        <f t="shared" si="7"/>
        <v>50000</v>
      </c>
    </row>
    <row r="121" spans="2:10" s="1" customFormat="1" ht="15" customHeight="1" x14ac:dyDescent="0.45">
      <c r="B121" s="22">
        <f t="shared" si="8"/>
        <v>45170</v>
      </c>
      <c r="D121" s="21">
        <f t="shared" si="5"/>
        <v>-83.333333333333343</v>
      </c>
      <c r="F121" s="21">
        <f t="shared" si="6"/>
        <v>-83.333333333333343</v>
      </c>
      <c r="H121" s="19">
        <v>0</v>
      </c>
      <c r="J121" s="21">
        <f t="shared" si="7"/>
        <v>50000</v>
      </c>
    </row>
    <row r="122" spans="2:10" s="1" customFormat="1" ht="15" customHeight="1" x14ac:dyDescent="0.45">
      <c r="B122" s="22">
        <f t="shared" si="8"/>
        <v>45200</v>
      </c>
      <c r="D122" s="21">
        <f t="shared" si="5"/>
        <v>-83.333333333333343</v>
      </c>
      <c r="F122" s="21">
        <f t="shared" si="6"/>
        <v>-83.333333333333343</v>
      </c>
      <c r="H122" s="19">
        <v>0</v>
      </c>
      <c r="J122" s="21">
        <f t="shared" si="7"/>
        <v>50000</v>
      </c>
    </row>
    <row r="123" spans="2:10" s="1" customFormat="1" ht="15" customHeight="1" x14ac:dyDescent="0.45">
      <c r="B123" s="22">
        <f t="shared" si="8"/>
        <v>45231</v>
      </c>
      <c r="D123" s="21">
        <f t="shared" si="5"/>
        <v>-83.333333333333343</v>
      </c>
      <c r="F123" s="21">
        <f t="shared" si="6"/>
        <v>-83.333333333333343</v>
      </c>
      <c r="H123" s="19">
        <v>0</v>
      </c>
      <c r="J123" s="21">
        <f t="shared" si="7"/>
        <v>50000</v>
      </c>
    </row>
    <row r="124" spans="2:10" s="1" customFormat="1" ht="15" customHeight="1" x14ac:dyDescent="0.45">
      <c r="B124" s="22">
        <f t="shared" si="8"/>
        <v>45261</v>
      </c>
      <c r="D124" s="21">
        <f t="shared" si="5"/>
        <v>-83.333333333333343</v>
      </c>
      <c r="F124" s="21">
        <f t="shared" si="6"/>
        <v>-83.333333333333343</v>
      </c>
      <c r="H124" s="19">
        <v>0</v>
      </c>
      <c r="J124" s="21">
        <f t="shared" si="7"/>
        <v>50000</v>
      </c>
    </row>
    <row r="125" spans="2:10" s="1" customFormat="1" ht="15" customHeight="1" x14ac:dyDescent="0.45">
      <c r="B125" s="22">
        <f t="shared" si="8"/>
        <v>45292</v>
      </c>
      <c r="D125" s="21">
        <f t="shared" si="5"/>
        <v>-83.333333333333343</v>
      </c>
      <c r="F125" s="21">
        <f t="shared" si="6"/>
        <v>-83.333333333333343</v>
      </c>
      <c r="H125" s="19">
        <v>0</v>
      </c>
      <c r="J125" s="21">
        <f t="shared" si="7"/>
        <v>50000</v>
      </c>
    </row>
    <row r="126" spans="2:10" s="1" customFormat="1" ht="15" customHeight="1" x14ac:dyDescent="0.45">
      <c r="B126" s="22">
        <f t="shared" si="8"/>
        <v>45323</v>
      </c>
      <c r="D126" s="21">
        <f t="shared" si="5"/>
        <v>-83.333333333333343</v>
      </c>
      <c r="F126" s="21">
        <f t="shared" si="6"/>
        <v>-83.333333333333343</v>
      </c>
      <c r="H126" s="19">
        <v>0</v>
      </c>
      <c r="J126" s="21">
        <f t="shared" si="7"/>
        <v>50000</v>
      </c>
    </row>
    <row r="127" spans="2:10" s="1" customFormat="1" ht="15" customHeight="1" x14ac:dyDescent="0.45">
      <c r="B127" s="22">
        <f t="shared" si="8"/>
        <v>45352</v>
      </c>
      <c r="D127" s="21">
        <f t="shared" si="5"/>
        <v>-83.333333333333343</v>
      </c>
      <c r="F127" s="21">
        <f t="shared" si="6"/>
        <v>-83.333333333333343</v>
      </c>
      <c r="H127" s="19">
        <v>0</v>
      </c>
      <c r="J127" s="21">
        <f t="shared" si="7"/>
        <v>50000</v>
      </c>
    </row>
    <row r="128" spans="2:10" s="1" customFormat="1" ht="15" customHeight="1" x14ac:dyDescent="0.45">
      <c r="B128" s="22">
        <f t="shared" si="8"/>
        <v>45383</v>
      </c>
      <c r="D128" s="21">
        <f t="shared" si="5"/>
        <v>-83.333333333333343</v>
      </c>
      <c r="F128" s="21">
        <f t="shared" si="6"/>
        <v>-83.333333333333343</v>
      </c>
      <c r="H128" s="19">
        <v>0</v>
      </c>
      <c r="J128" s="21">
        <f t="shared" si="7"/>
        <v>50000</v>
      </c>
    </row>
    <row r="129" spans="2:10" s="1" customFormat="1" ht="15" customHeight="1" x14ac:dyDescent="0.45">
      <c r="B129" s="22">
        <f t="shared" si="8"/>
        <v>45413</v>
      </c>
      <c r="D129" s="21">
        <f t="shared" si="5"/>
        <v>-83.333333333333343</v>
      </c>
      <c r="F129" s="21">
        <f t="shared" si="6"/>
        <v>-83.333333333333343</v>
      </c>
      <c r="H129" s="19">
        <v>0</v>
      </c>
      <c r="J129" s="21">
        <f t="shared" si="7"/>
        <v>50000</v>
      </c>
    </row>
    <row r="130" spans="2:10" s="1" customFormat="1" ht="15" customHeight="1" x14ac:dyDescent="0.45">
      <c r="B130" s="22">
        <f t="shared" si="8"/>
        <v>45444</v>
      </c>
      <c r="D130" s="21">
        <f t="shared" si="5"/>
        <v>-83.333333333333343</v>
      </c>
      <c r="F130" s="21">
        <f t="shared" si="6"/>
        <v>-83.333333333333343</v>
      </c>
      <c r="H130" s="19">
        <v>0</v>
      </c>
      <c r="J130" s="21">
        <f t="shared" si="7"/>
        <v>50000</v>
      </c>
    </row>
    <row r="131" spans="2:10" s="1" customFormat="1" ht="15" customHeight="1" x14ac:dyDescent="0.45">
      <c r="B131" s="22">
        <f t="shared" si="8"/>
        <v>45474</v>
      </c>
      <c r="D131" s="21">
        <f t="shared" si="5"/>
        <v>-83.333333333333343</v>
      </c>
      <c r="F131" s="21">
        <f t="shared" si="6"/>
        <v>-83.333333333333343</v>
      </c>
      <c r="H131" s="19">
        <v>0</v>
      </c>
      <c r="J131" s="21">
        <f t="shared" si="7"/>
        <v>50000</v>
      </c>
    </row>
    <row r="132" spans="2:10" s="1" customFormat="1" ht="15" customHeight="1" x14ac:dyDescent="0.45">
      <c r="B132" s="22">
        <f t="shared" si="8"/>
        <v>45505</v>
      </c>
      <c r="D132" s="21">
        <f t="shared" si="5"/>
        <v>-83.333333333333343</v>
      </c>
      <c r="F132" s="21">
        <f t="shared" si="6"/>
        <v>-83.333333333333343</v>
      </c>
      <c r="H132" s="19">
        <v>0</v>
      </c>
      <c r="J132" s="21">
        <f t="shared" si="7"/>
        <v>50000</v>
      </c>
    </row>
    <row r="133" spans="2:10" s="1" customFormat="1" ht="15" customHeight="1" x14ac:dyDescent="0.45">
      <c r="B133" s="22">
        <f t="shared" si="8"/>
        <v>45536</v>
      </c>
      <c r="D133" s="21">
        <f t="shared" si="5"/>
        <v>-83.333333333333343</v>
      </c>
      <c r="F133" s="21">
        <f t="shared" si="6"/>
        <v>-83.333333333333343</v>
      </c>
      <c r="H133" s="19">
        <v>0</v>
      </c>
      <c r="J133" s="21">
        <f t="shared" si="7"/>
        <v>50000</v>
      </c>
    </row>
    <row r="134" spans="2:10" s="1" customFormat="1" ht="15" customHeight="1" x14ac:dyDescent="0.45">
      <c r="B134" s="22">
        <f t="shared" si="8"/>
        <v>45566</v>
      </c>
      <c r="D134" s="21">
        <f t="shared" si="5"/>
        <v>-83.333333333333343</v>
      </c>
      <c r="F134" s="21">
        <f t="shared" si="6"/>
        <v>-83.333333333333343</v>
      </c>
      <c r="H134" s="19">
        <v>0</v>
      </c>
      <c r="J134" s="21">
        <f t="shared" si="7"/>
        <v>50000</v>
      </c>
    </row>
    <row r="135" spans="2:10" s="1" customFormat="1" ht="15" customHeight="1" x14ac:dyDescent="0.45">
      <c r="B135" s="22">
        <f t="shared" si="8"/>
        <v>45597</v>
      </c>
      <c r="D135" s="21">
        <f t="shared" si="5"/>
        <v>-83.333333333333343</v>
      </c>
      <c r="F135" s="21">
        <f t="shared" si="6"/>
        <v>-83.333333333333343</v>
      </c>
      <c r="H135" s="19">
        <v>0</v>
      </c>
      <c r="J135" s="21">
        <f t="shared" si="7"/>
        <v>50000</v>
      </c>
    </row>
    <row r="136" spans="2:10" s="1" customFormat="1" ht="15" customHeight="1" x14ac:dyDescent="0.45">
      <c r="B136" s="22">
        <f t="shared" si="8"/>
        <v>45627</v>
      </c>
      <c r="D136" s="21">
        <f t="shared" si="5"/>
        <v>-83.333333333333343</v>
      </c>
      <c r="F136" s="21">
        <f t="shared" si="6"/>
        <v>-83.333333333333343</v>
      </c>
      <c r="H136" s="19">
        <v>0</v>
      </c>
      <c r="J136" s="21">
        <f t="shared" si="7"/>
        <v>50000</v>
      </c>
    </row>
    <row r="137" spans="2:10" s="1" customFormat="1" ht="15" customHeight="1" x14ac:dyDescent="0.45">
      <c r="B137" s="22">
        <f t="shared" si="8"/>
        <v>45658</v>
      </c>
      <c r="D137" s="21">
        <f t="shared" si="5"/>
        <v>-83.333333333333343</v>
      </c>
      <c r="F137" s="21">
        <f t="shared" si="6"/>
        <v>-83.333333333333343</v>
      </c>
      <c r="H137" s="19">
        <v>0</v>
      </c>
      <c r="J137" s="21">
        <f t="shared" si="7"/>
        <v>50000</v>
      </c>
    </row>
    <row r="138" spans="2:10" s="1" customFormat="1" ht="15" customHeight="1" x14ac:dyDescent="0.45">
      <c r="B138" s="22">
        <f t="shared" si="8"/>
        <v>45689</v>
      </c>
      <c r="D138" s="21">
        <f t="shared" si="5"/>
        <v>-83.333333333333343</v>
      </c>
      <c r="F138" s="21">
        <f t="shared" si="6"/>
        <v>-83.333333333333343</v>
      </c>
      <c r="H138" s="19">
        <v>0</v>
      </c>
      <c r="J138" s="21">
        <f t="shared" si="7"/>
        <v>50000</v>
      </c>
    </row>
    <row r="139" spans="2:10" s="1" customFormat="1" ht="15" customHeight="1" x14ac:dyDescent="0.45">
      <c r="B139" s="22">
        <f t="shared" si="8"/>
        <v>45717</v>
      </c>
      <c r="D139" s="21">
        <f t="shared" si="5"/>
        <v>-50083.333333333336</v>
      </c>
      <c r="F139" s="21">
        <f t="shared" si="6"/>
        <v>-83.333333333333343</v>
      </c>
      <c r="H139" s="19">
        <v>-50000</v>
      </c>
      <c r="J139" s="21">
        <f t="shared" si="7"/>
        <v>0</v>
      </c>
    </row>
    <row r="140" spans="2:10" s="1" customFormat="1" ht="15" customHeight="1" x14ac:dyDescent="0.45">
      <c r="B140" s="13"/>
      <c r="D140" s="14"/>
      <c r="F140" s="14"/>
      <c r="H140" s="14"/>
      <c r="J140" s="14"/>
    </row>
    <row r="141" spans="2:10" s="1" customFormat="1" ht="15" customHeight="1" x14ac:dyDescent="0.45">
      <c r="B141" s="23" t="s">
        <v>9</v>
      </c>
      <c r="D141" s="24">
        <f>SUM(D80:D140)</f>
        <v>-55000</v>
      </c>
      <c r="F141" s="24">
        <f>SUM(F80:F140)</f>
        <v>-5000</v>
      </c>
      <c r="H141" s="24">
        <f>SUM(H80:H140)</f>
        <v>-50000</v>
      </c>
      <c r="J141" s="24"/>
    </row>
  </sheetData>
  <printOptions horizontalCentered="1"/>
  <pageMargins left="0.11811023622047245" right="0.11811023622047245" top="0.55118110236220474" bottom="0.55118110236220474" header="0.31496062992125984" footer="0.31496062992125984"/>
  <pageSetup paperSize="9" scale="70" orientation="portrait" r:id="rId1"/>
  <headerFooter>
    <oddHeader>&amp;F</oddHeader>
    <oddFooter>&amp;L&amp;B Confidentiel&amp;B&amp;C&amp;D&amp;RPage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7E6E097899774A816A14BB904844D6" ma:contentTypeVersion="13" ma:contentTypeDescription="Crée un document." ma:contentTypeScope="" ma:versionID="9ef4546ab8b354ad06a1dd1d8e4c93b0">
  <xsd:schema xmlns:xsd="http://www.w3.org/2001/XMLSchema" xmlns:xs="http://www.w3.org/2001/XMLSchema" xmlns:p="http://schemas.microsoft.com/office/2006/metadata/properties" xmlns:ns3="410f4ca4-1e94-49e0-aa22-4cc18aef0ed5" xmlns:ns4="56886a05-967b-4439-877c-a3a7e2a065cb" targetNamespace="http://schemas.microsoft.com/office/2006/metadata/properties" ma:root="true" ma:fieldsID="7efeeaa3a3c84f1db2ff49c7c96a28c9" ns3:_="" ns4:_="">
    <xsd:import namespace="410f4ca4-1e94-49e0-aa22-4cc18aef0ed5"/>
    <xsd:import namespace="56886a05-967b-4439-877c-a3a7e2a065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0f4ca4-1e94-49e0-aa22-4cc18aef0e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86a05-967b-4439-877c-a3a7e2a065c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2875FD-4E54-415D-A5F8-CF58F0C3C1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E8F3E44-0BE0-4AA6-9517-892B313835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BD6FF0-60F5-4DF1-9D32-90BC75069F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0f4ca4-1e94-49e0-aa22-4cc18aef0ed5"/>
    <ds:schemaRef ds:uri="56886a05-967b-4439-877c-a3a7e2a06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Echéanciers</vt:lpstr>
      <vt:lpstr>Echéanciers!Impression_des_titres</vt:lpstr>
      <vt:lpstr>Echéanciers!Zone_d_impression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Joulie</dc:creator>
  <cp:lastModifiedBy>Alexis Joulié</cp:lastModifiedBy>
  <cp:lastPrinted>2020-03-03T14:51:06Z</cp:lastPrinted>
  <dcterms:created xsi:type="dcterms:W3CDTF">2020-03-03T14:48:23Z</dcterms:created>
  <dcterms:modified xsi:type="dcterms:W3CDTF">2024-06-11T09:16:22Z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0x0101001C7E6E097899774A816A14BB904844D6</vt:lpwstr>
  </property>
</Properties>
</file>