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LOK\Desktop\"/>
    </mc:Choice>
  </mc:AlternateContent>
  <xr:revisionPtr revIDLastSave="0" documentId="8_{7C62E65C-5262-459C-96BB-4C0E732E181F}" xr6:coauthVersionLast="47" xr6:coauthVersionMax="47" xr10:uidLastSave="{00000000-0000-0000-0000-000000000000}"/>
  <bookViews>
    <workbookView xWindow="-108" yWindow="-108" windowWidth="23256" windowHeight="13176" xr2:uid="{CAAEBE8A-0AC5-4E52-B9CE-9ED6178DF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" i="1" l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D90" i="1"/>
  <c r="E67" i="1"/>
  <c r="F67" i="1"/>
  <c r="G67" i="1"/>
  <c r="H67" i="1"/>
  <c r="I67" i="1"/>
  <c r="J67" i="1"/>
  <c r="K67" i="1"/>
  <c r="L67" i="1"/>
  <c r="M67" i="1"/>
  <c r="N67" i="1"/>
  <c r="O67" i="1"/>
  <c r="Q67" i="1"/>
  <c r="R67" i="1"/>
  <c r="S67" i="1"/>
  <c r="T67" i="1"/>
  <c r="U67" i="1"/>
  <c r="V67" i="1"/>
  <c r="W67" i="1"/>
  <c r="X67" i="1"/>
  <c r="Y67" i="1"/>
  <c r="Z67" i="1"/>
  <c r="AA67" i="1"/>
  <c r="AC67" i="1"/>
  <c r="AD67" i="1"/>
  <c r="AE67" i="1"/>
  <c r="AF67" i="1"/>
  <c r="AG67" i="1"/>
  <c r="AH67" i="1"/>
  <c r="AI67" i="1"/>
  <c r="AJ67" i="1"/>
  <c r="AK67" i="1"/>
  <c r="AL67" i="1"/>
  <c r="AM67" i="1"/>
  <c r="D67" i="1"/>
  <c r="AE68" i="1"/>
  <c r="D88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D74" i="1"/>
  <c r="AO72" i="1"/>
  <c r="AP72" i="1" s="1"/>
  <c r="AQ72" i="1" s="1"/>
  <c r="E72" i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G68" i="1"/>
  <c r="H68" i="1"/>
  <c r="S68" i="1"/>
  <c r="T68" i="1"/>
  <c r="AF68" i="1"/>
  <c r="K66" i="1"/>
  <c r="L66" i="1"/>
  <c r="M66" i="1"/>
  <c r="N66" i="1"/>
  <c r="O66" i="1"/>
  <c r="P66" i="1"/>
  <c r="Q66" i="1"/>
  <c r="R66" i="1"/>
  <c r="R68" i="1" s="1"/>
  <c r="S66" i="1"/>
  <c r="T66" i="1"/>
  <c r="U66" i="1"/>
  <c r="U68" i="1" s="1"/>
  <c r="V66" i="1"/>
  <c r="W66" i="1"/>
  <c r="X66" i="1"/>
  <c r="Y66" i="1"/>
  <c r="Z66" i="1"/>
  <c r="AA66" i="1"/>
  <c r="AB66" i="1"/>
  <c r="AC66" i="1"/>
  <c r="AD66" i="1"/>
  <c r="AD68" i="1" s="1"/>
  <c r="AE66" i="1"/>
  <c r="AF66" i="1"/>
  <c r="AG66" i="1"/>
  <c r="AG68" i="1" s="1"/>
  <c r="AH66" i="1"/>
  <c r="AH68" i="1" s="1"/>
  <c r="AI66" i="1"/>
  <c r="AJ66" i="1"/>
  <c r="AK66" i="1"/>
  <c r="AL66" i="1"/>
  <c r="AM66" i="1"/>
  <c r="F66" i="1"/>
  <c r="F68" i="1" s="1"/>
  <c r="G66" i="1"/>
  <c r="H66" i="1"/>
  <c r="I66" i="1"/>
  <c r="J66" i="1"/>
  <c r="E66" i="1"/>
  <c r="D66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K56" i="1"/>
  <c r="N56" i="1"/>
  <c r="O56" i="1"/>
  <c r="W56" i="1"/>
  <c r="Z56" i="1"/>
  <c r="AA56" i="1"/>
  <c r="AI56" i="1"/>
  <c r="AL56" i="1"/>
  <c r="AM56" i="1"/>
  <c r="E55" i="1"/>
  <c r="AO52" i="1"/>
  <c r="AP52" i="1" s="1"/>
  <c r="AQ52" i="1" s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E44" i="1"/>
  <c r="E56" i="1" s="1"/>
  <c r="F44" i="1"/>
  <c r="F56" i="1" s="1"/>
  <c r="G44" i="1"/>
  <c r="G56" i="1" s="1"/>
  <c r="H44" i="1"/>
  <c r="H56" i="1" s="1"/>
  <c r="I44" i="1"/>
  <c r="I56" i="1" s="1"/>
  <c r="J44" i="1"/>
  <c r="J56" i="1" s="1"/>
  <c r="K44" i="1"/>
  <c r="L44" i="1"/>
  <c r="L56" i="1" s="1"/>
  <c r="M44" i="1"/>
  <c r="M56" i="1" s="1"/>
  <c r="N44" i="1"/>
  <c r="O44" i="1"/>
  <c r="P44" i="1"/>
  <c r="P56" i="1" s="1"/>
  <c r="Q44" i="1"/>
  <c r="Q56" i="1" s="1"/>
  <c r="R44" i="1"/>
  <c r="R56" i="1" s="1"/>
  <c r="S44" i="1"/>
  <c r="S56" i="1" s="1"/>
  <c r="T44" i="1"/>
  <c r="T56" i="1" s="1"/>
  <c r="U44" i="1"/>
  <c r="U56" i="1" s="1"/>
  <c r="V44" i="1"/>
  <c r="V56" i="1" s="1"/>
  <c r="W44" i="1"/>
  <c r="X44" i="1"/>
  <c r="X56" i="1" s="1"/>
  <c r="Y44" i="1"/>
  <c r="Y56" i="1" s="1"/>
  <c r="Z44" i="1"/>
  <c r="AA44" i="1"/>
  <c r="AB44" i="1"/>
  <c r="AB56" i="1" s="1"/>
  <c r="AC44" i="1"/>
  <c r="AC56" i="1" s="1"/>
  <c r="AD44" i="1"/>
  <c r="AD56" i="1" s="1"/>
  <c r="AE44" i="1"/>
  <c r="AE56" i="1" s="1"/>
  <c r="AF44" i="1"/>
  <c r="AF56" i="1" s="1"/>
  <c r="AG44" i="1"/>
  <c r="AG56" i="1" s="1"/>
  <c r="AH44" i="1"/>
  <c r="AH56" i="1" s="1"/>
  <c r="AI44" i="1"/>
  <c r="AJ44" i="1"/>
  <c r="AJ56" i="1" s="1"/>
  <c r="AK44" i="1"/>
  <c r="AK56" i="1" s="1"/>
  <c r="AL44" i="1"/>
  <c r="AM44" i="1"/>
  <c r="D44" i="1"/>
  <c r="D56" i="1" s="1"/>
  <c r="D57" i="1" s="1"/>
  <c r="AG40" i="1"/>
  <c r="AH54" i="1" s="1"/>
  <c r="J41" i="1"/>
  <c r="K55" i="1" s="1"/>
  <c r="U41" i="1"/>
  <c r="V55" i="1" s="1"/>
  <c r="D41" i="1"/>
  <c r="D80" i="1" s="1"/>
  <c r="AO38" i="1"/>
  <c r="AP38" i="1" s="1"/>
  <c r="AQ38" i="1" s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D34" i="1"/>
  <c r="D35" i="1"/>
  <c r="D28" i="1"/>
  <c r="D29" i="1"/>
  <c r="D27" i="1"/>
  <c r="E24" i="1"/>
  <c r="H24" i="1" s="1"/>
  <c r="E23" i="1"/>
  <c r="H23" i="1" s="1"/>
  <c r="E22" i="1"/>
  <c r="H22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M41" i="1" s="1"/>
  <c r="AO17" i="1"/>
  <c r="AP17" i="1" s="1"/>
  <c r="AQ17" i="1" s="1"/>
  <c r="E17" i="1"/>
  <c r="F17" i="1" s="1"/>
  <c r="F35" i="1" s="1"/>
  <c r="D15" i="1"/>
  <c r="D14" i="1"/>
  <c r="AI68" i="1" l="1"/>
  <c r="E68" i="1"/>
  <c r="E88" i="1"/>
  <c r="F88" i="1" s="1"/>
  <c r="G88" i="1" s="1"/>
  <c r="H88" i="1" s="1"/>
  <c r="I88" i="1" s="1"/>
  <c r="J88" i="1" s="1"/>
  <c r="K88" i="1" s="1"/>
  <c r="L88" i="1" s="1"/>
  <c r="M88" i="1" s="1"/>
  <c r="N88" i="1" s="1"/>
  <c r="J68" i="1"/>
  <c r="W68" i="1"/>
  <c r="K68" i="1"/>
  <c r="AC68" i="1"/>
  <c r="Q68" i="1"/>
  <c r="AL68" i="1"/>
  <c r="Z68" i="1"/>
  <c r="N68" i="1"/>
  <c r="AK68" i="1"/>
  <c r="Y68" i="1"/>
  <c r="M68" i="1"/>
  <c r="O88" i="1"/>
  <c r="P67" i="1" s="1"/>
  <c r="AM68" i="1"/>
  <c r="AA68" i="1"/>
  <c r="O68" i="1"/>
  <c r="AJ68" i="1"/>
  <c r="X68" i="1"/>
  <c r="L68" i="1"/>
  <c r="V68" i="1"/>
  <c r="I68" i="1"/>
  <c r="D68" i="1"/>
  <c r="E80" i="1"/>
  <c r="D81" i="1"/>
  <c r="D61" i="1"/>
  <c r="D62" i="1" s="1"/>
  <c r="I41" i="1"/>
  <c r="J55" i="1" s="1"/>
  <c r="E41" i="1"/>
  <c r="F55" i="1" s="1"/>
  <c r="U40" i="1"/>
  <c r="T40" i="1"/>
  <c r="U54" i="1" s="1"/>
  <c r="I40" i="1"/>
  <c r="H40" i="1"/>
  <c r="I54" i="1" s="1"/>
  <c r="I57" i="1" s="1"/>
  <c r="AH41" i="1"/>
  <c r="AI55" i="1" s="1"/>
  <c r="V41" i="1"/>
  <c r="W55" i="1" s="1"/>
  <c r="AC41" i="1"/>
  <c r="AD55" i="1" s="1"/>
  <c r="P41" i="1"/>
  <c r="Q55" i="1" s="1"/>
  <c r="AL41" i="1"/>
  <c r="AM55" i="1" s="1"/>
  <c r="Z41" i="1"/>
  <c r="AA55" i="1" s="1"/>
  <c r="N41" i="1"/>
  <c r="O55" i="1" s="1"/>
  <c r="AK40" i="1"/>
  <c r="AL54" i="1" s="1"/>
  <c r="AL57" i="1" s="1"/>
  <c r="Y40" i="1"/>
  <c r="Z54" i="1" s="1"/>
  <c r="M40" i="1"/>
  <c r="N54" i="1" s="1"/>
  <c r="N57" i="1" s="1"/>
  <c r="AF40" i="1"/>
  <c r="AG54" i="1" s="1"/>
  <c r="AA40" i="1"/>
  <c r="AB54" i="1" s="1"/>
  <c r="AK41" i="1"/>
  <c r="AL55" i="1" s="1"/>
  <c r="Y41" i="1"/>
  <c r="Z55" i="1" s="1"/>
  <c r="M41" i="1"/>
  <c r="N55" i="1" s="1"/>
  <c r="AJ40" i="1"/>
  <c r="AK54" i="1" s="1"/>
  <c r="X40" i="1"/>
  <c r="Y54" i="1" s="1"/>
  <c r="Y57" i="1" s="1"/>
  <c r="L40" i="1"/>
  <c r="M54" i="1" s="1"/>
  <c r="M57" i="1" s="1"/>
  <c r="Q41" i="1"/>
  <c r="R55" i="1" s="1"/>
  <c r="P40" i="1"/>
  <c r="AB41" i="1"/>
  <c r="AC55" i="1" s="1"/>
  <c r="AJ41" i="1"/>
  <c r="AK55" i="1" s="1"/>
  <c r="X41" i="1"/>
  <c r="Y55" i="1" s="1"/>
  <c r="L41" i="1"/>
  <c r="M55" i="1" s="1"/>
  <c r="AI40" i="1"/>
  <c r="W40" i="1"/>
  <c r="K40" i="1"/>
  <c r="D40" i="1"/>
  <c r="AI41" i="1"/>
  <c r="AJ55" i="1" s="1"/>
  <c r="W41" i="1"/>
  <c r="X55" i="1" s="1"/>
  <c r="K41" i="1"/>
  <c r="L55" i="1" s="1"/>
  <c r="AH40" i="1"/>
  <c r="V40" i="1"/>
  <c r="J40" i="1"/>
  <c r="AF41" i="1"/>
  <c r="AG55" i="1" s="1"/>
  <c r="H41" i="1"/>
  <c r="I55" i="1" s="1"/>
  <c r="S40" i="1"/>
  <c r="G40" i="1"/>
  <c r="AE41" i="1"/>
  <c r="AF55" i="1" s="1"/>
  <c r="G41" i="1"/>
  <c r="H55" i="1" s="1"/>
  <c r="R40" i="1"/>
  <c r="S54" i="1" s="1"/>
  <c r="S57" i="1" s="1"/>
  <c r="T41" i="1"/>
  <c r="U55" i="1" s="1"/>
  <c r="AE40" i="1"/>
  <c r="S41" i="1"/>
  <c r="T55" i="1" s="1"/>
  <c r="AD40" i="1"/>
  <c r="AE54" i="1" s="1"/>
  <c r="AE57" i="1" s="1"/>
  <c r="F40" i="1"/>
  <c r="G54" i="1" s="1"/>
  <c r="F22" i="1"/>
  <c r="F33" i="1" s="1"/>
  <c r="F36" i="1" s="1"/>
  <c r="F48" i="1" s="1"/>
  <c r="AD41" i="1"/>
  <c r="AE55" i="1" s="1"/>
  <c r="R41" i="1"/>
  <c r="S55" i="1" s="1"/>
  <c r="F41" i="1"/>
  <c r="G55" i="1" s="1"/>
  <c r="AC40" i="1"/>
  <c r="AD54" i="1" s="1"/>
  <c r="AD57" i="1" s="1"/>
  <c r="Q40" i="1"/>
  <c r="R54" i="1" s="1"/>
  <c r="E40" i="1"/>
  <c r="AB40" i="1"/>
  <c r="AC54" i="1" s="1"/>
  <c r="AC57" i="1" s="1"/>
  <c r="AG41" i="1"/>
  <c r="AM40" i="1"/>
  <c r="AM42" i="1" s="1"/>
  <c r="AM46" i="1" s="1"/>
  <c r="O40" i="1"/>
  <c r="P54" i="1" s="1"/>
  <c r="P57" i="1" s="1"/>
  <c r="D30" i="1"/>
  <c r="D59" i="1" s="1"/>
  <c r="AA41" i="1"/>
  <c r="AB55" i="1" s="1"/>
  <c r="O41" i="1"/>
  <c r="P55" i="1" s="1"/>
  <c r="AL40" i="1"/>
  <c r="Z40" i="1"/>
  <c r="N40" i="1"/>
  <c r="O54" i="1" s="1"/>
  <c r="F27" i="1"/>
  <c r="F28" i="1"/>
  <c r="E27" i="1"/>
  <c r="F29" i="1"/>
  <c r="E28" i="1"/>
  <c r="E29" i="1"/>
  <c r="F34" i="1"/>
  <c r="E35" i="1"/>
  <c r="E34" i="1"/>
  <c r="F23" i="1"/>
  <c r="F24" i="1"/>
  <c r="F14" i="1"/>
  <c r="F15" i="1"/>
  <c r="G17" i="1"/>
  <c r="E14" i="1"/>
  <c r="E15" i="1"/>
  <c r="P68" i="1" l="1"/>
  <c r="D70" i="1"/>
  <c r="E42" i="1"/>
  <c r="E46" i="1" s="1"/>
  <c r="F54" i="1"/>
  <c r="F57" i="1" s="1"/>
  <c r="R57" i="1"/>
  <c r="I42" i="1"/>
  <c r="I46" i="1" s="1"/>
  <c r="J54" i="1"/>
  <c r="J57" i="1" s="1"/>
  <c r="D42" i="1"/>
  <c r="D46" i="1" s="1"/>
  <c r="E54" i="1"/>
  <c r="E57" i="1" s="1"/>
  <c r="AK57" i="1"/>
  <c r="U57" i="1"/>
  <c r="AE42" i="1"/>
  <c r="AE46" i="1" s="1"/>
  <c r="AF54" i="1"/>
  <c r="AF57" i="1" s="1"/>
  <c r="O57" i="1"/>
  <c r="Z42" i="1"/>
  <c r="Z46" i="1" s="1"/>
  <c r="AA54" i="1"/>
  <c r="AA57" i="1" s="1"/>
  <c r="D33" i="1"/>
  <c r="D36" i="1" s="1"/>
  <c r="D48" i="1" s="1"/>
  <c r="D75" i="1" s="1"/>
  <c r="K42" i="1"/>
  <c r="K46" i="1" s="1"/>
  <c r="L54" i="1"/>
  <c r="L57" i="1" s="1"/>
  <c r="U42" i="1"/>
  <c r="U46" i="1" s="1"/>
  <c r="V54" i="1"/>
  <c r="V57" i="1" s="1"/>
  <c r="AH42" i="1"/>
  <c r="AH46" i="1" s="1"/>
  <c r="AI54" i="1"/>
  <c r="AI57" i="1" s="1"/>
  <c r="AL42" i="1"/>
  <c r="AL46" i="1" s="1"/>
  <c r="AM54" i="1"/>
  <c r="AM57" i="1" s="1"/>
  <c r="G42" i="1"/>
  <c r="G46" i="1" s="1"/>
  <c r="H54" i="1"/>
  <c r="H57" i="1" s="1"/>
  <c r="W42" i="1"/>
  <c r="W46" i="1" s="1"/>
  <c r="X54" i="1"/>
  <c r="X57" i="1" s="1"/>
  <c r="H42" i="1"/>
  <c r="H46" i="1" s="1"/>
  <c r="E33" i="1"/>
  <c r="S42" i="1"/>
  <c r="S46" i="1" s="1"/>
  <c r="T54" i="1"/>
  <c r="T57" i="1" s="1"/>
  <c r="AI42" i="1"/>
  <c r="AI46" i="1" s="1"/>
  <c r="AJ54" i="1"/>
  <c r="AJ57" i="1" s="1"/>
  <c r="T42" i="1"/>
  <c r="T46" i="1" s="1"/>
  <c r="F80" i="1"/>
  <c r="E81" i="1"/>
  <c r="AG42" i="1"/>
  <c r="AG46" i="1" s="1"/>
  <c r="AH55" i="1"/>
  <c r="AH57" i="1" s="1"/>
  <c r="P42" i="1"/>
  <c r="P46" i="1" s="1"/>
  <c r="Q54" i="1"/>
  <c r="Q57" i="1" s="1"/>
  <c r="AB57" i="1"/>
  <c r="G57" i="1"/>
  <c r="AG57" i="1"/>
  <c r="D83" i="1"/>
  <c r="D85" i="1" s="1"/>
  <c r="J42" i="1"/>
  <c r="J46" i="1" s="1"/>
  <c r="K54" i="1"/>
  <c r="K57" i="1" s="1"/>
  <c r="V42" i="1"/>
  <c r="V46" i="1" s="1"/>
  <c r="W54" i="1"/>
  <c r="W57" i="1" s="1"/>
  <c r="Z57" i="1"/>
  <c r="AA42" i="1"/>
  <c r="AA46" i="1" s="1"/>
  <c r="F42" i="1"/>
  <c r="F46" i="1" s="1"/>
  <c r="F50" i="1" s="1"/>
  <c r="AF42" i="1"/>
  <c r="AF46" i="1" s="1"/>
  <c r="O42" i="1"/>
  <c r="O46" i="1" s="1"/>
  <c r="AD42" i="1"/>
  <c r="AD46" i="1" s="1"/>
  <c r="M42" i="1"/>
  <c r="M46" i="1" s="1"/>
  <c r="E30" i="1"/>
  <c r="E59" i="1" s="1"/>
  <c r="AB42" i="1"/>
  <c r="AB46" i="1" s="1"/>
  <c r="R42" i="1"/>
  <c r="R46" i="1" s="1"/>
  <c r="L42" i="1"/>
  <c r="L46" i="1" s="1"/>
  <c r="AK42" i="1"/>
  <c r="AK46" i="1" s="1"/>
  <c r="Q42" i="1"/>
  <c r="Q46" i="1" s="1"/>
  <c r="X42" i="1"/>
  <c r="X46" i="1" s="1"/>
  <c r="Y42" i="1"/>
  <c r="Y46" i="1" s="1"/>
  <c r="N42" i="1"/>
  <c r="N46" i="1" s="1"/>
  <c r="AC42" i="1"/>
  <c r="AC46" i="1" s="1"/>
  <c r="D50" i="1"/>
  <c r="AJ42" i="1"/>
  <c r="AJ46" i="1" s="1"/>
  <c r="E36" i="1"/>
  <c r="E48" i="1" s="1"/>
  <c r="E50" i="1" s="1"/>
  <c r="F30" i="1"/>
  <c r="F59" i="1" s="1"/>
  <c r="G27" i="1"/>
  <c r="G35" i="1"/>
  <c r="G34" i="1"/>
  <c r="G33" i="1"/>
  <c r="G29" i="1"/>
  <c r="G28" i="1"/>
  <c r="H17" i="1"/>
  <c r="G15" i="1"/>
  <c r="G14" i="1"/>
  <c r="P88" i="1" l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67" i="1" s="1"/>
  <c r="F81" i="1"/>
  <c r="G80" i="1"/>
  <c r="E61" i="1"/>
  <c r="E62" i="1" s="1"/>
  <c r="E70" i="1"/>
  <c r="F61" i="1"/>
  <c r="F70" i="1"/>
  <c r="D76" i="1"/>
  <c r="E75" i="1"/>
  <c r="G30" i="1"/>
  <c r="G59" i="1" s="1"/>
  <c r="G61" i="1" s="1"/>
  <c r="H35" i="1"/>
  <c r="H34" i="1"/>
  <c r="H28" i="1"/>
  <c r="H33" i="1"/>
  <c r="H29" i="1"/>
  <c r="H27" i="1"/>
  <c r="G36" i="1"/>
  <c r="G48" i="1" s="1"/>
  <c r="G50" i="1" s="1"/>
  <c r="I17" i="1"/>
  <c r="H15" i="1"/>
  <c r="H14" i="1"/>
  <c r="AB68" i="1" l="1"/>
  <c r="G70" i="1"/>
  <c r="F62" i="1"/>
  <c r="E83" i="1"/>
  <c r="E85" i="1" s="1"/>
  <c r="F75" i="1"/>
  <c r="E76" i="1"/>
  <c r="H36" i="1"/>
  <c r="H48" i="1" s="1"/>
  <c r="H50" i="1" s="1"/>
  <c r="H80" i="1"/>
  <c r="G81" i="1"/>
  <c r="I27" i="1"/>
  <c r="I35" i="1"/>
  <c r="I34" i="1"/>
  <c r="I33" i="1"/>
  <c r="I29" i="1"/>
  <c r="I28" i="1"/>
  <c r="H30" i="1"/>
  <c r="H59" i="1" s="1"/>
  <c r="J17" i="1"/>
  <c r="I15" i="1"/>
  <c r="I14" i="1"/>
  <c r="AB88" i="1" l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H70" i="1"/>
  <c r="H61" i="1"/>
  <c r="H81" i="1"/>
  <c r="I80" i="1"/>
  <c r="G75" i="1"/>
  <c r="F76" i="1"/>
  <c r="I30" i="1"/>
  <c r="I59" i="1" s="1"/>
  <c r="G62" i="1"/>
  <c r="F83" i="1"/>
  <c r="F85" i="1" s="1"/>
  <c r="I36" i="1"/>
  <c r="I48" i="1" s="1"/>
  <c r="I50" i="1" s="1"/>
  <c r="J28" i="1"/>
  <c r="J27" i="1"/>
  <c r="J35" i="1"/>
  <c r="J34" i="1"/>
  <c r="J33" i="1"/>
  <c r="J29" i="1"/>
  <c r="K17" i="1"/>
  <c r="J15" i="1"/>
  <c r="J14" i="1"/>
  <c r="H62" i="1" l="1"/>
  <c r="G83" i="1"/>
  <c r="G85" i="1" s="1"/>
  <c r="G76" i="1"/>
  <c r="H75" i="1"/>
  <c r="I70" i="1"/>
  <c r="I61" i="1"/>
  <c r="I81" i="1"/>
  <c r="J80" i="1"/>
  <c r="K29" i="1"/>
  <c r="K27" i="1"/>
  <c r="K28" i="1"/>
  <c r="K35" i="1"/>
  <c r="K34" i="1"/>
  <c r="K33" i="1"/>
  <c r="J36" i="1"/>
  <c r="J48" i="1" s="1"/>
  <c r="J50" i="1" s="1"/>
  <c r="J30" i="1"/>
  <c r="J59" i="1" s="1"/>
  <c r="L17" i="1"/>
  <c r="K15" i="1"/>
  <c r="K14" i="1"/>
  <c r="I75" i="1" l="1"/>
  <c r="H76" i="1"/>
  <c r="K80" i="1"/>
  <c r="J81" i="1"/>
  <c r="J70" i="1"/>
  <c r="J61" i="1"/>
  <c r="I62" i="1"/>
  <c r="H83" i="1"/>
  <c r="H85" i="1" s="1"/>
  <c r="L29" i="1"/>
  <c r="L28" i="1"/>
  <c r="L27" i="1"/>
  <c r="L33" i="1"/>
  <c r="L35" i="1"/>
  <c r="L34" i="1"/>
  <c r="K36" i="1"/>
  <c r="K48" i="1" s="1"/>
  <c r="K50" i="1" s="1"/>
  <c r="K30" i="1"/>
  <c r="K59" i="1" s="1"/>
  <c r="M17" i="1"/>
  <c r="L15" i="1"/>
  <c r="L14" i="1"/>
  <c r="K70" i="1" l="1"/>
  <c r="K61" i="1"/>
  <c r="K81" i="1"/>
  <c r="L80" i="1"/>
  <c r="J62" i="1"/>
  <c r="I83" i="1"/>
  <c r="I85" i="1" s="1"/>
  <c r="L30" i="1"/>
  <c r="L59" i="1" s="1"/>
  <c r="J75" i="1"/>
  <c r="I76" i="1"/>
  <c r="M29" i="1"/>
  <c r="M28" i="1"/>
  <c r="M27" i="1"/>
  <c r="M34" i="1"/>
  <c r="M35" i="1"/>
  <c r="M33" i="1"/>
  <c r="M36" i="1" s="1"/>
  <c r="M48" i="1" s="1"/>
  <c r="M50" i="1" s="1"/>
  <c r="L36" i="1"/>
  <c r="L48" i="1" s="1"/>
  <c r="L50" i="1" s="1"/>
  <c r="N17" i="1"/>
  <c r="M15" i="1"/>
  <c r="M14" i="1"/>
  <c r="K75" i="1" l="1"/>
  <c r="J76" i="1"/>
  <c r="L70" i="1"/>
  <c r="L61" i="1"/>
  <c r="L81" i="1"/>
  <c r="M80" i="1"/>
  <c r="K62" i="1"/>
  <c r="J83" i="1"/>
  <c r="J85" i="1" s="1"/>
  <c r="M30" i="1"/>
  <c r="M59" i="1" s="1"/>
  <c r="N33" i="1"/>
  <c r="N29" i="1"/>
  <c r="N28" i="1"/>
  <c r="N27" i="1"/>
  <c r="N35" i="1"/>
  <c r="N34" i="1"/>
  <c r="O17" i="1"/>
  <c r="N15" i="1"/>
  <c r="N14" i="1"/>
  <c r="L62" i="1" l="1"/>
  <c r="K83" i="1"/>
  <c r="K85" i="1" s="1"/>
  <c r="N80" i="1"/>
  <c r="M81" i="1"/>
  <c r="M61" i="1"/>
  <c r="M70" i="1"/>
  <c r="L75" i="1"/>
  <c r="K76" i="1"/>
  <c r="N36" i="1"/>
  <c r="N48" i="1" s="1"/>
  <c r="N50" i="1" s="1"/>
  <c r="O34" i="1"/>
  <c r="O33" i="1"/>
  <c r="O29" i="1"/>
  <c r="O28" i="1"/>
  <c r="O27" i="1"/>
  <c r="O30" i="1" s="1"/>
  <c r="O59" i="1" s="1"/>
  <c r="O35" i="1"/>
  <c r="N30" i="1"/>
  <c r="N59" i="1" s="1"/>
  <c r="O14" i="1"/>
  <c r="P17" i="1"/>
  <c r="O15" i="1"/>
  <c r="O70" i="1" l="1"/>
  <c r="O61" i="1"/>
  <c r="N70" i="1"/>
  <c r="N61" i="1"/>
  <c r="L76" i="1"/>
  <c r="M75" i="1"/>
  <c r="O80" i="1"/>
  <c r="N81" i="1"/>
  <c r="M62" i="1"/>
  <c r="L83" i="1"/>
  <c r="L85" i="1" s="1"/>
  <c r="P35" i="1"/>
  <c r="P34" i="1"/>
  <c r="P33" i="1"/>
  <c r="P29" i="1"/>
  <c r="P28" i="1"/>
  <c r="P27" i="1"/>
  <c r="O36" i="1"/>
  <c r="O48" i="1" s="1"/>
  <c r="O50" i="1" s="1"/>
  <c r="Q17" i="1"/>
  <c r="P14" i="1"/>
  <c r="P15" i="1"/>
  <c r="N75" i="1" l="1"/>
  <c r="M76" i="1"/>
  <c r="N62" i="1"/>
  <c r="M83" i="1"/>
  <c r="M85" i="1" s="1"/>
  <c r="O81" i="1"/>
  <c r="P80" i="1"/>
  <c r="P30" i="1"/>
  <c r="P59" i="1" s="1"/>
  <c r="Q35" i="1"/>
  <c r="Q34" i="1"/>
  <c r="Q33" i="1"/>
  <c r="Q29" i="1"/>
  <c r="Q28" i="1"/>
  <c r="Q27" i="1"/>
  <c r="Q30" i="1" s="1"/>
  <c r="Q59" i="1" s="1"/>
  <c r="P36" i="1"/>
  <c r="P48" i="1" s="1"/>
  <c r="P50" i="1" s="1"/>
  <c r="R17" i="1"/>
  <c r="Q15" i="1"/>
  <c r="Q14" i="1"/>
  <c r="P61" i="1" l="1"/>
  <c r="P70" i="1"/>
  <c r="Q80" i="1"/>
  <c r="P81" i="1"/>
  <c r="Q61" i="1"/>
  <c r="Q70" i="1"/>
  <c r="O62" i="1"/>
  <c r="N83" i="1"/>
  <c r="N85" i="1" s="1"/>
  <c r="N76" i="1"/>
  <c r="O75" i="1"/>
  <c r="R34" i="1"/>
  <c r="R33" i="1"/>
  <c r="R29" i="1"/>
  <c r="R28" i="1"/>
  <c r="R27" i="1"/>
  <c r="R30" i="1" s="1"/>
  <c r="R59" i="1" s="1"/>
  <c r="R35" i="1"/>
  <c r="Q36" i="1"/>
  <c r="Q48" i="1" s="1"/>
  <c r="Q50" i="1" s="1"/>
  <c r="R14" i="1"/>
  <c r="R15" i="1"/>
  <c r="S17" i="1"/>
  <c r="O76" i="1" l="1"/>
  <c r="P75" i="1"/>
  <c r="P62" i="1"/>
  <c r="O83" i="1"/>
  <c r="O85" i="1" s="1"/>
  <c r="R70" i="1"/>
  <c r="R61" i="1"/>
  <c r="R80" i="1"/>
  <c r="Q81" i="1"/>
  <c r="S35" i="1"/>
  <c r="S34" i="1"/>
  <c r="S33" i="1"/>
  <c r="S29" i="1"/>
  <c r="S28" i="1"/>
  <c r="S27" i="1"/>
  <c r="S30" i="1" s="1"/>
  <c r="S59" i="1" s="1"/>
  <c r="R36" i="1"/>
  <c r="R48" i="1" s="1"/>
  <c r="R50" i="1" s="1"/>
  <c r="T17" i="1"/>
  <c r="S15" i="1"/>
  <c r="S14" i="1"/>
  <c r="S80" i="1" l="1"/>
  <c r="R81" i="1"/>
  <c r="S61" i="1"/>
  <c r="S70" i="1"/>
  <c r="Q62" i="1"/>
  <c r="P83" i="1"/>
  <c r="P85" i="1" s="1"/>
  <c r="Q75" i="1"/>
  <c r="P76" i="1"/>
  <c r="T28" i="1"/>
  <c r="T35" i="1"/>
  <c r="T34" i="1"/>
  <c r="T33" i="1"/>
  <c r="T29" i="1"/>
  <c r="T27" i="1"/>
  <c r="S36" i="1"/>
  <c r="S48" i="1" s="1"/>
  <c r="S50" i="1" s="1"/>
  <c r="U17" i="1"/>
  <c r="T15" i="1"/>
  <c r="T14" i="1"/>
  <c r="R75" i="1" l="1"/>
  <c r="Q76" i="1"/>
  <c r="R62" i="1"/>
  <c r="Q83" i="1"/>
  <c r="Q85" i="1" s="1"/>
  <c r="T80" i="1"/>
  <c r="S81" i="1"/>
  <c r="T30" i="1"/>
  <c r="T59" i="1" s="1"/>
  <c r="U27" i="1"/>
  <c r="U29" i="1"/>
  <c r="U35" i="1"/>
  <c r="U34" i="1"/>
  <c r="U33" i="1"/>
  <c r="U28" i="1"/>
  <c r="T36" i="1"/>
  <c r="T48" i="1" s="1"/>
  <c r="T50" i="1" s="1"/>
  <c r="V17" i="1"/>
  <c r="U15" i="1"/>
  <c r="U14" i="1"/>
  <c r="T61" i="1" l="1"/>
  <c r="T70" i="1"/>
  <c r="S62" i="1"/>
  <c r="R83" i="1"/>
  <c r="R85" i="1" s="1"/>
  <c r="T81" i="1"/>
  <c r="U80" i="1"/>
  <c r="S75" i="1"/>
  <c r="R76" i="1"/>
  <c r="U36" i="1"/>
  <c r="U48" i="1" s="1"/>
  <c r="U50" i="1" s="1"/>
  <c r="V28" i="1"/>
  <c r="V27" i="1"/>
  <c r="V35" i="1"/>
  <c r="V34" i="1"/>
  <c r="V33" i="1"/>
  <c r="V36" i="1" s="1"/>
  <c r="V48" i="1" s="1"/>
  <c r="V50" i="1" s="1"/>
  <c r="V29" i="1"/>
  <c r="U30" i="1"/>
  <c r="U59" i="1" s="1"/>
  <c r="W17" i="1"/>
  <c r="V15" i="1"/>
  <c r="V14" i="1"/>
  <c r="V80" i="1" l="1"/>
  <c r="U81" i="1"/>
  <c r="T62" i="1"/>
  <c r="S83" i="1"/>
  <c r="S85" i="1" s="1"/>
  <c r="U70" i="1"/>
  <c r="U61" i="1"/>
  <c r="S76" i="1"/>
  <c r="T75" i="1"/>
  <c r="W29" i="1"/>
  <c r="W28" i="1"/>
  <c r="W27" i="1"/>
  <c r="W35" i="1"/>
  <c r="W34" i="1"/>
  <c r="W33" i="1"/>
  <c r="W36" i="1" s="1"/>
  <c r="W48" i="1" s="1"/>
  <c r="W50" i="1" s="1"/>
  <c r="V30" i="1"/>
  <c r="V59" i="1" s="1"/>
  <c r="X17" i="1"/>
  <c r="W15" i="1"/>
  <c r="W14" i="1"/>
  <c r="T76" i="1" l="1"/>
  <c r="U75" i="1"/>
  <c r="V70" i="1"/>
  <c r="V61" i="1"/>
  <c r="U62" i="1"/>
  <c r="T83" i="1"/>
  <c r="T85" i="1" s="1"/>
  <c r="W80" i="1"/>
  <c r="V81" i="1"/>
  <c r="W30" i="1"/>
  <c r="W59" i="1" s="1"/>
  <c r="X29" i="1"/>
  <c r="X27" i="1"/>
  <c r="X35" i="1"/>
  <c r="X34" i="1"/>
  <c r="X28" i="1"/>
  <c r="X33" i="1"/>
  <c r="X36" i="1" s="1"/>
  <c r="X48" i="1" s="1"/>
  <c r="X50" i="1" s="1"/>
  <c r="Y17" i="1"/>
  <c r="X15" i="1"/>
  <c r="X14" i="1"/>
  <c r="X80" i="1" l="1"/>
  <c r="W81" i="1"/>
  <c r="V62" i="1"/>
  <c r="U83" i="1"/>
  <c r="U85" i="1" s="1"/>
  <c r="U76" i="1"/>
  <c r="V75" i="1"/>
  <c r="W70" i="1"/>
  <c r="W61" i="1"/>
  <c r="X30" i="1"/>
  <c r="X59" i="1" s="1"/>
  <c r="Y34" i="1"/>
  <c r="Y28" i="1"/>
  <c r="Y27" i="1"/>
  <c r="Y35" i="1"/>
  <c r="Y33" i="1"/>
  <c r="Y29" i="1"/>
  <c r="Z17" i="1"/>
  <c r="Y15" i="1"/>
  <c r="Y14" i="1"/>
  <c r="X61" i="1" l="1"/>
  <c r="X70" i="1"/>
  <c r="X81" i="1"/>
  <c r="Y80" i="1"/>
  <c r="W62" i="1"/>
  <c r="V83" i="1"/>
  <c r="V85" i="1" s="1"/>
  <c r="W75" i="1"/>
  <c r="V76" i="1"/>
  <c r="Y36" i="1"/>
  <c r="Y48" i="1" s="1"/>
  <c r="Y50" i="1" s="1"/>
  <c r="Z33" i="1"/>
  <c r="Z35" i="1"/>
  <c r="Z29" i="1"/>
  <c r="Z28" i="1"/>
  <c r="Z27" i="1"/>
  <c r="Z30" i="1" s="1"/>
  <c r="Z59" i="1" s="1"/>
  <c r="Z34" i="1"/>
  <c r="Y30" i="1"/>
  <c r="Y59" i="1" s="1"/>
  <c r="AA17" i="1"/>
  <c r="Z15" i="1"/>
  <c r="Z14" i="1"/>
  <c r="Y70" i="1" l="1"/>
  <c r="Y61" i="1"/>
  <c r="Z70" i="1"/>
  <c r="Z61" i="1"/>
  <c r="X62" i="1"/>
  <c r="W83" i="1"/>
  <c r="W85" i="1" s="1"/>
  <c r="W76" i="1"/>
  <c r="X75" i="1"/>
  <c r="Y81" i="1"/>
  <c r="Z80" i="1"/>
  <c r="AA34" i="1"/>
  <c r="AA33" i="1"/>
  <c r="AA29" i="1"/>
  <c r="AA28" i="1"/>
  <c r="AA27" i="1"/>
  <c r="AA30" i="1" s="1"/>
  <c r="AA59" i="1" s="1"/>
  <c r="AA35" i="1"/>
  <c r="Z36" i="1"/>
  <c r="Z48" i="1" s="1"/>
  <c r="Z50" i="1" s="1"/>
  <c r="AB17" i="1"/>
  <c r="AA14" i="1"/>
  <c r="AA15" i="1"/>
  <c r="Z81" i="1" l="1"/>
  <c r="AA80" i="1"/>
  <c r="AA70" i="1"/>
  <c r="AA61" i="1"/>
  <c r="X76" i="1"/>
  <c r="Y75" i="1"/>
  <c r="Y62" i="1"/>
  <c r="X83" i="1"/>
  <c r="X85" i="1" s="1"/>
  <c r="AB35" i="1"/>
  <c r="AB34" i="1"/>
  <c r="AB29" i="1"/>
  <c r="AB28" i="1"/>
  <c r="AB27" i="1"/>
  <c r="AB33" i="1"/>
  <c r="AA36" i="1"/>
  <c r="AA48" i="1" s="1"/>
  <c r="AA50" i="1" s="1"/>
  <c r="AC17" i="1"/>
  <c r="AB15" i="1"/>
  <c r="AB14" i="1"/>
  <c r="Z62" i="1" l="1"/>
  <c r="Y83" i="1"/>
  <c r="Y85" i="1" s="1"/>
  <c r="Y76" i="1"/>
  <c r="Z75" i="1"/>
  <c r="AB80" i="1"/>
  <c r="AA81" i="1"/>
  <c r="AB30" i="1"/>
  <c r="AB59" i="1" s="1"/>
  <c r="AC35" i="1"/>
  <c r="AC34" i="1"/>
  <c r="AC33" i="1"/>
  <c r="AC29" i="1"/>
  <c r="AC28" i="1"/>
  <c r="AC27" i="1"/>
  <c r="AB36" i="1"/>
  <c r="AB48" i="1" s="1"/>
  <c r="AB50" i="1" s="1"/>
  <c r="AD17" i="1"/>
  <c r="AC15" i="1"/>
  <c r="AC14" i="1"/>
  <c r="AB70" i="1" l="1"/>
  <c r="AB61" i="1"/>
  <c r="AA75" i="1"/>
  <c r="Z76" i="1"/>
  <c r="AB81" i="1"/>
  <c r="AC80" i="1"/>
  <c r="AA62" i="1"/>
  <c r="Z83" i="1"/>
  <c r="Z85" i="1" s="1"/>
  <c r="AC30" i="1"/>
  <c r="AC59" i="1" s="1"/>
  <c r="AD35" i="1"/>
  <c r="AD34" i="1"/>
  <c r="AD33" i="1"/>
  <c r="AD29" i="1"/>
  <c r="AD28" i="1"/>
  <c r="AD27" i="1"/>
  <c r="AC36" i="1"/>
  <c r="AC48" i="1" s="1"/>
  <c r="AC50" i="1" s="1"/>
  <c r="AD14" i="1"/>
  <c r="AD15" i="1"/>
  <c r="AE17" i="1"/>
  <c r="AC61" i="1" l="1"/>
  <c r="AC70" i="1"/>
  <c r="AC81" i="1"/>
  <c r="AD80" i="1"/>
  <c r="AB75" i="1"/>
  <c r="AA76" i="1"/>
  <c r="AB62" i="1"/>
  <c r="AA83" i="1"/>
  <c r="AA85" i="1" s="1"/>
  <c r="AD30" i="1"/>
  <c r="AD59" i="1" s="1"/>
  <c r="AE27" i="1"/>
  <c r="AE35" i="1"/>
  <c r="AE34" i="1"/>
  <c r="AE33" i="1"/>
  <c r="AE36" i="1" s="1"/>
  <c r="AE48" i="1" s="1"/>
  <c r="AE50" i="1" s="1"/>
  <c r="AE29" i="1"/>
  <c r="AE28" i="1"/>
  <c r="AD36" i="1"/>
  <c r="AD48" i="1" s="1"/>
  <c r="AD50" i="1" s="1"/>
  <c r="AF17" i="1"/>
  <c r="AE15" i="1"/>
  <c r="AE14" i="1"/>
  <c r="AC75" i="1" l="1"/>
  <c r="AB76" i="1"/>
  <c r="AC62" i="1"/>
  <c r="AB83" i="1"/>
  <c r="AB85" i="1" s="1"/>
  <c r="AE80" i="1"/>
  <c r="AD81" i="1"/>
  <c r="AD61" i="1"/>
  <c r="AD70" i="1"/>
  <c r="AF28" i="1"/>
  <c r="AF35" i="1"/>
  <c r="AF34" i="1"/>
  <c r="AF33" i="1"/>
  <c r="AF36" i="1" s="1"/>
  <c r="AF48" i="1" s="1"/>
  <c r="AF50" i="1" s="1"/>
  <c r="AF29" i="1"/>
  <c r="AF27" i="1"/>
  <c r="AF30" i="1" s="1"/>
  <c r="AF59" i="1" s="1"/>
  <c r="AE30" i="1"/>
  <c r="AE59" i="1" s="1"/>
  <c r="AG17" i="1"/>
  <c r="AF15" i="1"/>
  <c r="AF14" i="1"/>
  <c r="AE61" i="1" l="1"/>
  <c r="AE70" i="1"/>
  <c r="AF70" i="1"/>
  <c r="AF61" i="1"/>
  <c r="AE81" i="1"/>
  <c r="AF80" i="1"/>
  <c r="AD62" i="1"/>
  <c r="AC83" i="1"/>
  <c r="AC85" i="1" s="1"/>
  <c r="AC76" i="1"/>
  <c r="AD75" i="1"/>
  <c r="AG27" i="1"/>
  <c r="AG29" i="1"/>
  <c r="AG35" i="1"/>
  <c r="AG34" i="1"/>
  <c r="AG33" i="1"/>
  <c r="AG28" i="1"/>
  <c r="AG30" i="1" s="1"/>
  <c r="AG59" i="1" s="1"/>
  <c r="AH17" i="1"/>
  <c r="AG15" i="1"/>
  <c r="AG14" i="1"/>
  <c r="AE75" i="1" l="1"/>
  <c r="AD76" i="1"/>
  <c r="AE62" i="1"/>
  <c r="AD83" i="1"/>
  <c r="AD85" i="1" s="1"/>
  <c r="AG70" i="1"/>
  <c r="AG61" i="1"/>
  <c r="AF81" i="1"/>
  <c r="AG80" i="1"/>
  <c r="AH28" i="1"/>
  <c r="AH27" i="1"/>
  <c r="AH35" i="1"/>
  <c r="AH34" i="1"/>
  <c r="AH33" i="1"/>
  <c r="AH36" i="1" s="1"/>
  <c r="AH48" i="1" s="1"/>
  <c r="AH50" i="1" s="1"/>
  <c r="AH29" i="1"/>
  <c r="AG36" i="1"/>
  <c r="AG48" i="1" s="1"/>
  <c r="AG50" i="1" s="1"/>
  <c r="AI17" i="1"/>
  <c r="AH15" i="1"/>
  <c r="AH14" i="1"/>
  <c r="AH80" i="1" l="1"/>
  <c r="AG81" i="1"/>
  <c r="AF62" i="1"/>
  <c r="AE83" i="1"/>
  <c r="AE85" i="1" s="1"/>
  <c r="AE76" i="1"/>
  <c r="AF75" i="1"/>
  <c r="AI29" i="1"/>
  <c r="AI28" i="1"/>
  <c r="AI35" i="1"/>
  <c r="AI34" i="1"/>
  <c r="AI33" i="1"/>
  <c r="AI36" i="1" s="1"/>
  <c r="AI48" i="1" s="1"/>
  <c r="AI50" i="1" s="1"/>
  <c r="AI27" i="1"/>
  <c r="AH30" i="1"/>
  <c r="AH59" i="1" s="1"/>
  <c r="AJ17" i="1"/>
  <c r="AI15" i="1"/>
  <c r="AI14" i="1"/>
  <c r="AG75" i="1" l="1"/>
  <c r="AF76" i="1"/>
  <c r="AH70" i="1"/>
  <c r="AH61" i="1"/>
  <c r="AG62" i="1"/>
  <c r="AF83" i="1"/>
  <c r="AF85" i="1" s="1"/>
  <c r="AI80" i="1"/>
  <c r="AH81" i="1"/>
  <c r="AJ28" i="1"/>
  <c r="AJ29" i="1"/>
  <c r="AJ27" i="1"/>
  <c r="AJ33" i="1"/>
  <c r="AJ35" i="1"/>
  <c r="AJ34" i="1"/>
  <c r="AI30" i="1"/>
  <c r="AI59" i="1" s="1"/>
  <c r="AK17" i="1"/>
  <c r="AJ15" i="1"/>
  <c r="AJ14" i="1"/>
  <c r="AI70" i="1" l="1"/>
  <c r="AI61" i="1"/>
  <c r="AH62" i="1"/>
  <c r="AG83" i="1"/>
  <c r="AG85" i="1" s="1"/>
  <c r="AI81" i="1"/>
  <c r="AJ80" i="1"/>
  <c r="AG76" i="1"/>
  <c r="AH75" i="1"/>
  <c r="AJ30" i="1"/>
  <c r="AJ59" i="1" s="1"/>
  <c r="AK29" i="1"/>
  <c r="AK34" i="1"/>
  <c r="AK28" i="1"/>
  <c r="AK27" i="1"/>
  <c r="AK35" i="1"/>
  <c r="AK33" i="1"/>
  <c r="AJ36" i="1"/>
  <c r="AJ48" i="1" s="1"/>
  <c r="AJ50" i="1" s="1"/>
  <c r="AL17" i="1"/>
  <c r="AK15" i="1"/>
  <c r="AK14" i="1"/>
  <c r="AK36" i="1" l="1"/>
  <c r="AK48" i="1" s="1"/>
  <c r="AK50" i="1" s="1"/>
  <c r="AK80" i="1"/>
  <c r="AJ81" i="1"/>
  <c r="AI62" i="1"/>
  <c r="AH83" i="1"/>
  <c r="AH85" i="1" s="1"/>
  <c r="AH76" i="1"/>
  <c r="AI75" i="1"/>
  <c r="AJ70" i="1"/>
  <c r="AJ61" i="1"/>
  <c r="AK30" i="1"/>
  <c r="AK59" i="1" s="1"/>
  <c r="AL33" i="1"/>
  <c r="AL29" i="1"/>
  <c r="AL28" i="1"/>
  <c r="AL27" i="1"/>
  <c r="AL35" i="1"/>
  <c r="AL34" i="1"/>
  <c r="AM17" i="1"/>
  <c r="AL15" i="1"/>
  <c r="AL14" i="1"/>
  <c r="AI76" i="1" l="1"/>
  <c r="AJ75" i="1"/>
  <c r="AJ62" i="1"/>
  <c r="AI83" i="1"/>
  <c r="AI85" i="1" s="1"/>
  <c r="AK70" i="1"/>
  <c r="AK61" i="1"/>
  <c r="AL80" i="1"/>
  <c r="AK81" i="1"/>
  <c r="AL30" i="1"/>
  <c r="AL59" i="1" s="1"/>
  <c r="AM34" i="1"/>
  <c r="AM33" i="1"/>
  <c r="AM29" i="1"/>
  <c r="AM28" i="1"/>
  <c r="AM27" i="1"/>
  <c r="AM35" i="1"/>
  <c r="AL36" i="1"/>
  <c r="AL48" i="1" s="1"/>
  <c r="AL50" i="1" s="1"/>
  <c r="AM15" i="1"/>
  <c r="AM14" i="1"/>
  <c r="AL70" i="1" l="1"/>
  <c r="AL61" i="1"/>
  <c r="AL81" i="1"/>
  <c r="AM80" i="1"/>
  <c r="AM81" i="1" s="1"/>
  <c r="AK62" i="1"/>
  <c r="AJ83" i="1"/>
  <c r="AJ85" i="1" s="1"/>
  <c r="AM30" i="1"/>
  <c r="AM59" i="1" s="1"/>
  <c r="AK75" i="1"/>
  <c r="AJ76" i="1"/>
  <c r="AM36" i="1"/>
  <c r="AM48" i="1" s="1"/>
  <c r="AM50" i="1" s="1"/>
  <c r="AL75" i="1" l="1"/>
  <c r="AK76" i="1"/>
  <c r="AM70" i="1"/>
  <c r="AM61" i="1"/>
  <c r="AL62" i="1"/>
  <c r="AK83" i="1"/>
  <c r="AK85" i="1" s="1"/>
  <c r="AM62" i="1" l="1"/>
  <c r="AL83" i="1"/>
  <c r="AL85" i="1" s="1"/>
  <c r="AL76" i="1"/>
  <c r="AM75" i="1"/>
  <c r="AM76" i="1" s="1"/>
  <c r="AM83" i="1" l="1"/>
  <c r="AM85" i="1" s="1"/>
  <c r="C64" i="1"/>
</calcChain>
</file>

<file path=xl/sharedStrings.xml><?xml version="1.0" encoding="utf-8"?>
<sst xmlns="http://schemas.openxmlformats.org/spreadsheetml/2006/main" count="109" uniqueCount="101">
  <si>
    <t>Business Plan Template</t>
    <phoneticPr fontId="4" type="noConversion"/>
  </si>
  <si>
    <t>FR :</t>
  </si>
  <si>
    <t># ##0_);(# ##0);-_)</t>
    <phoneticPr fontId="4" type="noConversion"/>
  </si>
  <si>
    <t>Table d'hypothèses :</t>
  </si>
  <si>
    <t>Frais mensuels (€)</t>
  </si>
  <si>
    <t>Ventes du premier mois (#)</t>
  </si>
  <si>
    <t>Croissance mensuelle des ventes (#)</t>
  </si>
  <si>
    <t xml:space="preserve">Prix de vente d'une (€) </t>
    <phoneticPr fontId="4" type="noConversion"/>
  </si>
  <si>
    <t>销售单价</t>
    <phoneticPr fontId="4" type="noConversion"/>
  </si>
  <si>
    <t>每单位采购价格</t>
    <phoneticPr fontId="4" type="noConversion"/>
  </si>
  <si>
    <t>Prix d'achat d'une (€)</t>
    <phoneticPr fontId="4" type="noConversion"/>
  </si>
  <si>
    <t>每月（其他）费用</t>
    <phoneticPr fontId="4" type="noConversion"/>
  </si>
  <si>
    <t>第一个月销量</t>
    <phoneticPr fontId="4" type="noConversion"/>
  </si>
  <si>
    <t>接下来的月份销售增长</t>
  </si>
  <si>
    <t>Taux de distribution (%)</t>
  </si>
  <si>
    <t>将利润的多少比例分配给股东，它用于计算股利分配和保留收益</t>
    <phoneticPr fontId="4" type="noConversion"/>
  </si>
  <si>
    <t>Année</t>
  </si>
  <si>
    <t>Mois</t>
  </si>
  <si>
    <t>Calculs intermédiaires</t>
  </si>
  <si>
    <t>Quantitées vendues</t>
  </si>
  <si>
    <t>Hypothèses d'investissement :</t>
  </si>
  <si>
    <t>Montant (€)</t>
  </si>
  <si>
    <t>Durée (a)</t>
  </si>
  <si>
    <t>Durée (m)</t>
  </si>
  <si>
    <t>Amort. (€)</t>
  </si>
  <si>
    <t>Date Inv.</t>
  </si>
  <si>
    <t>Date Fin</t>
  </si>
  <si>
    <t>Ordinateur</t>
  </si>
  <si>
    <t>Logiciel #1</t>
  </si>
  <si>
    <t>Logiciel #2</t>
  </si>
  <si>
    <t>Décaissement de mes investissements :</t>
  </si>
  <si>
    <t>Total</t>
  </si>
  <si>
    <t>Amortissements comptabilisés :</t>
  </si>
  <si>
    <t>投资支出</t>
    <phoneticPr fontId="4" type="noConversion"/>
  </si>
  <si>
    <t>折旧核算</t>
    <phoneticPr fontId="4" type="noConversion"/>
  </si>
  <si>
    <t>Compte de résultat</t>
  </si>
  <si>
    <t>Chiffre d'affaires</t>
  </si>
  <si>
    <t>Marge brute</t>
  </si>
  <si>
    <t>Coûts opérationnels</t>
  </si>
  <si>
    <t>EBITDA / EBE</t>
  </si>
  <si>
    <t>D&amp;A / Dotations aux Amortissements</t>
  </si>
  <si>
    <t>EBIT / REX</t>
  </si>
  <si>
    <t>营业收入</t>
    <phoneticPr fontId="4" type="noConversion"/>
  </si>
  <si>
    <t>直接成本</t>
    <phoneticPr fontId="4" type="noConversion"/>
  </si>
  <si>
    <t>运营成本</t>
  </si>
  <si>
    <t>运营成本</t>
    <phoneticPr fontId="4" type="noConversion"/>
  </si>
  <si>
    <t>毛利= Chiffre d'affaires - Coûts directs</t>
    <phoneticPr fontId="4" type="noConversion"/>
  </si>
  <si>
    <t>息税折旧摊销前利润=Marge brute - Coûts opérationnels</t>
    <phoneticPr fontId="4" type="noConversion"/>
  </si>
  <si>
    <t>折旧和摊销=固定资产的折旧 + 无形资产的摊销</t>
    <phoneticPr fontId="4" type="noConversion"/>
  </si>
  <si>
    <t>息税前利润=EBITDA - D&amp;A</t>
    <phoneticPr fontId="4" type="noConversion"/>
  </si>
  <si>
    <t>Tableau de trésorerie</t>
  </si>
  <si>
    <t>Encaissements des ventes</t>
  </si>
  <si>
    <t>Flux de trésorerie d'activité</t>
  </si>
  <si>
    <t>Flux de trésorerie d'investissement</t>
  </si>
  <si>
    <t>Free Cash Flow</t>
  </si>
  <si>
    <t>Free Cash Flow Cumulé</t>
  </si>
  <si>
    <t>Besoin de financement</t>
  </si>
  <si>
    <t>Capital social</t>
    <phoneticPr fontId="16" type="noConversion"/>
  </si>
  <si>
    <t>Dividendes</t>
    <phoneticPr fontId="16" type="noConversion"/>
  </si>
  <si>
    <t>Flux de trésorerie de financement</t>
    <phoneticPr fontId="16" type="noConversion"/>
  </si>
  <si>
    <t>Net Cash Flow</t>
    <phoneticPr fontId="16" type="noConversion"/>
  </si>
  <si>
    <t>销售收入的现金流入</t>
  </si>
  <si>
    <t>采购支付的现金流出</t>
  </si>
  <si>
    <t>经营活动现金流量= Encaissements des ventes - Décaissements des achats - Coûts opérationnels</t>
    <phoneticPr fontId="4" type="noConversion"/>
  </si>
  <si>
    <t>投资活动现金流量=资产出售收入 - 资产购买支出</t>
    <phoneticPr fontId="4" type="noConversion"/>
  </si>
  <si>
    <t>自由现金流=Flux de trésorerie d'activité - Flux de trésorerie d'investissement</t>
    <phoneticPr fontId="4" type="noConversion"/>
  </si>
  <si>
    <t>股本</t>
  </si>
  <si>
    <t>股利= 净利润 × 分配率</t>
    <phoneticPr fontId="4" type="noConversion"/>
  </si>
  <si>
    <t>筹资活动现金流量= 股本增加 + 债务融资 - 股利支付</t>
    <phoneticPr fontId="4" type="noConversion"/>
  </si>
  <si>
    <t>净现金流=Flux de trésorerie d'activité + Flux de trésorerie d'investissement + Flux de trésorerie de financement</t>
    <phoneticPr fontId="4" type="noConversion"/>
  </si>
  <si>
    <t>根据题目看从第几个月拿到现金</t>
    <phoneticPr fontId="4" type="noConversion"/>
  </si>
  <si>
    <t>根据题目看从第几个月开始掏钱</t>
    <phoneticPr fontId="4" type="noConversion"/>
  </si>
  <si>
    <t>融资需求</t>
    <phoneticPr fontId="4" type="noConversion"/>
  </si>
  <si>
    <r>
      <t>Capital social (€)</t>
    </r>
    <r>
      <rPr>
        <sz val="10"/>
        <color theme="1"/>
        <rFont val="DengXian"/>
        <family val="3"/>
        <charset val="134"/>
      </rPr>
      <t>股本（初始资金）</t>
    </r>
    <phoneticPr fontId="4" type="noConversion"/>
  </si>
  <si>
    <t>Bilan</t>
  </si>
  <si>
    <t>Immobilisations brutes</t>
    <phoneticPr fontId="16" type="noConversion"/>
  </si>
  <si>
    <t>Immobilisations nettes</t>
    <phoneticPr fontId="16" type="noConversion"/>
  </si>
  <si>
    <t>Créances Clients</t>
    <phoneticPr fontId="16" type="noConversion"/>
  </si>
  <si>
    <t>Stocks</t>
  </si>
  <si>
    <t>Dettes Fournisseurs</t>
  </si>
  <si>
    <t>BFR / Besoin en Fonds de Roulement</t>
  </si>
  <si>
    <t>Trésorerie Disponible</t>
  </si>
  <si>
    <t>Dettes Financières</t>
  </si>
  <si>
    <t>Trésorerie Nette / (Dette Nette)</t>
  </si>
  <si>
    <t>Capital Social</t>
  </si>
  <si>
    <t>Réserves et Résultats Cumulés</t>
  </si>
  <si>
    <t>Capitaux Propres</t>
  </si>
  <si>
    <t>原始固定资产</t>
  </si>
  <si>
    <t>净固定资产</t>
  </si>
  <si>
    <r>
      <t>Amortissements cumulés</t>
    </r>
    <r>
      <rPr>
        <sz val="10"/>
        <color theme="1"/>
        <rFont val="DengXian"/>
        <family val="3"/>
        <charset val="134"/>
      </rPr>
      <t>累计折旧</t>
    </r>
    <phoneticPr fontId="16" type="noConversion"/>
  </si>
  <si>
    <t>应收账款</t>
  </si>
  <si>
    <t>存货</t>
  </si>
  <si>
    <t>营运资金需求</t>
  </si>
  <si>
    <t>Coûts directs</t>
    <phoneticPr fontId="4" type="noConversion"/>
  </si>
  <si>
    <t>Décaissements des achats</t>
    <phoneticPr fontId="4" type="noConversion"/>
  </si>
  <si>
    <t>应付账款+= Coûts directs-Décaissements des achats</t>
    <phoneticPr fontId="4" type="noConversion"/>
  </si>
  <si>
    <t>可用现金</t>
  </si>
  <si>
    <t>金融负债</t>
  </si>
  <si>
    <t>净现金 / 净负债</t>
  </si>
  <si>
    <t>股东权益</t>
  </si>
  <si>
    <t>累计保留盈余:企业历年的净利润扣除分红后的累计金额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</si>
</sst>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_);\(#,##0\);\-_)"/>
    <numFmt numFmtId="182" formatCode="[$-40C]mmm\-yy;@"/>
    <numFmt numFmtId="183" formatCode="#,##0.0_);\(#,##0.0\);\-_)"/>
  </numFmts>
  <fonts count="1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Segoe UI"/>
      <family val="2"/>
    </font>
    <font>
      <b/>
      <sz val="10"/>
      <color rgb="FFFF0000"/>
      <name val="Segoe UI"/>
      <family val="2"/>
    </font>
    <font>
      <b/>
      <sz val="10"/>
      <color theme="1"/>
      <name val="Segoe UI"/>
      <family val="2"/>
    </font>
    <font>
      <b/>
      <u/>
      <sz val="10"/>
      <color theme="1"/>
      <name val="Segoe UI"/>
      <family val="2"/>
    </font>
    <font>
      <sz val="10"/>
      <color theme="1"/>
      <name val="DengXian"/>
      <family val="3"/>
      <charset val="134"/>
    </font>
    <font>
      <b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sz val="11"/>
      <color rgb="FFFF0000"/>
      <name val="等线"/>
      <scheme val="minor"/>
    </font>
    <font>
      <sz val="10"/>
      <color rgb="FFFF0000"/>
      <name val="DengXian"/>
      <family val="3"/>
      <charset val="134"/>
    </font>
    <font>
      <b/>
      <sz val="11"/>
      <color rgb="FFFF0000"/>
      <name val="等线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176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7" fontId="5" fillId="4" borderId="0" xfId="0" applyNumberFormat="1" applyFont="1" applyFill="1" applyAlignment="1">
      <alignment horizontal="center" vertical="center"/>
    </xf>
    <xf numFmtId="0" fontId="5" fillId="0" borderId="0" xfId="0" applyFont="1" applyAlignment="1"/>
    <xf numFmtId="9" fontId="5" fillId="5" borderId="0" xfId="1" applyFont="1" applyFill="1" applyAlignment="1">
      <alignment horizontal="center"/>
    </xf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/>
    <xf numFmtId="0" fontId="11" fillId="3" borderId="0" xfId="0" applyFont="1" applyFill="1" applyAlignment="1"/>
    <xf numFmtId="182" fontId="10" fillId="3" borderId="0" xfId="0" applyNumberFormat="1" applyFont="1" applyFill="1" applyAlignment="1"/>
    <xf numFmtId="182" fontId="10" fillId="4" borderId="0" xfId="0" applyNumberFormat="1" applyFont="1" applyFill="1" applyAlignment="1"/>
    <xf numFmtId="0" fontId="11" fillId="0" borderId="0" xfId="0" applyFont="1" applyFill="1" applyAlignment="1"/>
    <xf numFmtId="0" fontId="0" fillId="6" borderId="0" xfId="0" applyFill="1">
      <alignment vertic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177" fontId="5" fillId="5" borderId="0" xfId="0" applyNumberFormat="1" applyFont="1" applyFill="1" applyAlignment="1">
      <alignment horizontal="center"/>
    </xf>
    <xf numFmtId="177" fontId="5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/>
    </xf>
    <xf numFmtId="182" fontId="5" fillId="5" borderId="0" xfId="0" applyNumberFormat="1" applyFont="1" applyFill="1" applyAlignment="1">
      <alignment horizontal="center"/>
    </xf>
    <xf numFmtId="182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right"/>
    </xf>
    <xf numFmtId="0" fontId="7" fillId="0" borderId="0" xfId="0" applyFont="1" applyAlignment="1"/>
    <xf numFmtId="177" fontId="7" fillId="0" borderId="0" xfId="0" applyNumberFormat="1" applyFont="1" applyAlignment="1"/>
    <xf numFmtId="0" fontId="12" fillId="0" borderId="0" xfId="0" applyFont="1" applyAlignment="1"/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15" fillId="0" borderId="0" xfId="0" applyFont="1">
      <alignment vertical="center"/>
    </xf>
    <xf numFmtId="177" fontId="3" fillId="0" borderId="0" xfId="0" applyNumberFormat="1" applyFont="1">
      <alignment vertical="center"/>
    </xf>
    <xf numFmtId="0" fontId="7" fillId="2" borderId="0" xfId="0" applyFont="1" applyFill="1" applyAlignment="1"/>
    <xf numFmtId="177" fontId="2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9FE9-823A-448F-BB2C-DC2FA64A3FD1}">
  <dimension ref="A2:AQ90"/>
  <sheetViews>
    <sheetView tabSelected="1" topLeftCell="A75" zoomScale="160" zoomScaleNormal="160" workbookViewId="0">
      <selection activeCell="F82" sqref="F82"/>
    </sheetView>
  </sheetViews>
  <sheetFormatPr defaultRowHeight="13.8"/>
  <cols>
    <col min="1" max="1" width="2.33203125" customWidth="1"/>
    <col min="2" max="2" width="27.44140625" customWidth="1"/>
    <col min="3" max="3" width="16.88671875" customWidth="1"/>
    <col min="4" max="4" width="15.5546875" customWidth="1"/>
    <col min="5" max="5" width="14.21875" customWidth="1"/>
    <col min="6" max="6" width="10.6640625" customWidth="1"/>
  </cols>
  <sheetData>
    <row r="2" spans="2:39">
      <c r="B2" t="s">
        <v>0</v>
      </c>
    </row>
    <row r="3" spans="2:39" ht="15">
      <c r="B3" s="1"/>
      <c r="D3" s="2" t="s">
        <v>1</v>
      </c>
      <c r="E3" s="3" t="s">
        <v>2</v>
      </c>
    </row>
    <row r="5" spans="2:39" ht="15">
      <c r="B5" s="4" t="s">
        <v>3</v>
      </c>
      <c r="C5" s="5"/>
    </row>
    <row r="6" spans="2:39" ht="15">
      <c r="B6" s="5" t="s">
        <v>7</v>
      </c>
      <c r="C6" s="6">
        <v>10</v>
      </c>
      <c r="D6" s="31" t="s">
        <v>8</v>
      </c>
    </row>
    <row r="7" spans="2:39" ht="15">
      <c r="B7" s="5" t="s">
        <v>10</v>
      </c>
      <c r="C7" s="7">
        <v>6.5</v>
      </c>
      <c r="D7" s="32" t="s">
        <v>9</v>
      </c>
    </row>
    <row r="8" spans="2:39" ht="15">
      <c r="B8" s="5" t="s">
        <v>4</v>
      </c>
      <c r="C8" s="7">
        <v>700</v>
      </c>
      <c r="D8" s="32" t="s">
        <v>11</v>
      </c>
    </row>
    <row r="9" spans="2:39" ht="15">
      <c r="B9" s="5" t="s">
        <v>5</v>
      </c>
      <c r="C9" s="7">
        <v>22</v>
      </c>
      <c r="D9" s="32" t="s">
        <v>12</v>
      </c>
    </row>
    <row r="10" spans="2:39" ht="15">
      <c r="B10" s="5" t="s">
        <v>6</v>
      </c>
      <c r="C10" s="7">
        <v>22</v>
      </c>
      <c r="D10" s="32" t="s">
        <v>13</v>
      </c>
    </row>
    <row r="11" spans="2:39" ht="15">
      <c r="B11" s="5" t="s">
        <v>73</v>
      </c>
      <c r="C11" s="8">
        <v>3200</v>
      </c>
      <c r="D11" s="32"/>
    </row>
    <row r="12" spans="2:39" ht="15">
      <c r="B12" s="9" t="s">
        <v>14</v>
      </c>
      <c r="C12" s="10">
        <v>1</v>
      </c>
      <c r="D12" s="32" t="s">
        <v>15</v>
      </c>
    </row>
    <row r="14" spans="2:39" s="13" customFormat="1" ht="15" customHeight="1">
      <c r="B14" s="12" t="s">
        <v>16</v>
      </c>
      <c r="C14" s="12"/>
      <c r="D14" s="12">
        <f>YEAR(D17)</f>
        <v>2021</v>
      </c>
      <c r="E14" s="12">
        <f t="shared" ref="E14:AM14" si="0">YEAR(E17)</f>
        <v>2021</v>
      </c>
      <c r="F14" s="12">
        <f t="shared" si="0"/>
        <v>2021</v>
      </c>
      <c r="G14" s="12">
        <f t="shared" si="0"/>
        <v>2021</v>
      </c>
      <c r="H14" s="12">
        <f t="shared" si="0"/>
        <v>2021</v>
      </c>
      <c r="I14" s="12">
        <f t="shared" si="0"/>
        <v>2021</v>
      </c>
      <c r="J14" s="12">
        <f t="shared" si="0"/>
        <v>2021</v>
      </c>
      <c r="K14" s="12">
        <f t="shared" si="0"/>
        <v>2021</v>
      </c>
      <c r="L14" s="12">
        <f t="shared" si="0"/>
        <v>2021</v>
      </c>
      <c r="M14" s="12">
        <f t="shared" si="0"/>
        <v>2021</v>
      </c>
      <c r="N14" s="12">
        <f t="shared" si="0"/>
        <v>2021</v>
      </c>
      <c r="O14" s="12">
        <f t="shared" si="0"/>
        <v>2021</v>
      </c>
      <c r="P14" s="12">
        <f t="shared" si="0"/>
        <v>2022</v>
      </c>
      <c r="Q14" s="12">
        <f t="shared" si="0"/>
        <v>2022</v>
      </c>
      <c r="R14" s="12">
        <f t="shared" si="0"/>
        <v>2022</v>
      </c>
      <c r="S14" s="12">
        <f t="shared" si="0"/>
        <v>2022</v>
      </c>
      <c r="T14" s="12">
        <f t="shared" si="0"/>
        <v>2022</v>
      </c>
      <c r="U14" s="12">
        <f t="shared" si="0"/>
        <v>2022</v>
      </c>
      <c r="V14" s="12">
        <f t="shared" si="0"/>
        <v>2022</v>
      </c>
      <c r="W14" s="12">
        <f t="shared" si="0"/>
        <v>2022</v>
      </c>
      <c r="X14" s="12">
        <f t="shared" si="0"/>
        <v>2022</v>
      </c>
      <c r="Y14" s="12">
        <f t="shared" si="0"/>
        <v>2022</v>
      </c>
      <c r="Z14" s="12">
        <f t="shared" si="0"/>
        <v>2022</v>
      </c>
      <c r="AA14" s="12">
        <f t="shared" si="0"/>
        <v>2022</v>
      </c>
      <c r="AB14" s="12">
        <f t="shared" si="0"/>
        <v>2023</v>
      </c>
      <c r="AC14" s="12">
        <f t="shared" si="0"/>
        <v>2023</v>
      </c>
      <c r="AD14" s="12">
        <f t="shared" si="0"/>
        <v>2023</v>
      </c>
      <c r="AE14" s="12">
        <f t="shared" si="0"/>
        <v>2023</v>
      </c>
      <c r="AF14" s="12">
        <f t="shared" si="0"/>
        <v>2023</v>
      </c>
      <c r="AG14" s="12">
        <f t="shared" si="0"/>
        <v>2023</v>
      </c>
      <c r="AH14" s="12">
        <f t="shared" si="0"/>
        <v>2023</v>
      </c>
      <c r="AI14" s="12">
        <f t="shared" si="0"/>
        <v>2023</v>
      </c>
      <c r="AJ14" s="12">
        <f t="shared" si="0"/>
        <v>2023</v>
      </c>
      <c r="AK14" s="12">
        <f t="shared" si="0"/>
        <v>2023</v>
      </c>
      <c r="AL14" s="12">
        <f t="shared" si="0"/>
        <v>2023</v>
      </c>
      <c r="AM14" s="12">
        <f t="shared" si="0"/>
        <v>2023</v>
      </c>
    </row>
    <row r="15" spans="2:39" s="13" customFormat="1" ht="15" customHeight="1">
      <c r="B15" s="12" t="s">
        <v>17</v>
      </c>
      <c r="C15" s="12"/>
      <c r="D15" s="12">
        <f>MONTH(D17)</f>
        <v>1</v>
      </c>
      <c r="E15" s="12">
        <f t="shared" ref="E15:AM15" si="1">MONTH(E17)</f>
        <v>2</v>
      </c>
      <c r="F15" s="12">
        <f t="shared" si="1"/>
        <v>3</v>
      </c>
      <c r="G15" s="12">
        <f t="shared" si="1"/>
        <v>4</v>
      </c>
      <c r="H15" s="12">
        <f t="shared" si="1"/>
        <v>5</v>
      </c>
      <c r="I15" s="12">
        <f t="shared" si="1"/>
        <v>6</v>
      </c>
      <c r="J15" s="12">
        <f t="shared" si="1"/>
        <v>7</v>
      </c>
      <c r="K15" s="12">
        <f t="shared" si="1"/>
        <v>8</v>
      </c>
      <c r="L15" s="12">
        <f t="shared" si="1"/>
        <v>9</v>
      </c>
      <c r="M15" s="12">
        <f t="shared" si="1"/>
        <v>10</v>
      </c>
      <c r="N15" s="12">
        <f t="shared" si="1"/>
        <v>11</v>
      </c>
      <c r="O15" s="12">
        <f t="shared" si="1"/>
        <v>12</v>
      </c>
      <c r="P15" s="12">
        <f t="shared" si="1"/>
        <v>1</v>
      </c>
      <c r="Q15" s="12">
        <f t="shared" si="1"/>
        <v>2</v>
      </c>
      <c r="R15" s="12">
        <f t="shared" si="1"/>
        <v>3</v>
      </c>
      <c r="S15" s="12">
        <f t="shared" si="1"/>
        <v>4</v>
      </c>
      <c r="T15" s="12">
        <f t="shared" si="1"/>
        <v>5</v>
      </c>
      <c r="U15" s="12">
        <f t="shared" si="1"/>
        <v>6</v>
      </c>
      <c r="V15" s="12">
        <f t="shared" si="1"/>
        <v>7</v>
      </c>
      <c r="W15" s="12">
        <f t="shared" si="1"/>
        <v>8</v>
      </c>
      <c r="X15" s="12">
        <f t="shared" si="1"/>
        <v>9</v>
      </c>
      <c r="Y15" s="12">
        <f t="shared" si="1"/>
        <v>10</v>
      </c>
      <c r="Z15" s="12">
        <f t="shared" si="1"/>
        <v>11</v>
      </c>
      <c r="AA15" s="12">
        <f t="shared" si="1"/>
        <v>12</v>
      </c>
      <c r="AB15" s="12">
        <f t="shared" si="1"/>
        <v>1</v>
      </c>
      <c r="AC15" s="12">
        <f t="shared" si="1"/>
        <v>2</v>
      </c>
      <c r="AD15" s="12">
        <f t="shared" si="1"/>
        <v>3</v>
      </c>
      <c r="AE15" s="12">
        <f t="shared" si="1"/>
        <v>4</v>
      </c>
      <c r="AF15" s="12">
        <f t="shared" si="1"/>
        <v>5</v>
      </c>
      <c r="AG15" s="12">
        <f t="shared" si="1"/>
        <v>6</v>
      </c>
      <c r="AH15" s="12">
        <f t="shared" si="1"/>
        <v>7</v>
      </c>
      <c r="AI15" s="12">
        <f t="shared" si="1"/>
        <v>8</v>
      </c>
      <c r="AJ15" s="12">
        <f t="shared" si="1"/>
        <v>9</v>
      </c>
      <c r="AK15" s="12">
        <f t="shared" si="1"/>
        <v>10</v>
      </c>
      <c r="AL15" s="12">
        <f t="shared" si="1"/>
        <v>11</v>
      </c>
      <c r="AM15" s="12">
        <f t="shared" si="1"/>
        <v>12</v>
      </c>
    </row>
    <row r="16" spans="2:39" s="9" customFormat="1" ht="15" customHeight="1"/>
    <row r="17" spans="1:43" s="18" customFormat="1" ht="15" customHeight="1">
      <c r="A17" s="15"/>
      <c r="B17" s="14" t="s">
        <v>18</v>
      </c>
      <c r="C17" s="15"/>
      <c r="D17" s="17">
        <v>44197</v>
      </c>
      <c r="E17" s="16">
        <f>EDATE(D17,1)</f>
        <v>44228</v>
      </c>
      <c r="F17" s="16">
        <f t="shared" ref="F17:AM17" si="2">EDATE(E17,1)</f>
        <v>44256</v>
      </c>
      <c r="G17" s="16">
        <f t="shared" si="2"/>
        <v>44287</v>
      </c>
      <c r="H17" s="16">
        <f t="shared" si="2"/>
        <v>44317</v>
      </c>
      <c r="I17" s="16">
        <f t="shared" si="2"/>
        <v>44348</v>
      </c>
      <c r="J17" s="16">
        <f t="shared" si="2"/>
        <v>44378</v>
      </c>
      <c r="K17" s="16">
        <f t="shared" si="2"/>
        <v>44409</v>
      </c>
      <c r="L17" s="16">
        <f t="shared" si="2"/>
        <v>44440</v>
      </c>
      <c r="M17" s="16">
        <f t="shared" si="2"/>
        <v>44470</v>
      </c>
      <c r="N17" s="16">
        <f t="shared" si="2"/>
        <v>44501</v>
      </c>
      <c r="O17" s="16">
        <f t="shared" si="2"/>
        <v>44531</v>
      </c>
      <c r="P17" s="16">
        <f t="shared" si="2"/>
        <v>44562</v>
      </c>
      <c r="Q17" s="16">
        <f t="shared" si="2"/>
        <v>44593</v>
      </c>
      <c r="R17" s="16">
        <f t="shared" si="2"/>
        <v>44621</v>
      </c>
      <c r="S17" s="16">
        <f t="shared" si="2"/>
        <v>44652</v>
      </c>
      <c r="T17" s="16">
        <f>EDATE(S17,1)</f>
        <v>44682</v>
      </c>
      <c r="U17" s="16">
        <f t="shared" si="2"/>
        <v>44713</v>
      </c>
      <c r="V17" s="16">
        <f t="shared" si="2"/>
        <v>44743</v>
      </c>
      <c r="W17" s="16">
        <f t="shared" si="2"/>
        <v>44774</v>
      </c>
      <c r="X17" s="16">
        <f t="shared" si="2"/>
        <v>44805</v>
      </c>
      <c r="Y17" s="16">
        <f t="shared" si="2"/>
        <v>44835</v>
      </c>
      <c r="Z17" s="16">
        <f t="shared" si="2"/>
        <v>44866</v>
      </c>
      <c r="AA17" s="16">
        <f t="shared" si="2"/>
        <v>44896</v>
      </c>
      <c r="AB17" s="16">
        <f t="shared" si="2"/>
        <v>44927</v>
      </c>
      <c r="AC17" s="16">
        <f t="shared" si="2"/>
        <v>44958</v>
      </c>
      <c r="AD17" s="16">
        <f>EDATE(AC17,1)</f>
        <v>44986</v>
      </c>
      <c r="AE17" s="16">
        <f t="shared" si="2"/>
        <v>45017</v>
      </c>
      <c r="AF17" s="16">
        <f t="shared" si="2"/>
        <v>45047</v>
      </c>
      <c r="AG17" s="16">
        <f t="shared" si="2"/>
        <v>45078</v>
      </c>
      <c r="AH17" s="16">
        <f t="shared" si="2"/>
        <v>45108</v>
      </c>
      <c r="AI17" s="16">
        <f t="shared" si="2"/>
        <v>45139</v>
      </c>
      <c r="AJ17" s="16">
        <f>EDATE(AI17,1)</f>
        <v>45170</v>
      </c>
      <c r="AK17" s="16">
        <f t="shared" si="2"/>
        <v>45200</v>
      </c>
      <c r="AL17" s="16">
        <f t="shared" si="2"/>
        <v>45231</v>
      </c>
      <c r="AM17" s="16">
        <f t="shared" si="2"/>
        <v>45261</v>
      </c>
      <c r="AO17" s="14">
        <f>YEAR(D17)</f>
        <v>2021</v>
      </c>
      <c r="AP17" s="14">
        <f>AO17+1</f>
        <v>2022</v>
      </c>
      <c r="AQ17" s="14">
        <f>AP17+1</f>
        <v>2023</v>
      </c>
    </row>
    <row r="19" spans="1:43" ht="15">
      <c r="B19" s="9" t="s">
        <v>19</v>
      </c>
      <c r="D19" s="19">
        <f>C9</f>
        <v>22</v>
      </c>
      <c r="E19">
        <f>D19+$C$10</f>
        <v>44</v>
      </c>
      <c r="F19">
        <f t="shared" ref="F19:AM19" si="3">E19+$C$10</f>
        <v>66</v>
      </c>
      <c r="G19">
        <f t="shared" si="3"/>
        <v>88</v>
      </c>
      <c r="H19">
        <f t="shared" si="3"/>
        <v>110</v>
      </c>
      <c r="I19">
        <f t="shared" si="3"/>
        <v>132</v>
      </c>
      <c r="J19">
        <f t="shared" si="3"/>
        <v>154</v>
      </c>
      <c r="K19">
        <f t="shared" si="3"/>
        <v>176</v>
      </c>
      <c r="L19">
        <f t="shared" si="3"/>
        <v>198</v>
      </c>
      <c r="M19">
        <f t="shared" si="3"/>
        <v>220</v>
      </c>
      <c r="N19">
        <f t="shared" si="3"/>
        <v>242</v>
      </c>
      <c r="O19">
        <f t="shared" si="3"/>
        <v>264</v>
      </c>
      <c r="P19">
        <f t="shared" si="3"/>
        <v>286</v>
      </c>
      <c r="Q19">
        <f t="shared" si="3"/>
        <v>308</v>
      </c>
      <c r="R19">
        <f t="shared" si="3"/>
        <v>330</v>
      </c>
      <c r="S19">
        <f t="shared" si="3"/>
        <v>352</v>
      </c>
      <c r="T19">
        <f t="shared" si="3"/>
        <v>374</v>
      </c>
      <c r="U19">
        <f t="shared" si="3"/>
        <v>396</v>
      </c>
      <c r="V19">
        <f t="shared" si="3"/>
        <v>418</v>
      </c>
      <c r="W19">
        <f t="shared" si="3"/>
        <v>440</v>
      </c>
      <c r="X19">
        <f t="shared" si="3"/>
        <v>462</v>
      </c>
      <c r="Y19">
        <f t="shared" si="3"/>
        <v>484</v>
      </c>
      <c r="Z19">
        <f t="shared" si="3"/>
        <v>506</v>
      </c>
      <c r="AA19">
        <f t="shared" si="3"/>
        <v>528</v>
      </c>
      <c r="AB19">
        <f t="shared" si="3"/>
        <v>550</v>
      </c>
      <c r="AC19">
        <f t="shared" si="3"/>
        <v>572</v>
      </c>
      <c r="AD19">
        <f t="shared" si="3"/>
        <v>594</v>
      </c>
      <c r="AE19">
        <f t="shared" si="3"/>
        <v>616</v>
      </c>
      <c r="AF19">
        <f t="shared" si="3"/>
        <v>638</v>
      </c>
      <c r="AG19">
        <f t="shared" si="3"/>
        <v>660</v>
      </c>
      <c r="AH19">
        <f t="shared" si="3"/>
        <v>682</v>
      </c>
      <c r="AI19">
        <f t="shared" si="3"/>
        <v>704</v>
      </c>
      <c r="AJ19">
        <f t="shared" si="3"/>
        <v>726</v>
      </c>
      <c r="AK19">
        <f t="shared" si="3"/>
        <v>748</v>
      </c>
      <c r="AL19">
        <f t="shared" si="3"/>
        <v>770</v>
      </c>
      <c r="AM19">
        <f t="shared" si="3"/>
        <v>792</v>
      </c>
    </row>
    <row r="21" spans="1:43" s="9" customFormat="1" ht="15" customHeight="1">
      <c r="B21" s="20" t="s">
        <v>20</v>
      </c>
      <c r="C21" s="21" t="s">
        <v>21</v>
      </c>
      <c r="D21" s="21" t="s">
        <v>22</v>
      </c>
      <c r="E21" s="21" t="s">
        <v>23</v>
      </c>
      <c r="F21" s="21" t="s">
        <v>24</v>
      </c>
      <c r="G21" s="21" t="s">
        <v>25</v>
      </c>
      <c r="H21" s="21" t="s">
        <v>26</v>
      </c>
    </row>
    <row r="22" spans="1:43" s="9" customFormat="1" ht="15" customHeight="1">
      <c r="B22" s="9" t="s">
        <v>27</v>
      </c>
      <c r="C22" s="22">
        <v>500</v>
      </c>
      <c r="D22" s="22">
        <v>3</v>
      </c>
      <c r="E22" s="23">
        <f>D22*12</f>
        <v>36</v>
      </c>
      <c r="F22" s="24">
        <f>C22/E22</f>
        <v>13.888888888888889</v>
      </c>
      <c r="G22" s="25">
        <v>44197</v>
      </c>
      <c r="H22" s="26">
        <f>EDATE(G22,E22-1)</f>
        <v>45261</v>
      </c>
    </row>
    <row r="23" spans="1:43" s="9" customFormat="1" ht="15" customHeight="1">
      <c r="B23" s="9" t="s">
        <v>28</v>
      </c>
      <c r="C23" s="22">
        <v>180</v>
      </c>
      <c r="D23" s="22">
        <v>2</v>
      </c>
      <c r="E23" s="23">
        <f>D23*12</f>
        <v>24</v>
      </c>
      <c r="F23" s="24">
        <f>C23/E23</f>
        <v>7.5</v>
      </c>
      <c r="G23" s="25">
        <v>44348</v>
      </c>
      <c r="H23" s="26">
        <f>EDATE(G23,E23-1)</f>
        <v>45047</v>
      </c>
    </row>
    <row r="24" spans="1:43" s="9" customFormat="1" ht="15" customHeight="1">
      <c r="B24" s="9" t="s">
        <v>29</v>
      </c>
      <c r="C24" s="22">
        <v>180</v>
      </c>
      <c r="D24" s="22">
        <v>3</v>
      </c>
      <c r="E24" s="23">
        <f>D24*12</f>
        <v>36</v>
      </c>
      <c r="F24" s="24">
        <f>C24/E24</f>
        <v>5</v>
      </c>
      <c r="G24" s="25">
        <v>44927</v>
      </c>
      <c r="H24" s="26">
        <f>EDATE(G24,E24-1)</f>
        <v>45992</v>
      </c>
    </row>
    <row r="25" spans="1:43" s="9" customFormat="1" ht="15" customHeight="1">
      <c r="F25" s="11"/>
    </row>
    <row r="26" spans="1:43" s="9" customFormat="1" ht="15" customHeight="1">
      <c r="B26" s="20" t="s">
        <v>30</v>
      </c>
      <c r="C26" s="33" t="s">
        <v>33</v>
      </c>
      <c r="D26" s="11"/>
      <c r="F26" s="11"/>
    </row>
    <row r="27" spans="1:43" s="9" customFormat="1" ht="15" customHeight="1">
      <c r="B27" s="9" t="s">
        <v>27</v>
      </c>
      <c r="D27" s="27">
        <f>IF(D$17=$G22,-$C22,0)</f>
        <v>-500</v>
      </c>
      <c r="E27" s="27">
        <f t="shared" ref="E27:AM29" si="4">IF(E$17=$G22,-$C22,0)</f>
        <v>0</v>
      </c>
      <c r="F27" s="27">
        <f t="shared" si="4"/>
        <v>0</v>
      </c>
      <c r="G27" s="27">
        <f t="shared" si="4"/>
        <v>0</v>
      </c>
      <c r="H27" s="27">
        <f t="shared" si="4"/>
        <v>0</v>
      </c>
      <c r="I27" s="27">
        <f t="shared" si="4"/>
        <v>0</v>
      </c>
      <c r="J27" s="27">
        <f t="shared" si="4"/>
        <v>0</v>
      </c>
      <c r="K27" s="27">
        <f t="shared" si="4"/>
        <v>0</v>
      </c>
      <c r="L27" s="27">
        <f t="shared" si="4"/>
        <v>0</v>
      </c>
      <c r="M27" s="27">
        <f t="shared" si="4"/>
        <v>0</v>
      </c>
      <c r="N27" s="27">
        <f t="shared" si="4"/>
        <v>0</v>
      </c>
      <c r="O27" s="27">
        <f t="shared" si="4"/>
        <v>0</v>
      </c>
      <c r="P27" s="27">
        <f t="shared" si="4"/>
        <v>0</v>
      </c>
      <c r="Q27" s="27">
        <f t="shared" si="4"/>
        <v>0</v>
      </c>
      <c r="R27" s="27">
        <f t="shared" si="4"/>
        <v>0</v>
      </c>
      <c r="S27" s="27">
        <f t="shared" si="4"/>
        <v>0</v>
      </c>
      <c r="T27" s="27">
        <f t="shared" si="4"/>
        <v>0</v>
      </c>
      <c r="U27" s="27">
        <f t="shared" si="4"/>
        <v>0</v>
      </c>
      <c r="V27" s="27">
        <f t="shared" si="4"/>
        <v>0</v>
      </c>
      <c r="W27" s="27">
        <f t="shared" si="4"/>
        <v>0</v>
      </c>
      <c r="X27" s="27">
        <f t="shared" si="4"/>
        <v>0</v>
      </c>
      <c r="Y27" s="27">
        <f t="shared" si="4"/>
        <v>0</v>
      </c>
      <c r="Z27" s="27">
        <f t="shared" si="4"/>
        <v>0</v>
      </c>
      <c r="AA27" s="27">
        <f t="shared" si="4"/>
        <v>0</v>
      </c>
      <c r="AB27" s="27">
        <f t="shared" si="4"/>
        <v>0</v>
      </c>
      <c r="AC27" s="27">
        <f t="shared" si="4"/>
        <v>0</v>
      </c>
      <c r="AD27" s="27">
        <f t="shared" si="4"/>
        <v>0</v>
      </c>
      <c r="AE27" s="27">
        <f t="shared" si="4"/>
        <v>0</v>
      </c>
      <c r="AF27" s="27">
        <f t="shared" si="4"/>
        <v>0</v>
      </c>
      <c r="AG27" s="27">
        <f t="shared" si="4"/>
        <v>0</v>
      </c>
      <c r="AH27" s="27">
        <f t="shared" si="4"/>
        <v>0</v>
      </c>
      <c r="AI27" s="27">
        <f t="shared" si="4"/>
        <v>0</v>
      </c>
      <c r="AJ27" s="27">
        <f t="shared" si="4"/>
        <v>0</v>
      </c>
      <c r="AK27" s="27">
        <f t="shared" si="4"/>
        <v>0</v>
      </c>
      <c r="AL27" s="27">
        <f t="shared" si="4"/>
        <v>0</v>
      </c>
      <c r="AM27" s="27">
        <f t="shared" si="4"/>
        <v>0</v>
      </c>
    </row>
    <row r="28" spans="1:43" s="9" customFormat="1" ht="15" customHeight="1">
      <c r="B28" s="9" t="s">
        <v>28</v>
      </c>
      <c r="D28" s="27">
        <f t="shared" ref="D28:S29" si="5">IF(D$17=$G23,-$C23,0)</f>
        <v>0</v>
      </c>
      <c r="E28" s="27">
        <f t="shared" si="5"/>
        <v>0</v>
      </c>
      <c r="F28" s="27">
        <f t="shared" si="5"/>
        <v>0</v>
      </c>
      <c r="G28" s="27">
        <f t="shared" si="5"/>
        <v>0</v>
      </c>
      <c r="H28" s="27">
        <f t="shared" si="5"/>
        <v>0</v>
      </c>
      <c r="I28" s="27">
        <f t="shared" si="5"/>
        <v>-180</v>
      </c>
      <c r="J28" s="27">
        <f t="shared" si="5"/>
        <v>0</v>
      </c>
      <c r="K28" s="27">
        <f t="shared" si="5"/>
        <v>0</v>
      </c>
      <c r="L28" s="27">
        <f t="shared" si="5"/>
        <v>0</v>
      </c>
      <c r="M28" s="27">
        <f t="shared" si="5"/>
        <v>0</v>
      </c>
      <c r="N28" s="27">
        <f t="shared" si="5"/>
        <v>0</v>
      </c>
      <c r="O28" s="27">
        <f t="shared" si="5"/>
        <v>0</v>
      </c>
      <c r="P28" s="27">
        <f t="shared" si="5"/>
        <v>0</v>
      </c>
      <c r="Q28" s="27">
        <f t="shared" si="5"/>
        <v>0</v>
      </c>
      <c r="R28" s="27">
        <f t="shared" si="5"/>
        <v>0</v>
      </c>
      <c r="S28" s="27">
        <f t="shared" si="5"/>
        <v>0</v>
      </c>
      <c r="T28" s="27">
        <f t="shared" si="4"/>
        <v>0</v>
      </c>
      <c r="U28" s="27">
        <f t="shared" si="4"/>
        <v>0</v>
      </c>
      <c r="V28" s="27">
        <f t="shared" si="4"/>
        <v>0</v>
      </c>
      <c r="W28" s="27">
        <f t="shared" si="4"/>
        <v>0</v>
      </c>
      <c r="X28" s="27">
        <f t="shared" si="4"/>
        <v>0</v>
      </c>
      <c r="Y28" s="27">
        <f t="shared" si="4"/>
        <v>0</v>
      </c>
      <c r="Z28" s="27">
        <f t="shared" si="4"/>
        <v>0</v>
      </c>
      <c r="AA28" s="27">
        <f t="shared" si="4"/>
        <v>0</v>
      </c>
      <c r="AB28" s="27">
        <f t="shared" si="4"/>
        <v>0</v>
      </c>
      <c r="AC28" s="27">
        <f t="shared" si="4"/>
        <v>0</v>
      </c>
      <c r="AD28" s="27">
        <f t="shared" si="4"/>
        <v>0</v>
      </c>
      <c r="AE28" s="27">
        <f t="shared" si="4"/>
        <v>0</v>
      </c>
      <c r="AF28" s="27">
        <f t="shared" si="4"/>
        <v>0</v>
      </c>
      <c r="AG28" s="27">
        <f t="shared" si="4"/>
        <v>0</v>
      </c>
      <c r="AH28" s="27">
        <f t="shared" si="4"/>
        <v>0</v>
      </c>
      <c r="AI28" s="27">
        <f t="shared" si="4"/>
        <v>0</v>
      </c>
      <c r="AJ28" s="27">
        <f t="shared" si="4"/>
        <v>0</v>
      </c>
      <c r="AK28" s="27">
        <f t="shared" si="4"/>
        <v>0</v>
      </c>
      <c r="AL28" s="27">
        <f t="shared" si="4"/>
        <v>0</v>
      </c>
      <c r="AM28" s="27">
        <f t="shared" si="4"/>
        <v>0</v>
      </c>
    </row>
    <row r="29" spans="1:43" s="9" customFormat="1" ht="15" customHeight="1">
      <c r="B29" s="9" t="s">
        <v>29</v>
      </c>
      <c r="D29" s="27">
        <f t="shared" si="5"/>
        <v>0</v>
      </c>
      <c r="E29" s="27">
        <f t="shared" si="4"/>
        <v>0</v>
      </c>
      <c r="F29" s="27">
        <f t="shared" si="4"/>
        <v>0</v>
      </c>
      <c r="G29" s="27">
        <f t="shared" si="4"/>
        <v>0</v>
      </c>
      <c r="H29" s="27">
        <f t="shared" si="4"/>
        <v>0</v>
      </c>
      <c r="I29" s="27">
        <f t="shared" si="4"/>
        <v>0</v>
      </c>
      <c r="J29" s="27">
        <f t="shared" si="4"/>
        <v>0</v>
      </c>
      <c r="K29" s="27">
        <f t="shared" si="4"/>
        <v>0</v>
      </c>
      <c r="L29" s="27">
        <f t="shared" si="4"/>
        <v>0</v>
      </c>
      <c r="M29" s="27">
        <f t="shared" si="4"/>
        <v>0</v>
      </c>
      <c r="N29" s="27">
        <f t="shared" si="4"/>
        <v>0</v>
      </c>
      <c r="O29" s="27">
        <f t="shared" si="4"/>
        <v>0</v>
      </c>
      <c r="P29" s="27">
        <f t="shared" si="4"/>
        <v>0</v>
      </c>
      <c r="Q29" s="27">
        <f t="shared" si="4"/>
        <v>0</v>
      </c>
      <c r="R29" s="27">
        <f t="shared" si="4"/>
        <v>0</v>
      </c>
      <c r="S29" s="27">
        <f t="shared" si="4"/>
        <v>0</v>
      </c>
      <c r="T29" s="27">
        <f t="shared" si="4"/>
        <v>0</v>
      </c>
      <c r="U29" s="27">
        <f t="shared" si="4"/>
        <v>0</v>
      </c>
      <c r="V29" s="27">
        <f t="shared" si="4"/>
        <v>0</v>
      </c>
      <c r="W29" s="27">
        <f t="shared" si="4"/>
        <v>0</v>
      </c>
      <c r="X29" s="27">
        <f t="shared" si="4"/>
        <v>0</v>
      </c>
      <c r="Y29" s="27">
        <f t="shared" si="4"/>
        <v>0</v>
      </c>
      <c r="Z29" s="27">
        <f t="shared" si="4"/>
        <v>0</v>
      </c>
      <c r="AA29" s="27">
        <f t="shared" si="4"/>
        <v>0</v>
      </c>
      <c r="AB29" s="27">
        <f t="shared" si="4"/>
        <v>-180</v>
      </c>
      <c r="AC29" s="27">
        <f t="shared" si="4"/>
        <v>0</v>
      </c>
      <c r="AD29" s="27">
        <f t="shared" si="4"/>
        <v>0</v>
      </c>
      <c r="AE29" s="27">
        <f t="shared" si="4"/>
        <v>0</v>
      </c>
      <c r="AF29" s="27">
        <f t="shared" si="4"/>
        <v>0</v>
      </c>
      <c r="AG29" s="27">
        <f t="shared" si="4"/>
        <v>0</v>
      </c>
      <c r="AH29" s="27">
        <f t="shared" si="4"/>
        <v>0</v>
      </c>
      <c r="AI29" s="27">
        <f t="shared" si="4"/>
        <v>0</v>
      </c>
      <c r="AJ29" s="27">
        <f t="shared" si="4"/>
        <v>0</v>
      </c>
      <c r="AK29" s="27">
        <f t="shared" si="4"/>
        <v>0</v>
      </c>
      <c r="AL29" s="27">
        <f t="shared" si="4"/>
        <v>0</v>
      </c>
      <c r="AM29" s="27">
        <f t="shared" si="4"/>
        <v>0</v>
      </c>
    </row>
    <row r="30" spans="1:43" s="9" customFormat="1" ht="15" customHeight="1">
      <c r="B30" s="28" t="s">
        <v>31</v>
      </c>
      <c r="D30" s="29">
        <f>SUM(D27:D29)</f>
        <v>-500</v>
      </c>
      <c r="E30" s="29">
        <f t="shared" ref="E30:AM30" si="6">SUM(E27:E29)</f>
        <v>0</v>
      </c>
      <c r="F30" s="29">
        <f t="shared" si="6"/>
        <v>0</v>
      </c>
      <c r="G30" s="29">
        <f t="shared" si="6"/>
        <v>0</v>
      </c>
      <c r="H30" s="29">
        <f t="shared" si="6"/>
        <v>0</v>
      </c>
      <c r="I30" s="29">
        <f t="shared" si="6"/>
        <v>-180</v>
      </c>
      <c r="J30" s="29">
        <f t="shared" si="6"/>
        <v>0</v>
      </c>
      <c r="K30" s="29">
        <f t="shared" si="6"/>
        <v>0</v>
      </c>
      <c r="L30" s="29">
        <f t="shared" si="6"/>
        <v>0</v>
      </c>
      <c r="M30" s="29">
        <f t="shared" si="6"/>
        <v>0</v>
      </c>
      <c r="N30" s="29">
        <f t="shared" si="6"/>
        <v>0</v>
      </c>
      <c r="O30" s="29">
        <f t="shared" si="6"/>
        <v>0</v>
      </c>
      <c r="P30" s="29">
        <f t="shared" si="6"/>
        <v>0</v>
      </c>
      <c r="Q30" s="29">
        <f t="shared" si="6"/>
        <v>0</v>
      </c>
      <c r="R30" s="29">
        <f t="shared" si="6"/>
        <v>0</v>
      </c>
      <c r="S30" s="29">
        <f t="shared" si="6"/>
        <v>0</v>
      </c>
      <c r="T30" s="29">
        <f t="shared" si="6"/>
        <v>0</v>
      </c>
      <c r="U30" s="29">
        <f t="shared" si="6"/>
        <v>0</v>
      </c>
      <c r="V30" s="29">
        <f t="shared" si="6"/>
        <v>0</v>
      </c>
      <c r="W30" s="29">
        <f t="shared" si="6"/>
        <v>0</v>
      </c>
      <c r="X30" s="29">
        <f t="shared" si="6"/>
        <v>0</v>
      </c>
      <c r="Y30" s="29">
        <f t="shared" si="6"/>
        <v>0</v>
      </c>
      <c r="Z30" s="29">
        <f t="shared" si="6"/>
        <v>0</v>
      </c>
      <c r="AA30" s="29">
        <f t="shared" si="6"/>
        <v>0</v>
      </c>
      <c r="AB30" s="29">
        <f t="shared" si="6"/>
        <v>-180</v>
      </c>
      <c r="AC30" s="29">
        <f t="shared" si="6"/>
        <v>0</v>
      </c>
      <c r="AD30" s="29">
        <f t="shared" si="6"/>
        <v>0</v>
      </c>
      <c r="AE30" s="29">
        <f t="shared" si="6"/>
        <v>0</v>
      </c>
      <c r="AF30" s="29">
        <f t="shared" si="6"/>
        <v>0</v>
      </c>
      <c r="AG30" s="29">
        <f t="shared" si="6"/>
        <v>0</v>
      </c>
      <c r="AH30" s="29">
        <f t="shared" si="6"/>
        <v>0</v>
      </c>
      <c r="AI30" s="29">
        <f t="shared" si="6"/>
        <v>0</v>
      </c>
      <c r="AJ30" s="29">
        <f t="shared" si="6"/>
        <v>0</v>
      </c>
      <c r="AK30" s="29">
        <f t="shared" si="6"/>
        <v>0</v>
      </c>
      <c r="AL30" s="29">
        <f t="shared" si="6"/>
        <v>0</v>
      </c>
      <c r="AM30" s="29">
        <f t="shared" si="6"/>
        <v>0</v>
      </c>
    </row>
    <row r="31" spans="1:43" s="9" customFormat="1" ht="15" customHeight="1">
      <c r="F31" s="11"/>
    </row>
    <row r="32" spans="1:43" s="9" customFormat="1" ht="15" customHeight="1">
      <c r="B32" s="20" t="s">
        <v>32</v>
      </c>
      <c r="C32" s="33" t="s">
        <v>34</v>
      </c>
      <c r="D32" s="11"/>
      <c r="F32" s="11"/>
    </row>
    <row r="33" spans="1:43" s="9" customFormat="1" ht="15" customHeight="1">
      <c r="B33" s="9" t="s">
        <v>27</v>
      </c>
      <c r="D33" s="27">
        <f>IF(D$17&gt;=$G22,IF(D$17&lt;=$H22,-$F22,),0)</f>
        <v>-13.888888888888889</v>
      </c>
      <c r="E33" s="27">
        <f t="shared" ref="E33:AM35" si="7">IF(E$17&gt;=$G22,IF(E$17&lt;=$H22,-$F22,),0)</f>
        <v>-13.888888888888889</v>
      </c>
      <c r="F33" s="27">
        <f t="shared" si="7"/>
        <v>-13.888888888888889</v>
      </c>
      <c r="G33" s="27">
        <f t="shared" si="7"/>
        <v>-13.888888888888889</v>
      </c>
      <c r="H33" s="27">
        <f t="shared" si="7"/>
        <v>-13.888888888888889</v>
      </c>
      <c r="I33" s="27">
        <f t="shared" si="7"/>
        <v>-13.888888888888889</v>
      </c>
      <c r="J33" s="27">
        <f t="shared" si="7"/>
        <v>-13.888888888888889</v>
      </c>
      <c r="K33" s="27">
        <f t="shared" si="7"/>
        <v>-13.888888888888889</v>
      </c>
      <c r="L33" s="27">
        <f t="shared" si="7"/>
        <v>-13.888888888888889</v>
      </c>
      <c r="M33" s="27">
        <f t="shared" si="7"/>
        <v>-13.888888888888889</v>
      </c>
      <c r="N33" s="27">
        <f t="shared" si="7"/>
        <v>-13.888888888888889</v>
      </c>
      <c r="O33" s="27">
        <f t="shared" si="7"/>
        <v>-13.888888888888889</v>
      </c>
      <c r="P33" s="27">
        <f t="shared" si="7"/>
        <v>-13.888888888888889</v>
      </c>
      <c r="Q33" s="27">
        <f t="shared" si="7"/>
        <v>-13.888888888888889</v>
      </c>
      <c r="R33" s="27">
        <f t="shared" si="7"/>
        <v>-13.888888888888889</v>
      </c>
      <c r="S33" s="27">
        <f t="shared" si="7"/>
        <v>-13.888888888888889</v>
      </c>
      <c r="T33" s="27">
        <f t="shared" si="7"/>
        <v>-13.888888888888889</v>
      </c>
      <c r="U33" s="27">
        <f t="shared" si="7"/>
        <v>-13.888888888888889</v>
      </c>
      <c r="V33" s="27">
        <f t="shared" si="7"/>
        <v>-13.888888888888889</v>
      </c>
      <c r="W33" s="27">
        <f t="shared" si="7"/>
        <v>-13.888888888888889</v>
      </c>
      <c r="X33" s="27">
        <f t="shared" si="7"/>
        <v>-13.888888888888889</v>
      </c>
      <c r="Y33" s="27">
        <f t="shared" si="7"/>
        <v>-13.888888888888889</v>
      </c>
      <c r="Z33" s="27">
        <f t="shared" si="7"/>
        <v>-13.888888888888889</v>
      </c>
      <c r="AA33" s="27">
        <f t="shared" si="7"/>
        <v>-13.888888888888889</v>
      </c>
      <c r="AB33" s="27">
        <f t="shared" si="7"/>
        <v>-13.888888888888889</v>
      </c>
      <c r="AC33" s="27">
        <f t="shared" si="7"/>
        <v>-13.888888888888889</v>
      </c>
      <c r="AD33" s="27">
        <f t="shared" si="7"/>
        <v>-13.888888888888889</v>
      </c>
      <c r="AE33" s="27">
        <f t="shared" si="7"/>
        <v>-13.888888888888889</v>
      </c>
      <c r="AF33" s="27">
        <f t="shared" si="7"/>
        <v>-13.888888888888889</v>
      </c>
      <c r="AG33" s="27">
        <f t="shared" si="7"/>
        <v>-13.888888888888889</v>
      </c>
      <c r="AH33" s="27">
        <f t="shared" si="7"/>
        <v>-13.888888888888889</v>
      </c>
      <c r="AI33" s="27">
        <f t="shared" si="7"/>
        <v>-13.888888888888889</v>
      </c>
      <c r="AJ33" s="27">
        <f t="shared" si="7"/>
        <v>-13.888888888888889</v>
      </c>
      <c r="AK33" s="27">
        <f t="shared" si="7"/>
        <v>-13.888888888888889</v>
      </c>
      <c r="AL33" s="27">
        <f t="shared" si="7"/>
        <v>-13.888888888888889</v>
      </c>
      <c r="AM33" s="27">
        <f t="shared" si="7"/>
        <v>-13.888888888888889</v>
      </c>
    </row>
    <row r="34" spans="1:43" s="9" customFormat="1" ht="15" customHeight="1">
      <c r="B34" s="9" t="s">
        <v>28</v>
      </c>
      <c r="D34" s="27">
        <f t="shared" ref="D34:S35" si="8">IF(D$17&gt;=$G23,IF(D$17&lt;=$H23,-$F23,),0)</f>
        <v>0</v>
      </c>
      <c r="E34" s="27">
        <f t="shared" si="8"/>
        <v>0</v>
      </c>
      <c r="F34" s="27">
        <f t="shared" si="8"/>
        <v>0</v>
      </c>
      <c r="G34" s="27">
        <f t="shared" si="8"/>
        <v>0</v>
      </c>
      <c r="H34" s="27">
        <f t="shared" si="8"/>
        <v>0</v>
      </c>
      <c r="I34" s="27">
        <f t="shared" si="8"/>
        <v>-7.5</v>
      </c>
      <c r="J34" s="27">
        <f t="shared" si="8"/>
        <v>-7.5</v>
      </c>
      <c r="K34" s="27">
        <f t="shared" si="8"/>
        <v>-7.5</v>
      </c>
      <c r="L34" s="27">
        <f t="shared" si="8"/>
        <v>-7.5</v>
      </c>
      <c r="M34" s="27">
        <f t="shared" si="8"/>
        <v>-7.5</v>
      </c>
      <c r="N34" s="27">
        <f t="shared" si="8"/>
        <v>-7.5</v>
      </c>
      <c r="O34" s="27">
        <f t="shared" si="8"/>
        <v>-7.5</v>
      </c>
      <c r="P34" s="27">
        <f t="shared" si="8"/>
        <v>-7.5</v>
      </c>
      <c r="Q34" s="27">
        <f t="shared" si="8"/>
        <v>-7.5</v>
      </c>
      <c r="R34" s="27">
        <f t="shared" si="8"/>
        <v>-7.5</v>
      </c>
      <c r="S34" s="27">
        <f t="shared" si="8"/>
        <v>-7.5</v>
      </c>
      <c r="T34" s="27">
        <f t="shared" si="7"/>
        <v>-7.5</v>
      </c>
      <c r="U34" s="27">
        <f t="shared" si="7"/>
        <v>-7.5</v>
      </c>
      <c r="V34" s="27">
        <f t="shared" si="7"/>
        <v>-7.5</v>
      </c>
      <c r="W34" s="27">
        <f t="shared" si="7"/>
        <v>-7.5</v>
      </c>
      <c r="X34" s="27">
        <f t="shared" si="7"/>
        <v>-7.5</v>
      </c>
      <c r="Y34" s="27">
        <f t="shared" si="7"/>
        <v>-7.5</v>
      </c>
      <c r="Z34" s="27">
        <f t="shared" si="7"/>
        <v>-7.5</v>
      </c>
      <c r="AA34" s="27">
        <f t="shared" si="7"/>
        <v>-7.5</v>
      </c>
      <c r="AB34" s="27">
        <f t="shared" si="7"/>
        <v>-7.5</v>
      </c>
      <c r="AC34" s="27">
        <f t="shared" si="7"/>
        <v>-7.5</v>
      </c>
      <c r="AD34" s="27">
        <f t="shared" si="7"/>
        <v>-7.5</v>
      </c>
      <c r="AE34" s="27">
        <f t="shared" si="7"/>
        <v>-7.5</v>
      </c>
      <c r="AF34" s="27">
        <f t="shared" si="7"/>
        <v>-7.5</v>
      </c>
      <c r="AG34" s="27">
        <f t="shared" si="7"/>
        <v>0</v>
      </c>
      <c r="AH34" s="27">
        <f t="shared" si="7"/>
        <v>0</v>
      </c>
      <c r="AI34" s="27">
        <f t="shared" si="7"/>
        <v>0</v>
      </c>
      <c r="AJ34" s="27">
        <f t="shared" si="7"/>
        <v>0</v>
      </c>
      <c r="AK34" s="27">
        <f t="shared" si="7"/>
        <v>0</v>
      </c>
      <c r="AL34" s="27">
        <f t="shared" si="7"/>
        <v>0</v>
      </c>
      <c r="AM34" s="27">
        <f t="shared" si="7"/>
        <v>0</v>
      </c>
    </row>
    <row r="35" spans="1:43" s="9" customFormat="1" ht="15" customHeight="1">
      <c r="B35" s="9" t="s">
        <v>29</v>
      </c>
      <c r="D35" s="27">
        <f t="shared" si="8"/>
        <v>0</v>
      </c>
      <c r="E35" s="27">
        <f t="shared" si="7"/>
        <v>0</v>
      </c>
      <c r="F35" s="27">
        <f t="shared" si="7"/>
        <v>0</v>
      </c>
      <c r="G35" s="27">
        <f t="shared" si="7"/>
        <v>0</v>
      </c>
      <c r="H35" s="27">
        <f t="shared" si="7"/>
        <v>0</v>
      </c>
      <c r="I35" s="27">
        <f t="shared" si="7"/>
        <v>0</v>
      </c>
      <c r="J35" s="27">
        <f t="shared" si="7"/>
        <v>0</v>
      </c>
      <c r="K35" s="27">
        <f t="shared" si="7"/>
        <v>0</v>
      </c>
      <c r="L35" s="27">
        <f t="shared" si="7"/>
        <v>0</v>
      </c>
      <c r="M35" s="27">
        <f t="shared" si="7"/>
        <v>0</v>
      </c>
      <c r="N35" s="27">
        <f t="shared" si="7"/>
        <v>0</v>
      </c>
      <c r="O35" s="27">
        <f t="shared" si="7"/>
        <v>0</v>
      </c>
      <c r="P35" s="27">
        <f t="shared" si="7"/>
        <v>0</v>
      </c>
      <c r="Q35" s="27">
        <f t="shared" si="7"/>
        <v>0</v>
      </c>
      <c r="R35" s="27">
        <f t="shared" si="7"/>
        <v>0</v>
      </c>
      <c r="S35" s="27">
        <f t="shared" si="7"/>
        <v>0</v>
      </c>
      <c r="T35" s="27">
        <f t="shared" si="7"/>
        <v>0</v>
      </c>
      <c r="U35" s="27">
        <f t="shared" si="7"/>
        <v>0</v>
      </c>
      <c r="V35" s="27">
        <f t="shared" si="7"/>
        <v>0</v>
      </c>
      <c r="W35" s="27">
        <f t="shared" si="7"/>
        <v>0</v>
      </c>
      <c r="X35" s="27">
        <f t="shared" si="7"/>
        <v>0</v>
      </c>
      <c r="Y35" s="27">
        <f t="shared" si="7"/>
        <v>0</v>
      </c>
      <c r="Z35" s="27">
        <f t="shared" si="7"/>
        <v>0</v>
      </c>
      <c r="AA35" s="27">
        <f t="shared" si="7"/>
        <v>0</v>
      </c>
      <c r="AB35" s="27">
        <f t="shared" si="7"/>
        <v>-5</v>
      </c>
      <c r="AC35" s="27">
        <f t="shared" si="7"/>
        <v>-5</v>
      </c>
      <c r="AD35" s="27">
        <f t="shared" si="7"/>
        <v>-5</v>
      </c>
      <c r="AE35" s="27">
        <f t="shared" si="7"/>
        <v>-5</v>
      </c>
      <c r="AF35" s="27">
        <f t="shared" si="7"/>
        <v>-5</v>
      </c>
      <c r="AG35" s="27">
        <f t="shared" si="7"/>
        <v>-5</v>
      </c>
      <c r="AH35" s="27">
        <f t="shared" si="7"/>
        <v>-5</v>
      </c>
      <c r="AI35" s="27">
        <f t="shared" si="7"/>
        <v>-5</v>
      </c>
      <c r="AJ35" s="27">
        <f t="shared" si="7"/>
        <v>-5</v>
      </c>
      <c r="AK35" s="27">
        <f t="shared" si="7"/>
        <v>-5</v>
      </c>
      <c r="AL35" s="27">
        <f t="shared" si="7"/>
        <v>-5</v>
      </c>
      <c r="AM35" s="27">
        <f t="shared" si="7"/>
        <v>-5</v>
      </c>
    </row>
    <row r="36" spans="1:43" s="9" customFormat="1" ht="15" customHeight="1">
      <c r="B36" s="28" t="s">
        <v>31</v>
      </c>
      <c r="D36" s="29">
        <f>SUM(D33:D35)</f>
        <v>-13.888888888888889</v>
      </c>
      <c r="E36" s="29">
        <f t="shared" ref="E36:AM36" si="9">SUM(E33:E35)</f>
        <v>-13.888888888888889</v>
      </c>
      <c r="F36" s="29">
        <f t="shared" si="9"/>
        <v>-13.888888888888889</v>
      </c>
      <c r="G36" s="29">
        <f t="shared" si="9"/>
        <v>-13.888888888888889</v>
      </c>
      <c r="H36" s="29">
        <f t="shared" si="9"/>
        <v>-13.888888888888889</v>
      </c>
      <c r="I36" s="29">
        <f t="shared" si="9"/>
        <v>-21.388888888888889</v>
      </c>
      <c r="J36" s="29">
        <f t="shared" si="9"/>
        <v>-21.388888888888889</v>
      </c>
      <c r="K36" s="29">
        <f t="shared" si="9"/>
        <v>-21.388888888888889</v>
      </c>
      <c r="L36" s="29">
        <f t="shared" si="9"/>
        <v>-21.388888888888889</v>
      </c>
      <c r="M36" s="29">
        <f t="shared" si="9"/>
        <v>-21.388888888888889</v>
      </c>
      <c r="N36" s="29">
        <f t="shared" si="9"/>
        <v>-21.388888888888889</v>
      </c>
      <c r="O36" s="29">
        <f t="shared" si="9"/>
        <v>-21.388888888888889</v>
      </c>
      <c r="P36" s="29">
        <f t="shared" si="9"/>
        <v>-21.388888888888889</v>
      </c>
      <c r="Q36" s="29">
        <f t="shared" si="9"/>
        <v>-21.388888888888889</v>
      </c>
      <c r="R36" s="29">
        <f t="shared" si="9"/>
        <v>-21.388888888888889</v>
      </c>
      <c r="S36" s="29">
        <f t="shared" si="9"/>
        <v>-21.388888888888889</v>
      </c>
      <c r="T36" s="29">
        <f t="shared" si="9"/>
        <v>-21.388888888888889</v>
      </c>
      <c r="U36" s="29">
        <f t="shared" si="9"/>
        <v>-21.388888888888889</v>
      </c>
      <c r="V36" s="29">
        <f t="shared" si="9"/>
        <v>-21.388888888888889</v>
      </c>
      <c r="W36" s="29">
        <f t="shared" si="9"/>
        <v>-21.388888888888889</v>
      </c>
      <c r="X36" s="29">
        <f t="shared" si="9"/>
        <v>-21.388888888888889</v>
      </c>
      <c r="Y36" s="29">
        <f t="shared" si="9"/>
        <v>-21.388888888888889</v>
      </c>
      <c r="Z36" s="29">
        <f t="shared" si="9"/>
        <v>-21.388888888888889</v>
      </c>
      <c r="AA36" s="29">
        <f t="shared" si="9"/>
        <v>-21.388888888888889</v>
      </c>
      <c r="AB36" s="29">
        <f t="shared" si="9"/>
        <v>-26.388888888888889</v>
      </c>
      <c r="AC36" s="29">
        <f t="shared" si="9"/>
        <v>-26.388888888888889</v>
      </c>
      <c r="AD36" s="29">
        <f t="shared" si="9"/>
        <v>-26.388888888888889</v>
      </c>
      <c r="AE36" s="29">
        <f t="shared" si="9"/>
        <v>-26.388888888888889</v>
      </c>
      <c r="AF36" s="29">
        <f t="shared" si="9"/>
        <v>-26.388888888888889</v>
      </c>
      <c r="AG36" s="29">
        <f t="shared" si="9"/>
        <v>-18.888888888888889</v>
      </c>
      <c r="AH36" s="29">
        <f t="shared" si="9"/>
        <v>-18.888888888888889</v>
      </c>
      <c r="AI36" s="29">
        <f t="shared" si="9"/>
        <v>-18.888888888888889</v>
      </c>
      <c r="AJ36" s="29">
        <f t="shared" si="9"/>
        <v>-18.888888888888889</v>
      </c>
      <c r="AK36" s="29">
        <f t="shared" si="9"/>
        <v>-18.888888888888889</v>
      </c>
      <c r="AL36" s="29">
        <f t="shared" si="9"/>
        <v>-18.888888888888889</v>
      </c>
      <c r="AM36" s="29">
        <f t="shared" si="9"/>
        <v>-18.888888888888889</v>
      </c>
    </row>
    <row r="38" spans="1:43" s="18" customFormat="1" ht="15" customHeight="1">
      <c r="A38" s="15"/>
      <c r="B38" s="14" t="s">
        <v>35</v>
      </c>
      <c r="C38" s="15"/>
      <c r="D38" s="16">
        <v>44197</v>
      </c>
      <c r="E38" s="16">
        <f>EDATE(D38,1)</f>
        <v>44228</v>
      </c>
      <c r="F38" s="16">
        <f t="shared" ref="F38" si="10">EDATE(E38,1)</f>
        <v>44256</v>
      </c>
      <c r="G38" s="16">
        <f t="shared" ref="G38" si="11">EDATE(F38,1)</f>
        <v>44287</v>
      </c>
      <c r="H38" s="16">
        <f t="shared" ref="H38" si="12">EDATE(G38,1)</f>
        <v>44317</v>
      </c>
      <c r="I38" s="16">
        <f t="shared" ref="I38" si="13">EDATE(H38,1)</f>
        <v>44348</v>
      </c>
      <c r="J38" s="16">
        <f t="shared" ref="J38" si="14">EDATE(I38,1)</f>
        <v>44378</v>
      </c>
      <c r="K38" s="16">
        <f t="shared" ref="K38" si="15">EDATE(J38,1)</f>
        <v>44409</v>
      </c>
      <c r="L38" s="16">
        <f t="shared" ref="L38" si="16">EDATE(K38,1)</f>
        <v>44440</v>
      </c>
      <c r="M38" s="16">
        <f t="shared" ref="M38" si="17">EDATE(L38,1)</f>
        <v>44470</v>
      </c>
      <c r="N38" s="16">
        <f t="shared" ref="N38" si="18">EDATE(M38,1)</f>
        <v>44501</v>
      </c>
      <c r="O38" s="16">
        <f t="shared" ref="O38" si="19">EDATE(N38,1)</f>
        <v>44531</v>
      </c>
      <c r="P38" s="16">
        <f t="shared" ref="P38" si="20">EDATE(O38,1)</f>
        <v>44562</v>
      </c>
      <c r="Q38" s="16">
        <f t="shared" ref="Q38" si="21">EDATE(P38,1)</f>
        <v>44593</v>
      </c>
      <c r="R38" s="16">
        <f t="shared" ref="R38" si="22">EDATE(Q38,1)</f>
        <v>44621</v>
      </c>
      <c r="S38" s="16">
        <f t="shared" ref="S38" si="23">EDATE(R38,1)</f>
        <v>44652</v>
      </c>
      <c r="T38" s="16">
        <f>EDATE(S38,1)</f>
        <v>44682</v>
      </c>
      <c r="U38" s="16">
        <f t="shared" ref="U38" si="24">EDATE(T38,1)</f>
        <v>44713</v>
      </c>
      <c r="V38" s="16">
        <f t="shared" ref="V38" si="25">EDATE(U38,1)</f>
        <v>44743</v>
      </c>
      <c r="W38" s="16">
        <f t="shared" ref="W38" si="26">EDATE(V38,1)</f>
        <v>44774</v>
      </c>
      <c r="X38" s="16">
        <f t="shared" ref="X38" si="27">EDATE(W38,1)</f>
        <v>44805</v>
      </c>
      <c r="Y38" s="16">
        <f t="shared" ref="Y38" si="28">EDATE(X38,1)</f>
        <v>44835</v>
      </c>
      <c r="Z38" s="16">
        <f t="shared" ref="Z38" si="29">EDATE(Y38,1)</f>
        <v>44866</v>
      </c>
      <c r="AA38" s="16">
        <f t="shared" ref="AA38" si="30">EDATE(Z38,1)</f>
        <v>44896</v>
      </c>
      <c r="AB38" s="16">
        <f t="shared" ref="AB38" si="31">EDATE(AA38,1)</f>
        <v>44927</v>
      </c>
      <c r="AC38" s="16">
        <f t="shared" ref="AC38" si="32">EDATE(AB38,1)</f>
        <v>44958</v>
      </c>
      <c r="AD38" s="16">
        <f>EDATE(AC38,1)</f>
        <v>44986</v>
      </c>
      <c r="AE38" s="16">
        <f t="shared" ref="AE38" si="33">EDATE(AD38,1)</f>
        <v>45017</v>
      </c>
      <c r="AF38" s="16">
        <f t="shared" ref="AF38" si="34">EDATE(AE38,1)</f>
        <v>45047</v>
      </c>
      <c r="AG38" s="16">
        <f t="shared" ref="AG38" si="35">EDATE(AF38,1)</f>
        <v>45078</v>
      </c>
      <c r="AH38" s="16">
        <f t="shared" ref="AH38" si="36">EDATE(AG38,1)</f>
        <v>45108</v>
      </c>
      <c r="AI38" s="16">
        <f t="shared" ref="AI38" si="37">EDATE(AH38,1)</f>
        <v>45139</v>
      </c>
      <c r="AJ38" s="16">
        <f>EDATE(AI38,1)</f>
        <v>45170</v>
      </c>
      <c r="AK38" s="16">
        <f t="shared" ref="AK38" si="38">EDATE(AJ38,1)</f>
        <v>45200</v>
      </c>
      <c r="AL38" s="16">
        <f t="shared" ref="AL38" si="39">EDATE(AK38,1)</f>
        <v>45231</v>
      </c>
      <c r="AM38" s="16">
        <f t="shared" ref="AM38" si="40">EDATE(AL38,1)</f>
        <v>45261</v>
      </c>
      <c r="AO38" s="14">
        <f>YEAR(D38)</f>
        <v>2021</v>
      </c>
      <c r="AP38" s="14">
        <f>AO38+1</f>
        <v>2022</v>
      </c>
      <c r="AQ38" s="14">
        <f>AP38+1</f>
        <v>2023</v>
      </c>
    </row>
    <row r="40" spans="1:43" ht="15">
      <c r="B40" s="9" t="s">
        <v>36</v>
      </c>
      <c r="C40" s="31" t="s">
        <v>42</v>
      </c>
      <c r="D40" s="27">
        <f>D$19*$C$6</f>
        <v>220</v>
      </c>
      <c r="E40" s="27">
        <f t="shared" ref="E40:AM40" si="41">E$19*$C$6</f>
        <v>440</v>
      </c>
      <c r="F40" s="27">
        <f t="shared" si="41"/>
        <v>660</v>
      </c>
      <c r="G40" s="27">
        <f t="shared" si="41"/>
        <v>880</v>
      </c>
      <c r="H40" s="27">
        <f t="shared" si="41"/>
        <v>1100</v>
      </c>
      <c r="I40" s="27">
        <f t="shared" si="41"/>
        <v>1320</v>
      </c>
      <c r="J40" s="27">
        <f t="shared" si="41"/>
        <v>1540</v>
      </c>
      <c r="K40" s="27">
        <f t="shared" si="41"/>
        <v>1760</v>
      </c>
      <c r="L40" s="27">
        <f t="shared" si="41"/>
        <v>1980</v>
      </c>
      <c r="M40" s="27">
        <f t="shared" si="41"/>
        <v>2200</v>
      </c>
      <c r="N40" s="27">
        <f t="shared" si="41"/>
        <v>2420</v>
      </c>
      <c r="O40" s="27">
        <f t="shared" si="41"/>
        <v>2640</v>
      </c>
      <c r="P40" s="27">
        <f t="shared" si="41"/>
        <v>2860</v>
      </c>
      <c r="Q40" s="27">
        <f t="shared" si="41"/>
        <v>3080</v>
      </c>
      <c r="R40" s="27">
        <f t="shared" si="41"/>
        <v>3300</v>
      </c>
      <c r="S40" s="27">
        <f t="shared" si="41"/>
        <v>3520</v>
      </c>
      <c r="T40" s="27">
        <f t="shared" si="41"/>
        <v>3740</v>
      </c>
      <c r="U40" s="27">
        <f t="shared" si="41"/>
        <v>3960</v>
      </c>
      <c r="V40" s="27">
        <f t="shared" si="41"/>
        <v>4180</v>
      </c>
      <c r="W40" s="27">
        <f t="shared" si="41"/>
        <v>4400</v>
      </c>
      <c r="X40" s="27">
        <f t="shared" si="41"/>
        <v>4620</v>
      </c>
      <c r="Y40" s="27">
        <f t="shared" si="41"/>
        <v>4840</v>
      </c>
      <c r="Z40" s="27">
        <f t="shared" si="41"/>
        <v>5060</v>
      </c>
      <c r="AA40" s="27">
        <f t="shared" si="41"/>
        <v>5280</v>
      </c>
      <c r="AB40" s="27">
        <f t="shared" si="41"/>
        <v>5500</v>
      </c>
      <c r="AC40" s="27">
        <f t="shared" si="41"/>
        <v>5720</v>
      </c>
      <c r="AD40" s="27">
        <f t="shared" si="41"/>
        <v>5940</v>
      </c>
      <c r="AE40" s="27">
        <f t="shared" si="41"/>
        <v>6160</v>
      </c>
      <c r="AF40" s="27">
        <f t="shared" si="41"/>
        <v>6380</v>
      </c>
      <c r="AG40" s="27">
        <f t="shared" si="41"/>
        <v>6600</v>
      </c>
      <c r="AH40" s="27">
        <f t="shared" si="41"/>
        <v>6820</v>
      </c>
      <c r="AI40" s="27">
        <f t="shared" si="41"/>
        <v>7040</v>
      </c>
      <c r="AJ40" s="27">
        <f t="shared" si="41"/>
        <v>7260</v>
      </c>
      <c r="AK40" s="27">
        <f t="shared" si="41"/>
        <v>7480</v>
      </c>
      <c r="AL40" s="27">
        <f t="shared" si="41"/>
        <v>7700</v>
      </c>
      <c r="AM40" s="27">
        <f t="shared" si="41"/>
        <v>7920</v>
      </c>
    </row>
    <row r="41" spans="1:43" ht="15">
      <c r="B41" s="9" t="s">
        <v>93</v>
      </c>
      <c r="C41" s="32" t="s">
        <v>43</v>
      </c>
      <c r="D41" s="27">
        <f>-$C$7*D$19</f>
        <v>-143</v>
      </c>
      <c r="E41" s="27">
        <f t="shared" ref="E41:AM41" si="42">-$C$7*E$19</f>
        <v>-286</v>
      </c>
      <c r="F41" s="27">
        <f t="shared" si="42"/>
        <v>-429</v>
      </c>
      <c r="G41" s="27">
        <f t="shared" si="42"/>
        <v>-572</v>
      </c>
      <c r="H41" s="27">
        <f t="shared" si="42"/>
        <v>-715</v>
      </c>
      <c r="I41" s="27">
        <f t="shared" si="42"/>
        <v>-858</v>
      </c>
      <c r="J41" s="27">
        <f t="shared" si="42"/>
        <v>-1001</v>
      </c>
      <c r="K41" s="27">
        <f t="shared" si="42"/>
        <v>-1144</v>
      </c>
      <c r="L41" s="27">
        <f t="shared" si="42"/>
        <v>-1287</v>
      </c>
      <c r="M41" s="27">
        <f t="shared" si="42"/>
        <v>-1430</v>
      </c>
      <c r="N41" s="27">
        <f t="shared" si="42"/>
        <v>-1573</v>
      </c>
      <c r="O41" s="27">
        <f t="shared" si="42"/>
        <v>-1716</v>
      </c>
      <c r="P41" s="27">
        <f t="shared" si="42"/>
        <v>-1859</v>
      </c>
      <c r="Q41" s="27">
        <f t="shared" si="42"/>
        <v>-2002</v>
      </c>
      <c r="R41" s="27">
        <f t="shared" si="42"/>
        <v>-2145</v>
      </c>
      <c r="S41" s="27">
        <f t="shared" si="42"/>
        <v>-2288</v>
      </c>
      <c r="T41" s="27">
        <f t="shared" si="42"/>
        <v>-2431</v>
      </c>
      <c r="U41" s="27">
        <f t="shared" si="42"/>
        <v>-2574</v>
      </c>
      <c r="V41" s="27">
        <f t="shared" si="42"/>
        <v>-2717</v>
      </c>
      <c r="W41" s="27">
        <f t="shared" si="42"/>
        <v>-2860</v>
      </c>
      <c r="X41" s="27">
        <f t="shared" si="42"/>
        <v>-3003</v>
      </c>
      <c r="Y41" s="27">
        <f t="shared" si="42"/>
        <v>-3146</v>
      </c>
      <c r="Z41" s="27">
        <f t="shared" si="42"/>
        <v>-3289</v>
      </c>
      <c r="AA41" s="27">
        <f t="shared" si="42"/>
        <v>-3432</v>
      </c>
      <c r="AB41" s="27">
        <f t="shared" si="42"/>
        <v>-3575</v>
      </c>
      <c r="AC41" s="27">
        <f t="shared" si="42"/>
        <v>-3718</v>
      </c>
      <c r="AD41" s="27">
        <f t="shared" si="42"/>
        <v>-3861</v>
      </c>
      <c r="AE41" s="27">
        <f t="shared" si="42"/>
        <v>-4004</v>
      </c>
      <c r="AF41" s="27">
        <f t="shared" si="42"/>
        <v>-4147</v>
      </c>
      <c r="AG41" s="27">
        <f t="shared" si="42"/>
        <v>-4290</v>
      </c>
      <c r="AH41" s="27">
        <f t="shared" si="42"/>
        <v>-4433</v>
      </c>
      <c r="AI41" s="27">
        <f t="shared" si="42"/>
        <v>-4576</v>
      </c>
      <c r="AJ41" s="27">
        <f t="shared" si="42"/>
        <v>-4719</v>
      </c>
      <c r="AK41" s="27">
        <f t="shared" si="42"/>
        <v>-4862</v>
      </c>
      <c r="AL41" s="27">
        <f t="shared" si="42"/>
        <v>-5005</v>
      </c>
      <c r="AM41" s="27">
        <f t="shared" si="42"/>
        <v>-5148</v>
      </c>
    </row>
    <row r="42" spans="1:43" s="35" customFormat="1" ht="15">
      <c r="B42" s="28" t="s">
        <v>37</v>
      </c>
      <c r="C42" s="36" t="s">
        <v>46</v>
      </c>
      <c r="D42" s="37">
        <f>SUM(D40:D41)</f>
        <v>77</v>
      </c>
      <c r="E42" s="37">
        <f t="shared" ref="E42:AM42" si="43">SUM(E40:E41)</f>
        <v>154</v>
      </c>
      <c r="F42" s="37">
        <f t="shared" si="43"/>
        <v>231</v>
      </c>
      <c r="G42" s="37">
        <f t="shared" si="43"/>
        <v>308</v>
      </c>
      <c r="H42" s="37">
        <f t="shared" si="43"/>
        <v>385</v>
      </c>
      <c r="I42" s="37">
        <f t="shared" si="43"/>
        <v>462</v>
      </c>
      <c r="J42" s="37">
        <f t="shared" si="43"/>
        <v>539</v>
      </c>
      <c r="K42" s="37">
        <f t="shared" si="43"/>
        <v>616</v>
      </c>
      <c r="L42" s="37">
        <f t="shared" si="43"/>
        <v>693</v>
      </c>
      <c r="M42" s="37">
        <f t="shared" si="43"/>
        <v>770</v>
      </c>
      <c r="N42" s="37">
        <f t="shared" si="43"/>
        <v>847</v>
      </c>
      <c r="O42" s="37">
        <f t="shared" si="43"/>
        <v>924</v>
      </c>
      <c r="P42" s="37">
        <f t="shared" si="43"/>
        <v>1001</v>
      </c>
      <c r="Q42" s="37">
        <f t="shared" si="43"/>
        <v>1078</v>
      </c>
      <c r="R42" s="37">
        <f t="shared" si="43"/>
        <v>1155</v>
      </c>
      <c r="S42" s="37">
        <f t="shared" si="43"/>
        <v>1232</v>
      </c>
      <c r="T42" s="37">
        <f t="shared" si="43"/>
        <v>1309</v>
      </c>
      <c r="U42" s="37">
        <f t="shared" si="43"/>
        <v>1386</v>
      </c>
      <c r="V42" s="37">
        <f t="shared" si="43"/>
        <v>1463</v>
      </c>
      <c r="W42" s="37">
        <f t="shared" si="43"/>
        <v>1540</v>
      </c>
      <c r="X42" s="37">
        <f t="shared" si="43"/>
        <v>1617</v>
      </c>
      <c r="Y42" s="37">
        <f t="shared" si="43"/>
        <v>1694</v>
      </c>
      <c r="Z42" s="37">
        <f t="shared" si="43"/>
        <v>1771</v>
      </c>
      <c r="AA42" s="37">
        <f t="shared" si="43"/>
        <v>1848</v>
      </c>
      <c r="AB42" s="37">
        <f t="shared" si="43"/>
        <v>1925</v>
      </c>
      <c r="AC42" s="37">
        <f t="shared" si="43"/>
        <v>2002</v>
      </c>
      <c r="AD42" s="37">
        <f t="shared" si="43"/>
        <v>2079</v>
      </c>
      <c r="AE42" s="37">
        <f t="shared" si="43"/>
        <v>2156</v>
      </c>
      <c r="AF42" s="37">
        <f t="shared" si="43"/>
        <v>2233</v>
      </c>
      <c r="AG42" s="37">
        <f t="shared" si="43"/>
        <v>2310</v>
      </c>
      <c r="AH42" s="37">
        <f t="shared" si="43"/>
        <v>2387</v>
      </c>
      <c r="AI42" s="37">
        <f t="shared" si="43"/>
        <v>2464</v>
      </c>
      <c r="AJ42" s="37">
        <f t="shared" si="43"/>
        <v>2541</v>
      </c>
      <c r="AK42" s="37">
        <f t="shared" si="43"/>
        <v>2618</v>
      </c>
      <c r="AL42" s="37">
        <f t="shared" si="43"/>
        <v>2695</v>
      </c>
      <c r="AM42" s="37">
        <f t="shared" si="43"/>
        <v>2772</v>
      </c>
    </row>
    <row r="43" spans="1:43" ht="15">
      <c r="B43" s="9"/>
      <c r="C43" s="32"/>
    </row>
    <row r="44" spans="1:43" ht="15">
      <c r="B44" s="9" t="s">
        <v>38</v>
      </c>
      <c r="C44" s="32" t="s">
        <v>45</v>
      </c>
      <c r="D44" s="27">
        <f>-$C$8</f>
        <v>-700</v>
      </c>
      <c r="E44" s="27">
        <f t="shared" ref="E44:AM44" si="44">-$C$8</f>
        <v>-700</v>
      </c>
      <c r="F44" s="27">
        <f t="shared" si="44"/>
        <v>-700</v>
      </c>
      <c r="G44" s="27">
        <f t="shared" si="44"/>
        <v>-700</v>
      </c>
      <c r="H44" s="27">
        <f t="shared" si="44"/>
        <v>-700</v>
      </c>
      <c r="I44" s="27">
        <f t="shared" si="44"/>
        <v>-700</v>
      </c>
      <c r="J44" s="27">
        <f t="shared" si="44"/>
        <v>-700</v>
      </c>
      <c r="K44" s="27">
        <f t="shared" si="44"/>
        <v>-700</v>
      </c>
      <c r="L44" s="27">
        <f t="shared" si="44"/>
        <v>-700</v>
      </c>
      <c r="M44" s="27">
        <f t="shared" si="44"/>
        <v>-700</v>
      </c>
      <c r="N44" s="27">
        <f t="shared" si="44"/>
        <v>-700</v>
      </c>
      <c r="O44" s="27">
        <f t="shared" si="44"/>
        <v>-700</v>
      </c>
      <c r="P44" s="27">
        <f t="shared" si="44"/>
        <v>-700</v>
      </c>
      <c r="Q44" s="27">
        <f t="shared" si="44"/>
        <v>-700</v>
      </c>
      <c r="R44" s="27">
        <f t="shared" si="44"/>
        <v>-700</v>
      </c>
      <c r="S44" s="27">
        <f t="shared" si="44"/>
        <v>-700</v>
      </c>
      <c r="T44" s="27">
        <f t="shared" si="44"/>
        <v>-700</v>
      </c>
      <c r="U44" s="27">
        <f t="shared" si="44"/>
        <v>-700</v>
      </c>
      <c r="V44" s="27">
        <f t="shared" si="44"/>
        <v>-700</v>
      </c>
      <c r="W44" s="27">
        <f t="shared" si="44"/>
        <v>-700</v>
      </c>
      <c r="X44" s="27">
        <f t="shared" si="44"/>
        <v>-700</v>
      </c>
      <c r="Y44" s="27">
        <f t="shared" si="44"/>
        <v>-700</v>
      </c>
      <c r="Z44" s="27">
        <f t="shared" si="44"/>
        <v>-700</v>
      </c>
      <c r="AA44" s="27">
        <f t="shared" si="44"/>
        <v>-700</v>
      </c>
      <c r="AB44" s="27">
        <f t="shared" si="44"/>
        <v>-700</v>
      </c>
      <c r="AC44" s="27">
        <f t="shared" si="44"/>
        <v>-700</v>
      </c>
      <c r="AD44" s="27">
        <f t="shared" si="44"/>
        <v>-700</v>
      </c>
      <c r="AE44" s="27">
        <f t="shared" si="44"/>
        <v>-700</v>
      </c>
      <c r="AF44" s="27">
        <f t="shared" si="44"/>
        <v>-700</v>
      </c>
      <c r="AG44" s="27">
        <f t="shared" si="44"/>
        <v>-700</v>
      </c>
      <c r="AH44" s="27">
        <f t="shared" si="44"/>
        <v>-700</v>
      </c>
      <c r="AI44" s="27">
        <f t="shared" si="44"/>
        <v>-700</v>
      </c>
      <c r="AJ44" s="27">
        <f t="shared" si="44"/>
        <v>-700</v>
      </c>
      <c r="AK44" s="27">
        <f t="shared" si="44"/>
        <v>-700</v>
      </c>
      <c r="AL44" s="27">
        <f t="shared" si="44"/>
        <v>-700</v>
      </c>
      <c r="AM44" s="27">
        <f t="shared" si="44"/>
        <v>-700</v>
      </c>
    </row>
    <row r="45" spans="1:43" ht="15">
      <c r="B45" s="9"/>
      <c r="C45" s="32"/>
    </row>
    <row r="46" spans="1:43" s="35" customFormat="1" ht="15">
      <c r="B46" s="28" t="s">
        <v>39</v>
      </c>
      <c r="C46" s="36" t="s">
        <v>47</v>
      </c>
      <c r="D46" s="37">
        <f>SUM(D42,D44)</f>
        <v>-623</v>
      </c>
      <c r="E46" s="37">
        <f t="shared" ref="E46:AM46" si="45">SUM(E42,E44)</f>
        <v>-546</v>
      </c>
      <c r="F46" s="37">
        <f t="shared" si="45"/>
        <v>-469</v>
      </c>
      <c r="G46" s="37">
        <f t="shared" si="45"/>
        <v>-392</v>
      </c>
      <c r="H46" s="37">
        <f t="shared" si="45"/>
        <v>-315</v>
      </c>
      <c r="I46" s="37">
        <f t="shared" si="45"/>
        <v>-238</v>
      </c>
      <c r="J46" s="37">
        <f t="shared" si="45"/>
        <v>-161</v>
      </c>
      <c r="K46" s="37">
        <f t="shared" si="45"/>
        <v>-84</v>
      </c>
      <c r="L46" s="37">
        <f t="shared" si="45"/>
        <v>-7</v>
      </c>
      <c r="M46" s="37">
        <f t="shared" si="45"/>
        <v>70</v>
      </c>
      <c r="N46" s="37">
        <f t="shared" si="45"/>
        <v>147</v>
      </c>
      <c r="O46" s="37">
        <f t="shared" si="45"/>
        <v>224</v>
      </c>
      <c r="P46" s="37">
        <f t="shared" si="45"/>
        <v>301</v>
      </c>
      <c r="Q46" s="37">
        <f t="shared" si="45"/>
        <v>378</v>
      </c>
      <c r="R46" s="37">
        <f t="shared" si="45"/>
        <v>455</v>
      </c>
      <c r="S46" s="37">
        <f t="shared" si="45"/>
        <v>532</v>
      </c>
      <c r="T46" s="37">
        <f t="shared" si="45"/>
        <v>609</v>
      </c>
      <c r="U46" s="37">
        <f t="shared" si="45"/>
        <v>686</v>
      </c>
      <c r="V46" s="37">
        <f t="shared" si="45"/>
        <v>763</v>
      </c>
      <c r="W46" s="37">
        <f t="shared" si="45"/>
        <v>840</v>
      </c>
      <c r="X46" s="37">
        <f t="shared" si="45"/>
        <v>917</v>
      </c>
      <c r="Y46" s="37">
        <f t="shared" si="45"/>
        <v>994</v>
      </c>
      <c r="Z46" s="37">
        <f t="shared" si="45"/>
        <v>1071</v>
      </c>
      <c r="AA46" s="37">
        <f t="shared" si="45"/>
        <v>1148</v>
      </c>
      <c r="AB46" s="37">
        <f t="shared" si="45"/>
        <v>1225</v>
      </c>
      <c r="AC46" s="37">
        <f t="shared" si="45"/>
        <v>1302</v>
      </c>
      <c r="AD46" s="37">
        <f t="shared" si="45"/>
        <v>1379</v>
      </c>
      <c r="AE46" s="37">
        <f t="shared" si="45"/>
        <v>1456</v>
      </c>
      <c r="AF46" s="37">
        <f t="shared" si="45"/>
        <v>1533</v>
      </c>
      <c r="AG46" s="37">
        <f t="shared" si="45"/>
        <v>1610</v>
      </c>
      <c r="AH46" s="37">
        <f t="shared" si="45"/>
        <v>1687</v>
      </c>
      <c r="AI46" s="37">
        <f t="shared" si="45"/>
        <v>1764</v>
      </c>
      <c r="AJ46" s="37">
        <f t="shared" si="45"/>
        <v>1841</v>
      </c>
      <c r="AK46" s="37">
        <f t="shared" si="45"/>
        <v>1918</v>
      </c>
      <c r="AL46" s="37">
        <f t="shared" si="45"/>
        <v>1995</v>
      </c>
      <c r="AM46" s="37">
        <f t="shared" si="45"/>
        <v>2072</v>
      </c>
    </row>
    <row r="47" spans="1:43" ht="15">
      <c r="B47" s="30"/>
      <c r="C47" s="32"/>
    </row>
    <row r="48" spans="1:43" ht="15">
      <c r="B48" s="9" t="s">
        <v>40</v>
      </c>
      <c r="C48" s="32" t="s">
        <v>48</v>
      </c>
      <c r="D48" s="34">
        <f>D36</f>
        <v>-13.888888888888889</v>
      </c>
      <c r="E48" s="34">
        <f t="shared" ref="E48:AM48" si="46">E36</f>
        <v>-13.888888888888889</v>
      </c>
      <c r="F48" s="34">
        <f t="shared" si="46"/>
        <v>-13.888888888888889</v>
      </c>
      <c r="G48" s="34">
        <f t="shared" si="46"/>
        <v>-13.888888888888889</v>
      </c>
      <c r="H48" s="34">
        <f t="shared" si="46"/>
        <v>-13.888888888888889</v>
      </c>
      <c r="I48" s="34">
        <f t="shared" si="46"/>
        <v>-21.388888888888889</v>
      </c>
      <c r="J48" s="34">
        <f t="shared" si="46"/>
        <v>-21.388888888888889</v>
      </c>
      <c r="K48" s="34">
        <f t="shared" si="46"/>
        <v>-21.388888888888889</v>
      </c>
      <c r="L48" s="34">
        <f t="shared" si="46"/>
        <v>-21.388888888888889</v>
      </c>
      <c r="M48" s="34">
        <f t="shared" si="46"/>
        <v>-21.388888888888889</v>
      </c>
      <c r="N48" s="34">
        <f t="shared" si="46"/>
        <v>-21.388888888888889</v>
      </c>
      <c r="O48" s="34">
        <f t="shared" si="46"/>
        <v>-21.388888888888889</v>
      </c>
      <c r="P48" s="34">
        <f t="shared" si="46"/>
        <v>-21.388888888888889</v>
      </c>
      <c r="Q48" s="34">
        <f t="shared" si="46"/>
        <v>-21.388888888888889</v>
      </c>
      <c r="R48" s="34">
        <f t="shared" si="46"/>
        <v>-21.388888888888889</v>
      </c>
      <c r="S48" s="34">
        <f t="shared" si="46"/>
        <v>-21.388888888888889</v>
      </c>
      <c r="T48" s="34">
        <f t="shared" si="46"/>
        <v>-21.388888888888889</v>
      </c>
      <c r="U48" s="34">
        <f t="shared" si="46"/>
        <v>-21.388888888888889</v>
      </c>
      <c r="V48" s="34">
        <f t="shared" si="46"/>
        <v>-21.388888888888889</v>
      </c>
      <c r="W48" s="34">
        <f t="shared" si="46"/>
        <v>-21.388888888888889</v>
      </c>
      <c r="X48" s="34">
        <f t="shared" si="46"/>
        <v>-21.388888888888889</v>
      </c>
      <c r="Y48" s="34">
        <f t="shared" si="46"/>
        <v>-21.388888888888889</v>
      </c>
      <c r="Z48" s="34">
        <f t="shared" si="46"/>
        <v>-21.388888888888889</v>
      </c>
      <c r="AA48" s="34">
        <f t="shared" si="46"/>
        <v>-21.388888888888889</v>
      </c>
      <c r="AB48" s="34">
        <f t="shared" si="46"/>
        <v>-26.388888888888889</v>
      </c>
      <c r="AC48" s="34">
        <f t="shared" si="46"/>
        <v>-26.388888888888889</v>
      </c>
      <c r="AD48" s="34">
        <f t="shared" si="46"/>
        <v>-26.388888888888889</v>
      </c>
      <c r="AE48" s="34">
        <f t="shared" si="46"/>
        <v>-26.388888888888889</v>
      </c>
      <c r="AF48" s="34">
        <f t="shared" si="46"/>
        <v>-26.388888888888889</v>
      </c>
      <c r="AG48" s="34">
        <f t="shared" si="46"/>
        <v>-18.888888888888889</v>
      </c>
      <c r="AH48" s="34">
        <f t="shared" si="46"/>
        <v>-18.888888888888889</v>
      </c>
      <c r="AI48" s="34">
        <f t="shared" si="46"/>
        <v>-18.888888888888889</v>
      </c>
      <c r="AJ48" s="34">
        <f t="shared" si="46"/>
        <v>-18.888888888888889</v>
      </c>
      <c r="AK48" s="34">
        <f t="shared" si="46"/>
        <v>-18.888888888888889</v>
      </c>
      <c r="AL48" s="34">
        <f t="shared" si="46"/>
        <v>-18.888888888888889</v>
      </c>
      <c r="AM48" s="34">
        <f t="shared" si="46"/>
        <v>-18.888888888888889</v>
      </c>
    </row>
    <row r="49" spans="1:43" ht="15">
      <c r="B49" s="9"/>
      <c r="C49" s="32"/>
    </row>
    <row r="50" spans="1:43" s="35" customFormat="1" ht="15">
      <c r="B50" s="28" t="s">
        <v>41</v>
      </c>
      <c r="C50" s="36" t="s">
        <v>49</v>
      </c>
      <c r="D50" s="37">
        <f>SUM(D46,D48)</f>
        <v>-636.88888888888891</v>
      </c>
      <c r="E50" s="37">
        <f t="shared" ref="E50:AM50" si="47">SUM(E46,E48)</f>
        <v>-559.88888888888891</v>
      </c>
      <c r="F50" s="37">
        <f t="shared" si="47"/>
        <v>-482.88888888888891</v>
      </c>
      <c r="G50" s="37">
        <f t="shared" si="47"/>
        <v>-405.88888888888891</v>
      </c>
      <c r="H50" s="37">
        <f t="shared" si="47"/>
        <v>-328.88888888888891</v>
      </c>
      <c r="I50" s="37">
        <f t="shared" si="47"/>
        <v>-259.38888888888891</v>
      </c>
      <c r="J50" s="37">
        <f t="shared" si="47"/>
        <v>-182.38888888888889</v>
      </c>
      <c r="K50" s="37">
        <f t="shared" si="47"/>
        <v>-105.38888888888889</v>
      </c>
      <c r="L50" s="37">
        <f t="shared" si="47"/>
        <v>-28.388888888888889</v>
      </c>
      <c r="M50" s="37">
        <f t="shared" si="47"/>
        <v>48.611111111111114</v>
      </c>
      <c r="N50" s="37">
        <f t="shared" si="47"/>
        <v>125.61111111111111</v>
      </c>
      <c r="O50" s="37">
        <f t="shared" si="47"/>
        <v>202.61111111111111</v>
      </c>
      <c r="P50" s="37">
        <f t="shared" si="47"/>
        <v>279.61111111111109</v>
      </c>
      <c r="Q50" s="37">
        <f t="shared" si="47"/>
        <v>356.61111111111109</v>
      </c>
      <c r="R50" s="37">
        <f t="shared" si="47"/>
        <v>433.61111111111109</v>
      </c>
      <c r="S50" s="37">
        <f t="shared" si="47"/>
        <v>510.61111111111109</v>
      </c>
      <c r="T50" s="37">
        <f t="shared" si="47"/>
        <v>587.61111111111109</v>
      </c>
      <c r="U50" s="37">
        <f t="shared" si="47"/>
        <v>664.61111111111109</v>
      </c>
      <c r="V50" s="37">
        <f t="shared" si="47"/>
        <v>741.61111111111109</v>
      </c>
      <c r="W50" s="37">
        <f t="shared" si="47"/>
        <v>818.61111111111109</v>
      </c>
      <c r="X50" s="37">
        <f t="shared" si="47"/>
        <v>895.61111111111109</v>
      </c>
      <c r="Y50" s="37">
        <f t="shared" si="47"/>
        <v>972.61111111111109</v>
      </c>
      <c r="Z50" s="37">
        <f t="shared" si="47"/>
        <v>1049.6111111111111</v>
      </c>
      <c r="AA50" s="37">
        <f t="shared" si="47"/>
        <v>1126.6111111111111</v>
      </c>
      <c r="AB50" s="37">
        <f t="shared" si="47"/>
        <v>1198.6111111111111</v>
      </c>
      <c r="AC50" s="37">
        <f t="shared" si="47"/>
        <v>1275.6111111111111</v>
      </c>
      <c r="AD50" s="37">
        <f t="shared" si="47"/>
        <v>1352.6111111111111</v>
      </c>
      <c r="AE50" s="37">
        <f t="shared" si="47"/>
        <v>1429.6111111111111</v>
      </c>
      <c r="AF50" s="37">
        <f t="shared" si="47"/>
        <v>1506.6111111111111</v>
      </c>
      <c r="AG50" s="37">
        <f t="shared" si="47"/>
        <v>1591.1111111111111</v>
      </c>
      <c r="AH50" s="37">
        <f t="shared" si="47"/>
        <v>1668.1111111111111</v>
      </c>
      <c r="AI50" s="37">
        <f t="shared" si="47"/>
        <v>1745.1111111111111</v>
      </c>
      <c r="AJ50" s="37">
        <f t="shared" si="47"/>
        <v>1822.1111111111111</v>
      </c>
      <c r="AK50" s="37">
        <f t="shared" si="47"/>
        <v>1899.1111111111111</v>
      </c>
      <c r="AL50" s="37">
        <f t="shared" si="47"/>
        <v>1976.1111111111111</v>
      </c>
      <c r="AM50" s="37">
        <f t="shared" si="47"/>
        <v>2053.1111111111113</v>
      </c>
    </row>
    <row r="51" spans="1:43" ht="15">
      <c r="B51" s="9"/>
    </row>
    <row r="52" spans="1:43" s="18" customFormat="1" ht="15" customHeight="1">
      <c r="A52" s="15"/>
      <c r="B52" s="14" t="s">
        <v>50</v>
      </c>
      <c r="C52" s="15"/>
      <c r="D52" s="16">
        <v>44197</v>
      </c>
      <c r="E52" s="16">
        <f>EDATE(D52,1)</f>
        <v>44228</v>
      </c>
      <c r="F52" s="16">
        <f t="shared" ref="F52" si="48">EDATE(E52,1)</f>
        <v>44256</v>
      </c>
      <c r="G52" s="16">
        <f t="shared" ref="G52" si="49">EDATE(F52,1)</f>
        <v>44287</v>
      </c>
      <c r="H52" s="16">
        <f t="shared" ref="H52" si="50">EDATE(G52,1)</f>
        <v>44317</v>
      </c>
      <c r="I52" s="16">
        <f t="shared" ref="I52" si="51">EDATE(H52,1)</f>
        <v>44348</v>
      </c>
      <c r="J52" s="16">
        <f t="shared" ref="J52" si="52">EDATE(I52,1)</f>
        <v>44378</v>
      </c>
      <c r="K52" s="16">
        <f t="shared" ref="K52" si="53">EDATE(J52,1)</f>
        <v>44409</v>
      </c>
      <c r="L52" s="16">
        <f t="shared" ref="L52" si="54">EDATE(K52,1)</f>
        <v>44440</v>
      </c>
      <c r="M52" s="16">
        <f t="shared" ref="M52" si="55">EDATE(L52,1)</f>
        <v>44470</v>
      </c>
      <c r="N52" s="16">
        <f t="shared" ref="N52" si="56">EDATE(M52,1)</f>
        <v>44501</v>
      </c>
      <c r="O52" s="16">
        <f t="shared" ref="O52" si="57">EDATE(N52,1)</f>
        <v>44531</v>
      </c>
      <c r="P52" s="16">
        <f t="shared" ref="P52" si="58">EDATE(O52,1)</f>
        <v>44562</v>
      </c>
      <c r="Q52" s="16">
        <f t="shared" ref="Q52" si="59">EDATE(P52,1)</f>
        <v>44593</v>
      </c>
      <c r="R52" s="16">
        <f t="shared" ref="R52" si="60">EDATE(Q52,1)</f>
        <v>44621</v>
      </c>
      <c r="S52" s="16">
        <f t="shared" ref="S52" si="61">EDATE(R52,1)</f>
        <v>44652</v>
      </c>
      <c r="T52" s="16">
        <f>EDATE(S52,1)</f>
        <v>44682</v>
      </c>
      <c r="U52" s="16">
        <f t="shared" ref="U52" si="62">EDATE(T52,1)</f>
        <v>44713</v>
      </c>
      <c r="V52" s="16">
        <f t="shared" ref="V52" si="63">EDATE(U52,1)</f>
        <v>44743</v>
      </c>
      <c r="W52" s="16">
        <f t="shared" ref="W52" si="64">EDATE(V52,1)</f>
        <v>44774</v>
      </c>
      <c r="X52" s="16">
        <f t="shared" ref="X52" si="65">EDATE(W52,1)</f>
        <v>44805</v>
      </c>
      <c r="Y52" s="16">
        <f t="shared" ref="Y52" si="66">EDATE(X52,1)</f>
        <v>44835</v>
      </c>
      <c r="Z52" s="16">
        <f t="shared" ref="Z52" si="67">EDATE(Y52,1)</f>
        <v>44866</v>
      </c>
      <c r="AA52" s="16">
        <f t="shared" ref="AA52" si="68">EDATE(Z52,1)</f>
        <v>44896</v>
      </c>
      <c r="AB52" s="16">
        <f t="shared" ref="AB52" si="69">EDATE(AA52,1)</f>
        <v>44927</v>
      </c>
      <c r="AC52" s="16">
        <f t="shared" ref="AC52" si="70">EDATE(AB52,1)</f>
        <v>44958</v>
      </c>
      <c r="AD52" s="16">
        <f>EDATE(AC52,1)</f>
        <v>44986</v>
      </c>
      <c r="AE52" s="16">
        <f t="shared" ref="AE52" si="71">EDATE(AD52,1)</f>
        <v>45017</v>
      </c>
      <c r="AF52" s="16">
        <f t="shared" ref="AF52" si="72">EDATE(AE52,1)</f>
        <v>45047</v>
      </c>
      <c r="AG52" s="16">
        <f t="shared" ref="AG52" si="73">EDATE(AF52,1)</f>
        <v>45078</v>
      </c>
      <c r="AH52" s="16">
        <f t="shared" ref="AH52" si="74">EDATE(AG52,1)</f>
        <v>45108</v>
      </c>
      <c r="AI52" s="16">
        <f t="shared" ref="AI52" si="75">EDATE(AH52,1)</f>
        <v>45139</v>
      </c>
      <c r="AJ52" s="16">
        <f>EDATE(AI52,1)</f>
        <v>45170</v>
      </c>
      <c r="AK52" s="16">
        <f t="shared" ref="AK52" si="76">EDATE(AJ52,1)</f>
        <v>45200</v>
      </c>
      <c r="AL52" s="16">
        <f t="shared" ref="AL52" si="77">EDATE(AK52,1)</f>
        <v>45231</v>
      </c>
      <c r="AM52" s="16">
        <f t="shared" ref="AM52" si="78">EDATE(AL52,1)</f>
        <v>45261</v>
      </c>
      <c r="AO52" s="14">
        <f>YEAR(D52)</f>
        <v>2021</v>
      </c>
      <c r="AP52" s="14">
        <f>AO52+1</f>
        <v>2022</v>
      </c>
      <c r="AQ52" s="14">
        <f>AP52+1</f>
        <v>2023</v>
      </c>
    </row>
    <row r="54" spans="1:43" ht="15">
      <c r="B54" s="9" t="s">
        <v>51</v>
      </c>
      <c r="C54" s="31" t="s">
        <v>61</v>
      </c>
      <c r="D54" s="19" t="s">
        <v>70</v>
      </c>
      <c r="E54" s="34">
        <f>D40</f>
        <v>220</v>
      </c>
      <c r="F54" s="34">
        <f t="shared" ref="F54:AM54" si="79">E40</f>
        <v>440</v>
      </c>
      <c r="G54" s="34">
        <f t="shared" si="79"/>
        <v>660</v>
      </c>
      <c r="H54" s="34">
        <f t="shared" si="79"/>
        <v>880</v>
      </c>
      <c r="I54" s="34">
        <f t="shared" si="79"/>
        <v>1100</v>
      </c>
      <c r="J54" s="34">
        <f t="shared" si="79"/>
        <v>1320</v>
      </c>
      <c r="K54" s="34">
        <f t="shared" si="79"/>
        <v>1540</v>
      </c>
      <c r="L54" s="34">
        <f t="shared" si="79"/>
        <v>1760</v>
      </c>
      <c r="M54" s="34">
        <f t="shared" si="79"/>
        <v>1980</v>
      </c>
      <c r="N54" s="34">
        <f t="shared" si="79"/>
        <v>2200</v>
      </c>
      <c r="O54" s="34">
        <f t="shared" si="79"/>
        <v>2420</v>
      </c>
      <c r="P54" s="34">
        <f t="shared" si="79"/>
        <v>2640</v>
      </c>
      <c r="Q54" s="34">
        <f t="shared" si="79"/>
        <v>2860</v>
      </c>
      <c r="R54" s="34">
        <f t="shared" si="79"/>
        <v>3080</v>
      </c>
      <c r="S54" s="34">
        <f t="shared" si="79"/>
        <v>3300</v>
      </c>
      <c r="T54" s="34">
        <f t="shared" si="79"/>
        <v>3520</v>
      </c>
      <c r="U54" s="34">
        <f t="shared" si="79"/>
        <v>3740</v>
      </c>
      <c r="V54" s="34">
        <f t="shared" si="79"/>
        <v>3960</v>
      </c>
      <c r="W54" s="34">
        <f t="shared" si="79"/>
        <v>4180</v>
      </c>
      <c r="X54" s="34">
        <f t="shared" si="79"/>
        <v>4400</v>
      </c>
      <c r="Y54" s="34">
        <f t="shared" si="79"/>
        <v>4620</v>
      </c>
      <c r="Z54" s="34">
        <f t="shared" si="79"/>
        <v>4840</v>
      </c>
      <c r="AA54" s="34">
        <f t="shared" si="79"/>
        <v>5060</v>
      </c>
      <c r="AB54" s="34">
        <f t="shared" si="79"/>
        <v>5280</v>
      </c>
      <c r="AC54" s="34">
        <f t="shared" si="79"/>
        <v>5500</v>
      </c>
      <c r="AD54" s="34">
        <f t="shared" si="79"/>
        <v>5720</v>
      </c>
      <c r="AE54" s="34">
        <f t="shared" si="79"/>
        <v>5940</v>
      </c>
      <c r="AF54" s="34">
        <f t="shared" si="79"/>
        <v>6160</v>
      </c>
      <c r="AG54" s="34">
        <f t="shared" si="79"/>
        <v>6380</v>
      </c>
      <c r="AH54" s="34">
        <f t="shared" si="79"/>
        <v>6600</v>
      </c>
      <c r="AI54" s="34">
        <f t="shared" si="79"/>
        <v>6820</v>
      </c>
      <c r="AJ54" s="34">
        <f t="shared" si="79"/>
        <v>7040</v>
      </c>
      <c r="AK54" s="34">
        <f t="shared" si="79"/>
        <v>7260</v>
      </c>
      <c r="AL54" s="34">
        <f t="shared" si="79"/>
        <v>7480</v>
      </c>
      <c r="AM54" s="34">
        <f t="shared" si="79"/>
        <v>7700</v>
      </c>
    </row>
    <row r="55" spans="1:43" ht="15">
      <c r="B55" s="9" t="s">
        <v>94</v>
      </c>
      <c r="C55" s="32" t="s">
        <v>62</v>
      </c>
      <c r="D55" s="19" t="s">
        <v>71</v>
      </c>
      <c r="E55" s="34">
        <f>D41</f>
        <v>-143</v>
      </c>
      <c r="F55" s="34">
        <f t="shared" ref="F55:AM55" si="80">E41</f>
        <v>-286</v>
      </c>
      <c r="G55" s="34">
        <f t="shared" si="80"/>
        <v>-429</v>
      </c>
      <c r="H55" s="34">
        <f t="shared" si="80"/>
        <v>-572</v>
      </c>
      <c r="I55" s="34">
        <f t="shared" si="80"/>
        <v>-715</v>
      </c>
      <c r="J55" s="34">
        <f t="shared" si="80"/>
        <v>-858</v>
      </c>
      <c r="K55" s="34">
        <f t="shared" si="80"/>
        <v>-1001</v>
      </c>
      <c r="L55" s="34">
        <f t="shared" si="80"/>
        <v>-1144</v>
      </c>
      <c r="M55" s="34">
        <f t="shared" si="80"/>
        <v>-1287</v>
      </c>
      <c r="N55" s="34">
        <f t="shared" si="80"/>
        <v>-1430</v>
      </c>
      <c r="O55" s="34">
        <f t="shared" si="80"/>
        <v>-1573</v>
      </c>
      <c r="P55" s="34">
        <f t="shared" si="80"/>
        <v>-1716</v>
      </c>
      <c r="Q55" s="34">
        <f t="shared" si="80"/>
        <v>-1859</v>
      </c>
      <c r="R55" s="34">
        <f t="shared" si="80"/>
        <v>-2002</v>
      </c>
      <c r="S55" s="34">
        <f t="shared" si="80"/>
        <v>-2145</v>
      </c>
      <c r="T55" s="34">
        <f t="shared" si="80"/>
        <v>-2288</v>
      </c>
      <c r="U55" s="34">
        <f t="shared" si="80"/>
        <v>-2431</v>
      </c>
      <c r="V55" s="34">
        <f t="shared" si="80"/>
        <v>-2574</v>
      </c>
      <c r="W55" s="34">
        <f t="shared" si="80"/>
        <v>-2717</v>
      </c>
      <c r="X55" s="34">
        <f t="shared" si="80"/>
        <v>-2860</v>
      </c>
      <c r="Y55" s="34">
        <f t="shared" si="80"/>
        <v>-3003</v>
      </c>
      <c r="Z55" s="34">
        <f t="shared" si="80"/>
        <v>-3146</v>
      </c>
      <c r="AA55" s="34">
        <f t="shared" si="80"/>
        <v>-3289</v>
      </c>
      <c r="AB55" s="34">
        <f t="shared" si="80"/>
        <v>-3432</v>
      </c>
      <c r="AC55" s="34">
        <f t="shared" si="80"/>
        <v>-3575</v>
      </c>
      <c r="AD55" s="34">
        <f t="shared" si="80"/>
        <v>-3718</v>
      </c>
      <c r="AE55" s="34">
        <f t="shared" si="80"/>
        <v>-3861</v>
      </c>
      <c r="AF55" s="34">
        <f t="shared" si="80"/>
        <v>-4004</v>
      </c>
      <c r="AG55" s="34">
        <f t="shared" si="80"/>
        <v>-4147</v>
      </c>
      <c r="AH55" s="34">
        <f t="shared" si="80"/>
        <v>-4290</v>
      </c>
      <c r="AI55" s="34">
        <f t="shared" si="80"/>
        <v>-4433</v>
      </c>
      <c r="AJ55" s="34">
        <f t="shared" si="80"/>
        <v>-4576</v>
      </c>
      <c r="AK55" s="34">
        <f t="shared" si="80"/>
        <v>-4719</v>
      </c>
      <c r="AL55" s="34">
        <f t="shared" si="80"/>
        <v>-4862</v>
      </c>
      <c r="AM55" s="34">
        <f t="shared" si="80"/>
        <v>-5005</v>
      </c>
    </row>
    <row r="56" spans="1:43" ht="15">
      <c r="B56" s="9" t="s">
        <v>38</v>
      </c>
      <c r="C56" s="32" t="s">
        <v>44</v>
      </c>
      <c r="D56" s="34">
        <f>D44</f>
        <v>-700</v>
      </c>
      <c r="E56" s="34">
        <f t="shared" ref="E56:AM56" si="81">E44</f>
        <v>-700</v>
      </c>
      <c r="F56" s="34">
        <f t="shared" si="81"/>
        <v>-700</v>
      </c>
      <c r="G56" s="34">
        <f t="shared" si="81"/>
        <v>-700</v>
      </c>
      <c r="H56" s="34">
        <f t="shared" si="81"/>
        <v>-700</v>
      </c>
      <c r="I56" s="34">
        <f t="shared" si="81"/>
        <v>-700</v>
      </c>
      <c r="J56" s="34">
        <f t="shared" si="81"/>
        <v>-700</v>
      </c>
      <c r="K56" s="34">
        <f t="shared" si="81"/>
        <v>-700</v>
      </c>
      <c r="L56" s="34">
        <f t="shared" si="81"/>
        <v>-700</v>
      </c>
      <c r="M56" s="34">
        <f t="shared" si="81"/>
        <v>-700</v>
      </c>
      <c r="N56" s="34">
        <f t="shared" si="81"/>
        <v>-700</v>
      </c>
      <c r="O56" s="34">
        <f t="shared" si="81"/>
        <v>-700</v>
      </c>
      <c r="P56" s="34">
        <f t="shared" si="81"/>
        <v>-700</v>
      </c>
      <c r="Q56" s="34">
        <f t="shared" si="81"/>
        <v>-700</v>
      </c>
      <c r="R56" s="34">
        <f t="shared" si="81"/>
        <v>-700</v>
      </c>
      <c r="S56" s="34">
        <f t="shared" si="81"/>
        <v>-700</v>
      </c>
      <c r="T56" s="34">
        <f t="shared" si="81"/>
        <v>-700</v>
      </c>
      <c r="U56" s="34">
        <f t="shared" si="81"/>
        <v>-700</v>
      </c>
      <c r="V56" s="34">
        <f t="shared" si="81"/>
        <v>-700</v>
      </c>
      <c r="W56" s="34">
        <f t="shared" si="81"/>
        <v>-700</v>
      </c>
      <c r="X56" s="34">
        <f t="shared" si="81"/>
        <v>-700</v>
      </c>
      <c r="Y56" s="34">
        <f t="shared" si="81"/>
        <v>-700</v>
      </c>
      <c r="Z56" s="34">
        <f t="shared" si="81"/>
        <v>-700</v>
      </c>
      <c r="AA56" s="34">
        <f t="shared" si="81"/>
        <v>-700</v>
      </c>
      <c r="AB56" s="34">
        <f t="shared" si="81"/>
        <v>-700</v>
      </c>
      <c r="AC56" s="34">
        <f t="shared" si="81"/>
        <v>-700</v>
      </c>
      <c r="AD56" s="34">
        <f t="shared" si="81"/>
        <v>-700</v>
      </c>
      <c r="AE56" s="34">
        <f t="shared" si="81"/>
        <v>-700</v>
      </c>
      <c r="AF56" s="34">
        <f t="shared" si="81"/>
        <v>-700</v>
      </c>
      <c r="AG56" s="34">
        <f t="shared" si="81"/>
        <v>-700</v>
      </c>
      <c r="AH56" s="34">
        <f t="shared" si="81"/>
        <v>-700</v>
      </c>
      <c r="AI56" s="34">
        <f t="shared" si="81"/>
        <v>-700</v>
      </c>
      <c r="AJ56" s="34">
        <f t="shared" si="81"/>
        <v>-700</v>
      </c>
      <c r="AK56" s="34">
        <f t="shared" si="81"/>
        <v>-700</v>
      </c>
      <c r="AL56" s="34">
        <f t="shared" si="81"/>
        <v>-700</v>
      </c>
      <c r="AM56" s="34">
        <f t="shared" si="81"/>
        <v>-700</v>
      </c>
    </row>
    <row r="57" spans="1:43" s="35" customFormat="1" ht="15">
      <c r="B57" s="28" t="s">
        <v>52</v>
      </c>
      <c r="C57" s="36" t="s">
        <v>63</v>
      </c>
      <c r="D57" s="37">
        <f>SUM(D54:D56)</f>
        <v>-700</v>
      </c>
      <c r="E57" s="37">
        <f t="shared" ref="E57:AM57" si="82">SUM(E54:E56)</f>
        <v>-623</v>
      </c>
      <c r="F57" s="37">
        <f t="shared" si="82"/>
        <v>-546</v>
      </c>
      <c r="G57" s="37">
        <f t="shared" si="82"/>
        <v>-469</v>
      </c>
      <c r="H57" s="37">
        <f t="shared" si="82"/>
        <v>-392</v>
      </c>
      <c r="I57" s="37">
        <f t="shared" si="82"/>
        <v>-315</v>
      </c>
      <c r="J57" s="37">
        <f t="shared" si="82"/>
        <v>-238</v>
      </c>
      <c r="K57" s="37">
        <f t="shared" si="82"/>
        <v>-161</v>
      </c>
      <c r="L57" s="37">
        <f t="shared" si="82"/>
        <v>-84</v>
      </c>
      <c r="M57" s="37">
        <f t="shared" si="82"/>
        <v>-7</v>
      </c>
      <c r="N57" s="37">
        <f t="shared" si="82"/>
        <v>70</v>
      </c>
      <c r="O57" s="37">
        <f t="shared" si="82"/>
        <v>147</v>
      </c>
      <c r="P57" s="37">
        <f t="shared" si="82"/>
        <v>224</v>
      </c>
      <c r="Q57" s="37">
        <f t="shared" si="82"/>
        <v>301</v>
      </c>
      <c r="R57" s="37">
        <f t="shared" si="82"/>
        <v>378</v>
      </c>
      <c r="S57" s="37">
        <f t="shared" si="82"/>
        <v>455</v>
      </c>
      <c r="T57" s="37">
        <f t="shared" si="82"/>
        <v>532</v>
      </c>
      <c r="U57" s="37">
        <f t="shared" si="82"/>
        <v>609</v>
      </c>
      <c r="V57" s="37">
        <f t="shared" si="82"/>
        <v>686</v>
      </c>
      <c r="W57" s="37">
        <f t="shared" si="82"/>
        <v>763</v>
      </c>
      <c r="X57" s="37">
        <f t="shared" si="82"/>
        <v>840</v>
      </c>
      <c r="Y57" s="37">
        <f t="shared" si="82"/>
        <v>917</v>
      </c>
      <c r="Z57" s="37">
        <f t="shared" si="82"/>
        <v>994</v>
      </c>
      <c r="AA57" s="37">
        <f t="shared" si="82"/>
        <v>1071</v>
      </c>
      <c r="AB57" s="37">
        <f t="shared" si="82"/>
        <v>1148</v>
      </c>
      <c r="AC57" s="37">
        <f t="shared" si="82"/>
        <v>1225</v>
      </c>
      <c r="AD57" s="37">
        <f t="shared" si="82"/>
        <v>1302</v>
      </c>
      <c r="AE57" s="37">
        <f t="shared" si="82"/>
        <v>1379</v>
      </c>
      <c r="AF57" s="37">
        <f t="shared" si="82"/>
        <v>1456</v>
      </c>
      <c r="AG57" s="37">
        <f t="shared" si="82"/>
        <v>1533</v>
      </c>
      <c r="AH57" s="37">
        <f t="shared" si="82"/>
        <v>1610</v>
      </c>
      <c r="AI57" s="37">
        <f t="shared" si="82"/>
        <v>1687</v>
      </c>
      <c r="AJ57" s="37">
        <f t="shared" si="82"/>
        <v>1764</v>
      </c>
      <c r="AK57" s="37">
        <f t="shared" si="82"/>
        <v>1841</v>
      </c>
      <c r="AL57" s="37">
        <f t="shared" si="82"/>
        <v>1918</v>
      </c>
      <c r="AM57" s="37">
        <f t="shared" si="82"/>
        <v>1995</v>
      </c>
    </row>
    <row r="58" spans="1:43" ht="15">
      <c r="B58" s="9"/>
      <c r="C58" s="32"/>
    </row>
    <row r="59" spans="1:43" s="35" customFormat="1" ht="15">
      <c r="B59" s="28" t="s">
        <v>53</v>
      </c>
      <c r="C59" s="36" t="s">
        <v>64</v>
      </c>
      <c r="D59" s="37">
        <f>D30</f>
        <v>-500</v>
      </c>
      <c r="E59" s="37">
        <f t="shared" ref="E59:AM59" si="83">E30</f>
        <v>0</v>
      </c>
      <c r="F59" s="37">
        <f t="shared" si="83"/>
        <v>0</v>
      </c>
      <c r="G59" s="37">
        <f t="shared" si="83"/>
        <v>0</v>
      </c>
      <c r="H59" s="37">
        <f t="shared" si="83"/>
        <v>0</v>
      </c>
      <c r="I59" s="37">
        <f t="shared" si="83"/>
        <v>-180</v>
      </c>
      <c r="J59" s="37">
        <f t="shared" si="83"/>
        <v>0</v>
      </c>
      <c r="K59" s="37">
        <f t="shared" si="83"/>
        <v>0</v>
      </c>
      <c r="L59" s="37">
        <f t="shared" si="83"/>
        <v>0</v>
      </c>
      <c r="M59" s="37">
        <f t="shared" si="83"/>
        <v>0</v>
      </c>
      <c r="N59" s="37">
        <f t="shared" si="83"/>
        <v>0</v>
      </c>
      <c r="O59" s="37">
        <f t="shared" si="83"/>
        <v>0</v>
      </c>
      <c r="P59" s="37">
        <f t="shared" si="83"/>
        <v>0</v>
      </c>
      <c r="Q59" s="37">
        <f t="shared" si="83"/>
        <v>0</v>
      </c>
      <c r="R59" s="37">
        <f t="shared" si="83"/>
        <v>0</v>
      </c>
      <c r="S59" s="37">
        <f t="shared" si="83"/>
        <v>0</v>
      </c>
      <c r="T59" s="37">
        <f t="shared" si="83"/>
        <v>0</v>
      </c>
      <c r="U59" s="37">
        <f t="shared" si="83"/>
        <v>0</v>
      </c>
      <c r="V59" s="37">
        <f t="shared" si="83"/>
        <v>0</v>
      </c>
      <c r="W59" s="37">
        <f t="shared" si="83"/>
        <v>0</v>
      </c>
      <c r="X59" s="37">
        <f t="shared" si="83"/>
        <v>0</v>
      </c>
      <c r="Y59" s="37">
        <f t="shared" si="83"/>
        <v>0</v>
      </c>
      <c r="Z59" s="37">
        <f t="shared" si="83"/>
        <v>0</v>
      </c>
      <c r="AA59" s="37">
        <f t="shared" si="83"/>
        <v>0</v>
      </c>
      <c r="AB59" s="37">
        <f t="shared" si="83"/>
        <v>-180</v>
      </c>
      <c r="AC59" s="37">
        <f t="shared" si="83"/>
        <v>0</v>
      </c>
      <c r="AD59" s="37">
        <f t="shared" si="83"/>
        <v>0</v>
      </c>
      <c r="AE59" s="37">
        <f t="shared" si="83"/>
        <v>0</v>
      </c>
      <c r="AF59" s="37">
        <f t="shared" si="83"/>
        <v>0</v>
      </c>
      <c r="AG59" s="37">
        <f t="shared" si="83"/>
        <v>0</v>
      </c>
      <c r="AH59" s="37">
        <f t="shared" si="83"/>
        <v>0</v>
      </c>
      <c r="AI59" s="37">
        <f t="shared" si="83"/>
        <v>0</v>
      </c>
      <c r="AJ59" s="37">
        <f t="shared" si="83"/>
        <v>0</v>
      </c>
      <c r="AK59" s="37">
        <f t="shared" si="83"/>
        <v>0</v>
      </c>
      <c r="AL59" s="37">
        <f t="shared" si="83"/>
        <v>0</v>
      </c>
      <c r="AM59" s="37">
        <f t="shared" si="83"/>
        <v>0</v>
      </c>
    </row>
    <row r="60" spans="1:43" ht="15">
      <c r="B60" s="9"/>
      <c r="C60" s="32"/>
    </row>
    <row r="61" spans="1:43" s="35" customFormat="1" ht="15">
      <c r="B61" s="38" t="s">
        <v>54</v>
      </c>
      <c r="C61" s="36" t="s">
        <v>65</v>
      </c>
      <c r="D61" s="37">
        <f>SUM(D57,D59)</f>
        <v>-1200</v>
      </c>
      <c r="E61" s="37">
        <f t="shared" ref="E61:AM61" si="84">SUM(E57,E59)</f>
        <v>-623</v>
      </c>
      <c r="F61" s="37">
        <f t="shared" si="84"/>
        <v>-546</v>
      </c>
      <c r="G61" s="37">
        <f t="shared" si="84"/>
        <v>-469</v>
      </c>
      <c r="H61" s="37">
        <f t="shared" si="84"/>
        <v>-392</v>
      </c>
      <c r="I61" s="37">
        <f t="shared" si="84"/>
        <v>-495</v>
      </c>
      <c r="J61" s="37">
        <f t="shared" si="84"/>
        <v>-238</v>
      </c>
      <c r="K61" s="37">
        <f t="shared" si="84"/>
        <v>-161</v>
      </c>
      <c r="L61" s="37">
        <f t="shared" si="84"/>
        <v>-84</v>
      </c>
      <c r="M61" s="37">
        <f t="shared" si="84"/>
        <v>-7</v>
      </c>
      <c r="N61" s="37">
        <f t="shared" si="84"/>
        <v>70</v>
      </c>
      <c r="O61" s="37">
        <f t="shared" si="84"/>
        <v>147</v>
      </c>
      <c r="P61" s="37">
        <f t="shared" si="84"/>
        <v>224</v>
      </c>
      <c r="Q61" s="37">
        <f t="shared" si="84"/>
        <v>301</v>
      </c>
      <c r="R61" s="37">
        <f t="shared" si="84"/>
        <v>378</v>
      </c>
      <c r="S61" s="37">
        <f t="shared" si="84"/>
        <v>455</v>
      </c>
      <c r="T61" s="37">
        <f t="shared" si="84"/>
        <v>532</v>
      </c>
      <c r="U61" s="37">
        <f t="shared" si="84"/>
        <v>609</v>
      </c>
      <c r="V61" s="37">
        <f t="shared" si="84"/>
        <v>686</v>
      </c>
      <c r="W61" s="37">
        <f t="shared" si="84"/>
        <v>763</v>
      </c>
      <c r="X61" s="37">
        <f t="shared" si="84"/>
        <v>840</v>
      </c>
      <c r="Y61" s="37">
        <f t="shared" si="84"/>
        <v>917</v>
      </c>
      <c r="Z61" s="37">
        <f t="shared" si="84"/>
        <v>994</v>
      </c>
      <c r="AA61" s="37">
        <f t="shared" si="84"/>
        <v>1071</v>
      </c>
      <c r="AB61" s="37">
        <f t="shared" si="84"/>
        <v>968</v>
      </c>
      <c r="AC61" s="37">
        <f t="shared" si="84"/>
        <v>1225</v>
      </c>
      <c r="AD61" s="37">
        <f t="shared" si="84"/>
        <v>1302</v>
      </c>
      <c r="AE61" s="37">
        <f t="shared" si="84"/>
        <v>1379</v>
      </c>
      <c r="AF61" s="37">
        <f t="shared" si="84"/>
        <v>1456</v>
      </c>
      <c r="AG61" s="37">
        <f t="shared" si="84"/>
        <v>1533</v>
      </c>
      <c r="AH61" s="37">
        <f t="shared" si="84"/>
        <v>1610</v>
      </c>
      <c r="AI61" s="37">
        <f t="shared" si="84"/>
        <v>1687</v>
      </c>
      <c r="AJ61" s="37">
        <f t="shared" si="84"/>
        <v>1764</v>
      </c>
      <c r="AK61" s="37">
        <f t="shared" si="84"/>
        <v>1841</v>
      </c>
      <c r="AL61" s="37">
        <f t="shared" si="84"/>
        <v>1918</v>
      </c>
      <c r="AM61" s="37">
        <f t="shared" si="84"/>
        <v>1995</v>
      </c>
    </row>
    <row r="62" spans="1:43" s="35" customFormat="1" ht="15">
      <c r="B62" s="38" t="s">
        <v>55</v>
      </c>
      <c r="C62" s="36"/>
      <c r="D62" s="37">
        <f>C62+D61</f>
        <v>-1200</v>
      </c>
      <c r="E62" s="37">
        <f t="shared" ref="E62:AM62" si="85">D62+E61</f>
        <v>-1823</v>
      </c>
      <c r="F62" s="37">
        <f t="shared" si="85"/>
        <v>-2369</v>
      </c>
      <c r="G62" s="37">
        <f t="shared" si="85"/>
        <v>-2838</v>
      </c>
      <c r="H62" s="37">
        <f t="shared" si="85"/>
        <v>-3230</v>
      </c>
      <c r="I62" s="37">
        <f t="shared" si="85"/>
        <v>-3725</v>
      </c>
      <c r="J62" s="37">
        <f t="shared" si="85"/>
        <v>-3963</v>
      </c>
      <c r="K62" s="37">
        <f t="shared" si="85"/>
        <v>-4124</v>
      </c>
      <c r="L62" s="37">
        <f t="shared" si="85"/>
        <v>-4208</v>
      </c>
      <c r="M62" s="37">
        <f t="shared" si="85"/>
        <v>-4215</v>
      </c>
      <c r="N62" s="37">
        <f t="shared" si="85"/>
        <v>-4145</v>
      </c>
      <c r="O62" s="37">
        <f t="shared" si="85"/>
        <v>-3998</v>
      </c>
      <c r="P62" s="37">
        <f t="shared" si="85"/>
        <v>-3774</v>
      </c>
      <c r="Q62" s="37">
        <f t="shared" si="85"/>
        <v>-3473</v>
      </c>
      <c r="R62" s="37">
        <f t="shared" si="85"/>
        <v>-3095</v>
      </c>
      <c r="S62" s="37">
        <f t="shared" si="85"/>
        <v>-2640</v>
      </c>
      <c r="T62" s="37">
        <f t="shared" si="85"/>
        <v>-2108</v>
      </c>
      <c r="U62" s="37">
        <f t="shared" si="85"/>
        <v>-1499</v>
      </c>
      <c r="V62" s="37">
        <f t="shared" si="85"/>
        <v>-813</v>
      </c>
      <c r="W62" s="37">
        <f t="shared" si="85"/>
        <v>-50</v>
      </c>
      <c r="X62" s="37">
        <f t="shared" si="85"/>
        <v>790</v>
      </c>
      <c r="Y62" s="37">
        <f t="shared" si="85"/>
        <v>1707</v>
      </c>
      <c r="Z62" s="37">
        <f t="shared" si="85"/>
        <v>2701</v>
      </c>
      <c r="AA62" s="37">
        <f t="shared" si="85"/>
        <v>3772</v>
      </c>
      <c r="AB62" s="37">
        <f t="shared" si="85"/>
        <v>4740</v>
      </c>
      <c r="AC62" s="37">
        <f t="shared" si="85"/>
        <v>5965</v>
      </c>
      <c r="AD62" s="37">
        <f t="shared" si="85"/>
        <v>7267</v>
      </c>
      <c r="AE62" s="37">
        <f t="shared" si="85"/>
        <v>8646</v>
      </c>
      <c r="AF62" s="37">
        <f t="shared" si="85"/>
        <v>10102</v>
      </c>
      <c r="AG62" s="37">
        <f t="shared" si="85"/>
        <v>11635</v>
      </c>
      <c r="AH62" s="37">
        <f t="shared" si="85"/>
        <v>13245</v>
      </c>
      <c r="AI62" s="37">
        <f t="shared" si="85"/>
        <v>14932</v>
      </c>
      <c r="AJ62" s="37">
        <f t="shared" si="85"/>
        <v>16696</v>
      </c>
      <c r="AK62" s="37">
        <f t="shared" si="85"/>
        <v>18537</v>
      </c>
      <c r="AL62" s="37">
        <f t="shared" si="85"/>
        <v>20455</v>
      </c>
      <c r="AM62" s="37">
        <f t="shared" si="85"/>
        <v>22450</v>
      </c>
    </row>
    <row r="63" spans="1:43" ht="15">
      <c r="B63" s="9"/>
      <c r="C63" s="32"/>
    </row>
    <row r="64" spans="1:43" ht="15">
      <c r="B64" s="11" t="s">
        <v>56</v>
      </c>
      <c r="C64" s="39">
        <f>MIN(D62:AM62)</f>
        <v>-4215</v>
      </c>
    </row>
    <row r="65" spans="1:43">
      <c r="B65" s="32" t="s">
        <v>72</v>
      </c>
      <c r="C65" s="32"/>
    </row>
    <row r="66" spans="1:43" ht="15">
      <c r="B66" s="28" t="s">
        <v>57</v>
      </c>
      <c r="C66" s="32" t="s">
        <v>66</v>
      </c>
      <c r="D66" s="34">
        <f>C11</f>
        <v>3200</v>
      </c>
      <c r="E66" s="34">
        <f>D11</f>
        <v>0</v>
      </c>
      <c r="F66" s="34">
        <f t="shared" ref="F66:AM66" si="86">E11</f>
        <v>0</v>
      </c>
      <c r="G66" s="34">
        <f t="shared" si="86"/>
        <v>0</v>
      </c>
      <c r="H66" s="34">
        <f t="shared" si="86"/>
        <v>0</v>
      </c>
      <c r="I66" s="34">
        <f t="shared" si="86"/>
        <v>0</v>
      </c>
      <c r="J66" s="34">
        <f t="shared" si="86"/>
        <v>0</v>
      </c>
      <c r="K66" s="34">
        <f t="shared" si="86"/>
        <v>0</v>
      </c>
      <c r="L66" s="34">
        <f t="shared" si="86"/>
        <v>0</v>
      </c>
      <c r="M66" s="34">
        <f t="shared" si="86"/>
        <v>0</v>
      </c>
      <c r="N66" s="34">
        <f t="shared" si="86"/>
        <v>0</v>
      </c>
      <c r="O66" s="34">
        <f t="shared" si="86"/>
        <v>0</v>
      </c>
      <c r="P66" s="34">
        <f t="shared" si="86"/>
        <v>0</v>
      </c>
      <c r="Q66" s="34">
        <f t="shared" si="86"/>
        <v>0</v>
      </c>
      <c r="R66" s="34">
        <f t="shared" si="86"/>
        <v>0</v>
      </c>
      <c r="S66" s="34">
        <f t="shared" si="86"/>
        <v>0</v>
      </c>
      <c r="T66" s="34">
        <f t="shared" si="86"/>
        <v>0</v>
      </c>
      <c r="U66" s="34">
        <f t="shared" si="86"/>
        <v>0</v>
      </c>
      <c r="V66" s="34">
        <f t="shared" si="86"/>
        <v>0</v>
      </c>
      <c r="W66" s="34">
        <f t="shared" si="86"/>
        <v>0</v>
      </c>
      <c r="X66" s="34">
        <f t="shared" si="86"/>
        <v>0</v>
      </c>
      <c r="Y66" s="34">
        <f t="shared" si="86"/>
        <v>0</v>
      </c>
      <c r="Z66" s="34">
        <f t="shared" si="86"/>
        <v>0</v>
      </c>
      <c r="AA66" s="34">
        <f t="shared" si="86"/>
        <v>0</v>
      </c>
      <c r="AB66" s="34">
        <f t="shared" si="86"/>
        <v>0</v>
      </c>
      <c r="AC66" s="34">
        <f t="shared" si="86"/>
        <v>0</v>
      </c>
      <c r="AD66" s="34">
        <f t="shared" si="86"/>
        <v>0</v>
      </c>
      <c r="AE66" s="34">
        <f t="shared" si="86"/>
        <v>0</v>
      </c>
      <c r="AF66" s="34">
        <f t="shared" si="86"/>
        <v>0</v>
      </c>
      <c r="AG66" s="34">
        <f t="shared" si="86"/>
        <v>0</v>
      </c>
      <c r="AH66" s="34">
        <f t="shared" si="86"/>
        <v>0</v>
      </c>
      <c r="AI66" s="34">
        <f t="shared" si="86"/>
        <v>0</v>
      </c>
      <c r="AJ66" s="34">
        <f t="shared" si="86"/>
        <v>0</v>
      </c>
      <c r="AK66" s="34">
        <f t="shared" si="86"/>
        <v>0</v>
      </c>
      <c r="AL66" s="34">
        <f t="shared" si="86"/>
        <v>0</v>
      </c>
      <c r="AM66" s="34">
        <f t="shared" si="86"/>
        <v>0</v>
      </c>
    </row>
    <row r="67" spans="1:43" ht="15">
      <c r="B67" s="28" t="s">
        <v>58</v>
      </c>
      <c r="C67" s="32" t="s">
        <v>67</v>
      </c>
      <c r="D67" s="34">
        <f>IF(D15=1,IF(C88&gt;0,-C88,0),0)</f>
        <v>0</v>
      </c>
      <c r="E67" s="34">
        <f t="shared" ref="E67:AM67" si="87">IF(E15=1,IF(D88&gt;0,-D88,0),0)</f>
        <v>0</v>
      </c>
      <c r="F67" s="34">
        <f t="shared" si="87"/>
        <v>0</v>
      </c>
      <c r="G67" s="34">
        <f t="shared" si="87"/>
        <v>0</v>
      </c>
      <c r="H67" s="34">
        <f t="shared" si="87"/>
        <v>0</v>
      </c>
      <c r="I67" s="34">
        <f t="shared" si="87"/>
        <v>0</v>
      </c>
      <c r="J67" s="34">
        <f t="shared" si="87"/>
        <v>0</v>
      </c>
      <c r="K67" s="34">
        <f t="shared" si="87"/>
        <v>0</v>
      </c>
      <c r="L67" s="34">
        <f t="shared" si="87"/>
        <v>0</v>
      </c>
      <c r="M67" s="34">
        <f t="shared" si="87"/>
        <v>0</v>
      </c>
      <c r="N67" s="34">
        <f t="shared" si="87"/>
        <v>0</v>
      </c>
      <c r="O67" s="34">
        <f t="shared" si="87"/>
        <v>0</v>
      </c>
      <c r="P67" s="34">
        <f t="shared" si="87"/>
        <v>0</v>
      </c>
      <c r="Q67" s="34">
        <f t="shared" si="87"/>
        <v>0</v>
      </c>
      <c r="R67" s="34">
        <f t="shared" si="87"/>
        <v>0</v>
      </c>
      <c r="S67" s="34">
        <f t="shared" si="87"/>
        <v>0</v>
      </c>
      <c r="T67" s="34">
        <f t="shared" si="87"/>
        <v>0</v>
      </c>
      <c r="U67" s="34">
        <f t="shared" si="87"/>
        <v>0</v>
      </c>
      <c r="V67" s="34">
        <f t="shared" si="87"/>
        <v>0</v>
      </c>
      <c r="W67" s="34">
        <f t="shared" si="87"/>
        <v>0</v>
      </c>
      <c r="X67" s="34">
        <f t="shared" si="87"/>
        <v>0</v>
      </c>
      <c r="Y67" s="34">
        <f t="shared" si="87"/>
        <v>0</v>
      </c>
      <c r="Z67" s="34">
        <f t="shared" si="87"/>
        <v>0</v>
      </c>
      <c r="AA67" s="34">
        <f t="shared" si="87"/>
        <v>0</v>
      </c>
      <c r="AB67" s="34">
        <f t="shared" si="87"/>
        <v>-6300</v>
      </c>
      <c r="AC67" s="34">
        <f t="shared" si="87"/>
        <v>0</v>
      </c>
      <c r="AD67" s="34">
        <f t="shared" si="87"/>
        <v>0</v>
      </c>
      <c r="AE67" s="34">
        <f t="shared" si="87"/>
        <v>0</v>
      </c>
      <c r="AF67" s="34">
        <f t="shared" si="87"/>
        <v>0</v>
      </c>
      <c r="AG67" s="34">
        <f t="shared" si="87"/>
        <v>0</v>
      </c>
      <c r="AH67" s="34">
        <f t="shared" si="87"/>
        <v>0</v>
      </c>
      <c r="AI67" s="34">
        <f t="shared" si="87"/>
        <v>0</v>
      </c>
      <c r="AJ67" s="34">
        <f t="shared" si="87"/>
        <v>0</v>
      </c>
      <c r="AK67" s="34">
        <f t="shared" si="87"/>
        <v>0</v>
      </c>
      <c r="AL67" s="34">
        <f t="shared" si="87"/>
        <v>0</v>
      </c>
      <c r="AM67" s="34">
        <f t="shared" si="87"/>
        <v>0</v>
      </c>
    </row>
    <row r="68" spans="1:43" ht="15">
      <c r="B68" s="28" t="s">
        <v>59</v>
      </c>
      <c r="C68" s="32" t="s">
        <v>68</v>
      </c>
      <c r="D68" s="34">
        <f>SUM(D66:D67)</f>
        <v>3200</v>
      </c>
      <c r="E68" s="34">
        <f t="shared" ref="E68:AM68" si="88">SUM(E66:E67)</f>
        <v>0</v>
      </c>
      <c r="F68" s="34">
        <f t="shared" si="88"/>
        <v>0</v>
      </c>
      <c r="G68" s="34">
        <f t="shared" si="88"/>
        <v>0</v>
      </c>
      <c r="H68" s="34">
        <f t="shared" si="88"/>
        <v>0</v>
      </c>
      <c r="I68" s="34">
        <f t="shared" si="88"/>
        <v>0</v>
      </c>
      <c r="J68" s="34">
        <f t="shared" si="88"/>
        <v>0</v>
      </c>
      <c r="K68" s="34">
        <f t="shared" si="88"/>
        <v>0</v>
      </c>
      <c r="L68" s="34">
        <f t="shared" si="88"/>
        <v>0</v>
      </c>
      <c r="M68" s="34">
        <f t="shared" si="88"/>
        <v>0</v>
      </c>
      <c r="N68" s="34">
        <f t="shared" si="88"/>
        <v>0</v>
      </c>
      <c r="O68" s="34">
        <f t="shared" si="88"/>
        <v>0</v>
      </c>
      <c r="P68" s="34">
        <f t="shared" si="88"/>
        <v>0</v>
      </c>
      <c r="Q68" s="34">
        <f t="shared" si="88"/>
        <v>0</v>
      </c>
      <c r="R68" s="34">
        <f t="shared" si="88"/>
        <v>0</v>
      </c>
      <c r="S68" s="34">
        <f t="shared" si="88"/>
        <v>0</v>
      </c>
      <c r="T68" s="34">
        <f t="shared" si="88"/>
        <v>0</v>
      </c>
      <c r="U68" s="34">
        <f t="shared" si="88"/>
        <v>0</v>
      </c>
      <c r="V68" s="34">
        <f t="shared" si="88"/>
        <v>0</v>
      </c>
      <c r="W68" s="34">
        <f t="shared" si="88"/>
        <v>0</v>
      </c>
      <c r="X68" s="34">
        <f t="shared" si="88"/>
        <v>0</v>
      </c>
      <c r="Y68" s="34">
        <f t="shared" si="88"/>
        <v>0</v>
      </c>
      <c r="Z68" s="34">
        <f t="shared" si="88"/>
        <v>0</v>
      </c>
      <c r="AA68" s="34">
        <f t="shared" si="88"/>
        <v>0</v>
      </c>
      <c r="AB68" s="34">
        <f t="shared" si="88"/>
        <v>-6300</v>
      </c>
      <c r="AC68" s="34">
        <f t="shared" si="88"/>
        <v>0</v>
      </c>
      <c r="AD68" s="34">
        <f t="shared" si="88"/>
        <v>0</v>
      </c>
      <c r="AE68" s="34">
        <f t="shared" si="88"/>
        <v>0</v>
      </c>
      <c r="AF68" s="34">
        <f t="shared" si="88"/>
        <v>0</v>
      </c>
      <c r="AG68" s="34">
        <f t="shared" si="88"/>
        <v>0</v>
      </c>
      <c r="AH68" s="34">
        <f t="shared" si="88"/>
        <v>0</v>
      </c>
      <c r="AI68" s="34">
        <f t="shared" si="88"/>
        <v>0</v>
      </c>
      <c r="AJ68" s="34">
        <f t="shared" si="88"/>
        <v>0</v>
      </c>
      <c r="AK68" s="34">
        <f t="shared" si="88"/>
        <v>0</v>
      </c>
      <c r="AL68" s="34">
        <f t="shared" si="88"/>
        <v>0</v>
      </c>
      <c r="AM68" s="34">
        <f t="shared" si="88"/>
        <v>0</v>
      </c>
    </row>
    <row r="69" spans="1:43" ht="15">
      <c r="B69" s="28"/>
      <c r="C69" s="32"/>
    </row>
    <row r="70" spans="1:43" ht="15">
      <c r="B70" s="28" t="s">
        <v>60</v>
      </c>
      <c r="C70" s="32" t="s">
        <v>69</v>
      </c>
      <c r="D70" s="34">
        <f>SUM(D57,D59,D68)</f>
        <v>2000</v>
      </c>
      <c r="E70" s="34">
        <f t="shared" ref="E70:AM70" si="89">SUM(E57,E59,E68)</f>
        <v>-623</v>
      </c>
      <c r="F70" s="34">
        <f t="shared" si="89"/>
        <v>-546</v>
      </c>
      <c r="G70" s="34">
        <f t="shared" si="89"/>
        <v>-469</v>
      </c>
      <c r="H70" s="34">
        <f t="shared" si="89"/>
        <v>-392</v>
      </c>
      <c r="I70" s="34">
        <f t="shared" si="89"/>
        <v>-495</v>
      </c>
      <c r="J70" s="34">
        <f t="shared" si="89"/>
        <v>-238</v>
      </c>
      <c r="K70" s="34">
        <f t="shared" si="89"/>
        <v>-161</v>
      </c>
      <c r="L70" s="34">
        <f t="shared" si="89"/>
        <v>-84</v>
      </c>
      <c r="M70" s="34">
        <f t="shared" si="89"/>
        <v>-7</v>
      </c>
      <c r="N70" s="34">
        <f t="shared" si="89"/>
        <v>70</v>
      </c>
      <c r="O70" s="34">
        <f t="shared" si="89"/>
        <v>147</v>
      </c>
      <c r="P70" s="34">
        <f t="shared" si="89"/>
        <v>224</v>
      </c>
      <c r="Q70" s="34">
        <f t="shared" si="89"/>
        <v>301</v>
      </c>
      <c r="R70" s="34">
        <f t="shared" si="89"/>
        <v>378</v>
      </c>
      <c r="S70" s="34">
        <f t="shared" si="89"/>
        <v>455</v>
      </c>
      <c r="T70" s="34">
        <f t="shared" si="89"/>
        <v>532</v>
      </c>
      <c r="U70" s="34">
        <f t="shared" si="89"/>
        <v>609</v>
      </c>
      <c r="V70" s="34">
        <f t="shared" si="89"/>
        <v>686</v>
      </c>
      <c r="W70" s="34">
        <f t="shared" si="89"/>
        <v>763</v>
      </c>
      <c r="X70" s="34">
        <f t="shared" si="89"/>
        <v>840</v>
      </c>
      <c r="Y70" s="34">
        <f t="shared" si="89"/>
        <v>917</v>
      </c>
      <c r="Z70" s="34">
        <f t="shared" si="89"/>
        <v>994</v>
      </c>
      <c r="AA70" s="34">
        <f t="shared" si="89"/>
        <v>1071</v>
      </c>
      <c r="AB70" s="34">
        <f t="shared" si="89"/>
        <v>-5332</v>
      </c>
      <c r="AC70" s="34">
        <f t="shared" si="89"/>
        <v>1225</v>
      </c>
      <c r="AD70" s="34">
        <f t="shared" si="89"/>
        <v>1302</v>
      </c>
      <c r="AE70" s="34">
        <f t="shared" si="89"/>
        <v>1379</v>
      </c>
      <c r="AF70" s="34">
        <f t="shared" si="89"/>
        <v>1456</v>
      </c>
      <c r="AG70" s="34">
        <f t="shared" si="89"/>
        <v>1533</v>
      </c>
      <c r="AH70" s="34">
        <f t="shared" si="89"/>
        <v>1610</v>
      </c>
      <c r="AI70" s="34">
        <f t="shared" si="89"/>
        <v>1687</v>
      </c>
      <c r="AJ70" s="34">
        <f t="shared" si="89"/>
        <v>1764</v>
      </c>
      <c r="AK70" s="34">
        <f t="shared" si="89"/>
        <v>1841</v>
      </c>
      <c r="AL70" s="34">
        <f t="shared" si="89"/>
        <v>1918</v>
      </c>
      <c r="AM70" s="34">
        <f t="shared" si="89"/>
        <v>1995</v>
      </c>
    </row>
    <row r="72" spans="1:43" s="18" customFormat="1" ht="15" customHeight="1">
      <c r="A72" s="15"/>
      <c r="B72" s="14" t="s">
        <v>74</v>
      </c>
      <c r="C72" s="15"/>
      <c r="D72" s="16">
        <v>44197</v>
      </c>
      <c r="E72" s="16">
        <f>EDATE(D72,1)</f>
        <v>44228</v>
      </c>
      <c r="F72" s="16">
        <f t="shared" ref="F72" si="90">EDATE(E72,1)</f>
        <v>44256</v>
      </c>
      <c r="G72" s="16">
        <f t="shared" ref="G72" si="91">EDATE(F72,1)</f>
        <v>44287</v>
      </c>
      <c r="H72" s="16">
        <f t="shared" ref="H72" si="92">EDATE(G72,1)</f>
        <v>44317</v>
      </c>
      <c r="I72" s="16">
        <f t="shared" ref="I72" si="93">EDATE(H72,1)</f>
        <v>44348</v>
      </c>
      <c r="J72" s="16">
        <f t="shared" ref="J72" si="94">EDATE(I72,1)</f>
        <v>44378</v>
      </c>
      <c r="K72" s="16">
        <f t="shared" ref="K72" si="95">EDATE(J72,1)</f>
        <v>44409</v>
      </c>
      <c r="L72" s="16">
        <f t="shared" ref="L72" si="96">EDATE(K72,1)</f>
        <v>44440</v>
      </c>
      <c r="M72" s="16">
        <f t="shared" ref="M72" si="97">EDATE(L72,1)</f>
        <v>44470</v>
      </c>
      <c r="N72" s="16">
        <f t="shared" ref="N72" si="98">EDATE(M72,1)</f>
        <v>44501</v>
      </c>
      <c r="O72" s="16">
        <f t="shared" ref="O72" si="99">EDATE(N72,1)</f>
        <v>44531</v>
      </c>
      <c r="P72" s="16">
        <f t="shared" ref="P72" si="100">EDATE(O72,1)</f>
        <v>44562</v>
      </c>
      <c r="Q72" s="16">
        <f t="shared" ref="Q72" si="101">EDATE(P72,1)</f>
        <v>44593</v>
      </c>
      <c r="R72" s="16">
        <f t="shared" ref="R72" si="102">EDATE(Q72,1)</f>
        <v>44621</v>
      </c>
      <c r="S72" s="16">
        <f t="shared" ref="S72" si="103">EDATE(R72,1)</f>
        <v>44652</v>
      </c>
      <c r="T72" s="16">
        <f>EDATE(S72,1)</f>
        <v>44682</v>
      </c>
      <c r="U72" s="16">
        <f t="shared" ref="U72" si="104">EDATE(T72,1)</f>
        <v>44713</v>
      </c>
      <c r="V72" s="16">
        <f t="shared" ref="V72" si="105">EDATE(U72,1)</f>
        <v>44743</v>
      </c>
      <c r="W72" s="16">
        <f t="shared" ref="W72" si="106">EDATE(V72,1)</f>
        <v>44774</v>
      </c>
      <c r="X72" s="16">
        <f t="shared" ref="X72" si="107">EDATE(W72,1)</f>
        <v>44805</v>
      </c>
      <c r="Y72" s="16">
        <f t="shared" ref="Y72" si="108">EDATE(X72,1)</f>
        <v>44835</v>
      </c>
      <c r="Z72" s="16">
        <f t="shared" ref="Z72" si="109">EDATE(Y72,1)</f>
        <v>44866</v>
      </c>
      <c r="AA72" s="16">
        <f t="shared" ref="AA72" si="110">EDATE(Z72,1)</f>
        <v>44896</v>
      </c>
      <c r="AB72" s="16">
        <f t="shared" ref="AB72" si="111">EDATE(AA72,1)</f>
        <v>44927</v>
      </c>
      <c r="AC72" s="16">
        <f t="shared" ref="AC72" si="112">EDATE(AB72,1)</f>
        <v>44958</v>
      </c>
      <c r="AD72" s="16">
        <f>EDATE(AC72,1)</f>
        <v>44986</v>
      </c>
      <c r="AE72" s="16">
        <f t="shared" ref="AE72" si="113">EDATE(AD72,1)</f>
        <v>45017</v>
      </c>
      <c r="AF72" s="16">
        <f t="shared" ref="AF72" si="114">EDATE(AE72,1)</f>
        <v>45047</v>
      </c>
      <c r="AG72" s="16">
        <f t="shared" ref="AG72" si="115">EDATE(AF72,1)</f>
        <v>45078</v>
      </c>
      <c r="AH72" s="16">
        <f t="shared" ref="AH72" si="116">EDATE(AG72,1)</f>
        <v>45108</v>
      </c>
      <c r="AI72" s="16">
        <f t="shared" ref="AI72" si="117">EDATE(AH72,1)</f>
        <v>45139</v>
      </c>
      <c r="AJ72" s="16">
        <f>EDATE(AI72,1)</f>
        <v>45170</v>
      </c>
      <c r="AK72" s="16">
        <f t="shared" ref="AK72" si="118">EDATE(AJ72,1)</f>
        <v>45200</v>
      </c>
      <c r="AL72" s="16">
        <f t="shared" ref="AL72" si="119">EDATE(AK72,1)</f>
        <v>45231</v>
      </c>
      <c r="AM72" s="16">
        <f t="shared" ref="AM72" si="120">EDATE(AL72,1)</f>
        <v>45261</v>
      </c>
      <c r="AO72" s="14">
        <f>YEAR(D72)</f>
        <v>2021</v>
      </c>
      <c r="AP72" s="14">
        <f>AO72+1</f>
        <v>2022</v>
      </c>
      <c r="AQ72" s="14">
        <f>AP72+1</f>
        <v>2023</v>
      </c>
    </row>
    <row r="74" spans="1:43" ht="15">
      <c r="B74" s="9" t="s">
        <v>75</v>
      </c>
      <c r="C74" s="31" t="s">
        <v>87</v>
      </c>
      <c r="D74" s="34">
        <f>SUM($C$22:$C$24)</f>
        <v>860</v>
      </c>
      <c r="E74" s="34">
        <f t="shared" ref="E74:AM74" si="121">SUM($C$22:$C$24)</f>
        <v>860</v>
      </c>
      <c r="F74" s="34">
        <f t="shared" si="121"/>
        <v>860</v>
      </c>
      <c r="G74" s="34">
        <f t="shared" si="121"/>
        <v>860</v>
      </c>
      <c r="H74" s="34">
        <f t="shared" si="121"/>
        <v>860</v>
      </c>
      <c r="I74" s="34">
        <f t="shared" si="121"/>
        <v>860</v>
      </c>
      <c r="J74" s="34">
        <f t="shared" si="121"/>
        <v>860</v>
      </c>
      <c r="K74" s="34">
        <f t="shared" si="121"/>
        <v>860</v>
      </c>
      <c r="L74" s="34">
        <f t="shared" si="121"/>
        <v>860</v>
      </c>
      <c r="M74" s="34">
        <f t="shared" si="121"/>
        <v>860</v>
      </c>
      <c r="N74" s="34">
        <f t="shared" si="121"/>
        <v>860</v>
      </c>
      <c r="O74" s="34">
        <f t="shared" si="121"/>
        <v>860</v>
      </c>
      <c r="P74" s="34">
        <f t="shared" si="121"/>
        <v>860</v>
      </c>
      <c r="Q74" s="34">
        <f t="shared" si="121"/>
        <v>860</v>
      </c>
      <c r="R74" s="34">
        <f t="shared" si="121"/>
        <v>860</v>
      </c>
      <c r="S74" s="34">
        <f t="shared" si="121"/>
        <v>860</v>
      </c>
      <c r="T74" s="34">
        <f t="shared" si="121"/>
        <v>860</v>
      </c>
      <c r="U74" s="34">
        <f t="shared" si="121"/>
        <v>860</v>
      </c>
      <c r="V74" s="34">
        <f t="shared" si="121"/>
        <v>860</v>
      </c>
      <c r="W74" s="34">
        <f t="shared" si="121"/>
        <v>860</v>
      </c>
      <c r="X74" s="34">
        <f t="shared" si="121"/>
        <v>860</v>
      </c>
      <c r="Y74" s="34">
        <f t="shared" si="121"/>
        <v>860</v>
      </c>
      <c r="Z74" s="34">
        <f t="shared" si="121"/>
        <v>860</v>
      </c>
      <c r="AA74" s="34">
        <f t="shared" si="121"/>
        <v>860</v>
      </c>
      <c r="AB74" s="34">
        <f t="shared" si="121"/>
        <v>860</v>
      </c>
      <c r="AC74" s="34">
        <f t="shared" si="121"/>
        <v>860</v>
      </c>
      <c r="AD74" s="34">
        <f t="shared" si="121"/>
        <v>860</v>
      </c>
      <c r="AE74" s="34">
        <f t="shared" si="121"/>
        <v>860</v>
      </c>
      <c r="AF74" s="34">
        <f t="shared" si="121"/>
        <v>860</v>
      </c>
      <c r="AG74" s="34">
        <f t="shared" si="121"/>
        <v>860</v>
      </c>
      <c r="AH74" s="34">
        <f t="shared" si="121"/>
        <v>860</v>
      </c>
      <c r="AI74" s="34">
        <f t="shared" si="121"/>
        <v>860</v>
      </c>
      <c r="AJ74" s="34">
        <f t="shared" si="121"/>
        <v>860</v>
      </c>
      <c r="AK74" s="34">
        <f t="shared" si="121"/>
        <v>860</v>
      </c>
      <c r="AL74" s="34">
        <f t="shared" si="121"/>
        <v>860</v>
      </c>
      <c r="AM74" s="34">
        <f t="shared" si="121"/>
        <v>860</v>
      </c>
    </row>
    <row r="75" spans="1:43" ht="15">
      <c r="B75" s="9" t="s">
        <v>89</v>
      </c>
      <c r="C75" s="32"/>
      <c r="D75" s="34">
        <f>C75+D48</f>
        <v>-13.888888888888889</v>
      </c>
      <c r="E75" s="34">
        <f t="shared" ref="E75:AM75" si="122">D75+E48</f>
        <v>-27.777777777777779</v>
      </c>
      <c r="F75" s="34">
        <f t="shared" si="122"/>
        <v>-41.666666666666671</v>
      </c>
      <c r="G75" s="34">
        <f t="shared" si="122"/>
        <v>-55.555555555555557</v>
      </c>
      <c r="H75" s="34">
        <f t="shared" si="122"/>
        <v>-69.444444444444443</v>
      </c>
      <c r="I75" s="34">
        <f t="shared" si="122"/>
        <v>-90.833333333333329</v>
      </c>
      <c r="J75" s="34">
        <f t="shared" si="122"/>
        <v>-112.22222222222221</v>
      </c>
      <c r="K75" s="34">
        <f t="shared" si="122"/>
        <v>-133.61111111111111</v>
      </c>
      <c r="L75" s="34">
        <f t="shared" si="122"/>
        <v>-155</v>
      </c>
      <c r="M75" s="34">
        <f t="shared" si="122"/>
        <v>-176.38888888888889</v>
      </c>
      <c r="N75" s="34">
        <f t="shared" si="122"/>
        <v>-197.77777777777777</v>
      </c>
      <c r="O75" s="34">
        <f t="shared" si="122"/>
        <v>-219.16666666666666</v>
      </c>
      <c r="P75" s="34">
        <f t="shared" si="122"/>
        <v>-240.55555555555554</v>
      </c>
      <c r="Q75" s="34">
        <f t="shared" si="122"/>
        <v>-261.94444444444446</v>
      </c>
      <c r="R75" s="34">
        <f t="shared" si="122"/>
        <v>-283.33333333333337</v>
      </c>
      <c r="S75" s="34">
        <f t="shared" si="122"/>
        <v>-304.72222222222229</v>
      </c>
      <c r="T75" s="34">
        <f t="shared" si="122"/>
        <v>-326.1111111111112</v>
      </c>
      <c r="U75" s="34">
        <f t="shared" si="122"/>
        <v>-347.50000000000011</v>
      </c>
      <c r="V75" s="34">
        <f t="shared" si="122"/>
        <v>-368.88888888888903</v>
      </c>
      <c r="W75" s="34">
        <f t="shared" si="122"/>
        <v>-390.27777777777794</v>
      </c>
      <c r="X75" s="34">
        <f t="shared" si="122"/>
        <v>-411.66666666666686</v>
      </c>
      <c r="Y75" s="34">
        <f t="shared" si="122"/>
        <v>-433.05555555555577</v>
      </c>
      <c r="Z75" s="34">
        <f t="shared" si="122"/>
        <v>-454.44444444444468</v>
      </c>
      <c r="AA75" s="34">
        <f t="shared" si="122"/>
        <v>-475.8333333333336</v>
      </c>
      <c r="AB75" s="34">
        <f t="shared" si="122"/>
        <v>-502.22222222222251</v>
      </c>
      <c r="AC75" s="34">
        <f t="shared" si="122"/>
        <v>-528.61111111111143</v>
      </c>
      <c r="AD75" s="34">
        <f t="shared" si="122"/>
        <v>-555.00000000000034</v>
      </c>
      <c r="AE75" s="34">
        <f t="shared" si="122"/>
        <v>-581.38888888888926</v>
      </c>
      <c r="AF75" s="34">
        <f t="shared" si="122"/>
        <v>-607.77777777777817</v>
      </c>
      <c r="AG75" s="34">
        <f t="shared" si="122"/>
        <v>-626.66666666666708</v>
      </c>
      <c r="AH75" s="34">
        <f t="shared" si="122"/>
        <v>-645.555555555556</v>
      </c>
      <c r="AI75" s="34">
        <f t="shared" si="122"/>
        <v>-664.44444444444491</v>
      </c>
      <c r="AJ75" s="34">
        <f t="shared" si="122"/>
        <v>-683.33333333333383</v>
      </c>
      <c r="AK75" s="34">
        <f t="shared" si="122"/>
        <v>-702.22222222222274</v>
      </c>
      <c r="AL75" s="34">
        <f t="shared" si="122"/>
        <v>-721.11111111111165</v>
      </c>
      <c r="AM75" s="34">
        <f t="shared" si="122"/>
        <v>-740.00000000000057</v>
      </c>
    </row>
    <row r="76" spans="1:43" s="35" customFormat="1" ht="15">
      <c r="B76" s="28" t="s">
        <v>76</v>
      </c>
      <c r="C76" s="36" t="s">
        <v>88</v>
      </c>
      <c r="D76" s="37">
        <f>SUM(D74:D75)</f>
        <v>846.11111111111109</v>
      </c>
      <c r="E76" s="37">
        <f t="shared" ref="E76:AM76" si="123">SUM(E74:E75)</f>
        <v>832.22222222222217</v>
      </c>
      <c r="F76" s="37">
        <f t="shared" si="123"/>
        <v>818.33333333333337</v>
      </c>
      <c r="G76" s="37">
        <f t="shared" si="123"/>
        <v>804.44444444444446</v>
      </c>
      <c r="H76" s="37">
        <f t="shared" si="123"/>
        <v>790.55555555555554</v>
      </c>
      <c r="I76" s="37">
        <f t="shared" si="123"/>
        <v>769.16666666666663</v>
      </c>
      <c r="J76" s="37">
        <f t="shared" si="123"/>
        <v>747.77777777777783</v>
      </c>
      <c r="K76" s="37">
        <f t="shared" si="123"/>
        <v>726.38888888888891</v>
      </c>
      <c r="L76" s="37">
        <f t="shared" si="123"/>
        <v>705</v>
      </c>
      <c r="M76" s="37">
        <f t="shared" si="123"/>
        <v>683.61111111111109</v>
      </c>
      <c r="N76" s="37">
        <f t="shared" si="123"/>
        <v>662.22222222222217</v>
      </c>
      <c r="O76" s="37">
        <f t="shared" si="123"/>
        <v>640.83333333333337</v>
      </c>
      <c r="P76" s="37">
        <f t="shared" si="123"/>
        <v>619.44444444444446</v>
      </c>
      <c r="Q76" s="37">
        <f t="shared" si="123"/>
        <v>598.05555555555554</v>
      </c>
      <c r="R76" s="37">
        <f t="shared" si="123"/>
        <v>576.66666666666663</v>
      </c>
      <c r="S76" s="37">
        <f t="shared" si="123"/>
        <v>555.27777777777771</v>
      </c>
      <c r="T76" s="37">
        <f t="shared" si="123"/>
        <v>533.8888888888888</v>
      </c>
      <c r="U76" s="37">
        <f t="shared" si="123"/>
        <v>512.49999999999989</v>
      </c>
      <c r="V76" s="37">
        <f t="shared" si="123"/>
        <v>491.11111111111097</v>
      </c>
      <c r="W76" s="37">
        <f t="shared" si="123"/>
        <v>469.72222222222206</v>
      </c>
      <c r="X76" s="37">
        <f t="shared" si="123"/>
        <v>448.33333333333314</v>
      </c>
      <c r="Y76" s="37">
        <f t="shared" si="123"/>
        <v>426.94444444444423</v>
      </c>
      <c r="Z76" s="37">
        <f t="shared" si="123"/>
        <v>405.55555555555532</v>
      </c>
      <c r="AA76" s="37">
        <f t="shared" si="123"/>
        <v>384.1666666666664</v>
      </c>
      <c r="AB76" s="37">
        <f t="shared" si="123"/>
        <v>357.77777777777749</v>
      </c>
      <c r="AC76" s="37">
        <f t="shared" si="123"/>
        <v>331.38888888888857</v>
      </c>
      <c r="AD76" s="37">
        <f t="shared" si="123"/>
        <v>304.99999999999966</v>
      </c>
      <c r="AE76" s="37">
        <f t="shared" si="123"/>
        <v>278.61111111111074</v>
      </c>
      <c r="AF76" s="37">
        <f t="shared" si="123"/>
        <v>252.22222222222183</v>
      </c>
      <c r="AG76" s="37">
        <f t="shared" si="123"/>
        <v>233.33333333333292</v>
      </c>
      <c r="AH76" s="37">
        <f t="shared" si="123"/>
        <v>214.444444444444</v>
      </c>
      <c r="AI76" s="37">
        <f t="shared" si="123"/>
        <v>195.55555555555509</v>
      </c>
      <c r="AJ76" s="37">
        <f t="shared" si="123"/>
        <v>176.66666666666617</v>
      </c>
      <c r="AK76" s="37">
        <f t="shared" si="123"/>
        <v>157.77777777777726</v>
      </c>
      <c r="AL76" s="37">
        <f t="shared" si="123"/>
        <v>138.88888888888835</v>
      </c>
      <c r="AM76" s="37">
        <f t="shared" si="123"/>
        <v>119.99999999999943</v>
      </c>
    </row>
    <row r="77" spans="1:43" ht="15">
      <c r="B77" s="9"/>
      <c r="C77" s="32"/>
    </row>
    <row r="78" spans="1:43" ht="15">
      <c r="B78" s="5" t="s">
        <v>77</v>
      </c>
      <c r="C78" s="32" t="s">
        <v>90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</row>
    <row r="79" spans="1:43" ht="15">
      <c r="B79" s="5" t="s">
        <v>78</v>
      </c>
      <c r="C79" s="32" t="s">
        <v>91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</row>
    <row r="80" spans="1:43" ht="15">
      <c r="B80" s="5" t="s">
        <v>79</v>
      </c>
      <c r="C80" s="32" t="s">
        <v>95</v>
      </c>
      <c r="D80" s="34" t="e">
        <f>C80+D41-D55</f>
        <v>#VALUE!</v>
      </c>
      <c r="E80" s="34" t="e">
        <f t="shared" ref="E80:AM80" si="124">D80+E41-E55</f>
        <v>#VALUE!</v>
      </c>
      <c r="F80" s="34" t="e">
        <f t="shared" si="124"/>
        <v>#VALUE!</v>
      </c>
      <c r="G80" s="34" t="e">
        <f t="shared" si="124"/>
        <v>#VALUE!</v>
      </c>
      <c r="H80" s="34" t="e">
        <f t="shared" si="124"/>
        <v>#VALUE!</v>
      </c>
      <c r="I80" s="34" t="e">
        <f t="shared" si="124"/>
        <v>#VALUE!</v>
      </c>
      <c r="J80" s="34" t="e">
        <f t="shared" si="124"/>
        <v>#VALUE!</v>
      </c>
      <c r="K80" s="34" t="e">
        <f t="shared" si="124"/>
        <v>#VALUE!</v>
      </c>
      <c r="L80" s="34" t="e">
        <f t="shared" si="124"/>
        <v>#VALUE!</v>
      </c>
      <c r="M80" s="34" t="e">
        <f t="shared" si="124"/>
        <v>#VALUE!</v>
      </c>
      <c r="N80" s="34" t="e">
        <f t="shared" si="124"/>
        <v>#VALUE!</v>
      </c>
      <c r="O80" s="34" t="e">
        <f t="shared" si="124"/>
        <v>#VALUE!</v>
      </c>
      <c r="P80" s="34" t="e">
        <f t="shared" si="124"/>
        <v>#VALUE!</v>
      </c>
      <c r="Q80" s="34" t="e">
        <f t="shared" si="124"/>
        <v>#VALUE!</v>
      </c>
      <c r="R80" s="34" t="e">
        <f t="shared" si="124"/>
        <v>#VALUE!</v>
      </c>
      <c r="S80" s="34" t="e">
        <f t="shared" si="124"/>
        <v>#VALUE!</v>
      </c>
      <c r="T80" s="34" t="e">
        <f t="shared" si="124"/>
        <v>#VALUE!</v>
      </c>
      <c r="U80" s="34" t="e">
        <f t="shared" si="124"/>
        <v>#VALUE!</v>
      </c>
      <c r="V80" s="34" t="e">
        <f t="shared" si="124"/>
        <v>#VALUE!</v>
      </c>
      <c r="W80" s="34" t="e">
        <f t="shared" si="124"/>
        <v>#VALUE!</v>
      </c>
      <c r="X80" s="34" t="e">
        <f t="shared" si="124"/>
        <v>#VALUE!</v>
      </c>
      <c r="Y80" s="34" t="e">
        <f t="shared" si="124"/>
        <v>#VALUE!</v>
      </c>
      <c r="Z80" s="34" t="e">
        <f t="shared" si="124"/>
        <v>#VALUE!</v>
      </c>
      <c r="AA80" s="34" t="e">
        <f t="shared" si="124"/>
        <v>#VALUE!</v>
      </c>
      <c r="AB80" s="34" t="e">
        <f t="shared" si="124"/>
        <v>#VALUE!</v>
      </c>
      <c r="AC80" s="34" t="e">
        <f t="shared" si="124"/>
        <v>#VALUE!</v>
      </c>
      <c r="AD80" s="34" t="e">
        <f t="shared" si="124"/>
        <v>#VALUE!</v>
      </c>
      <c r="AE80" s="34" t="e">
        <f t="shared" si="124"/>
        <v>#VALUE!</v>
      </c>
      <c r="AF80" s="34" t="e">
        <f t="shared" si="124"/>
        <v>#VALUE!</v>
      </c>
      <c r="AG80" s="34" t="e">
        <f t="shared" si="124"/>
        <v>#VALUE!</v>
      </c>
      <c r="AH80" s="34" t="e">
        <f t="shared" si="124"/>
        <v>#VALUE!</v>
      </c>
      <c r="AI80" s="34" t="e">
        <f t="shared" si="124"/>
        <v>#VALUE!</v>
      </c>
      <c r="AJ80" s="34" t="e">
        <f t="shared" si="124"/>
        <v>#VALUE!</v>
      </c>
      <c r="AK80" s="34" t="e">
        <f t="shared" si="124"/>
        <v>#VALUE!</v>
      </c>
      <c r="AL80" s="34" t="e">
        <f t="shared" si="124"/>
        <v>#VALUE!</v>
      </c>
      <c r="AM80" s="34" t="e">
        <f t="shared" si="124"/>
        <v>#VALUE!</v>
      </c>
    </row>
    <row r="81" spans="2:39" s="35" customFormat="1" ht="15">
      <c r="B81" s="3" t="s">
        <v>80</v>
      </c>
      <c r="C81" s="36" t="s">
        <v>92</v>
      </c>
      <c r="D81" s="37" t="e">
        <f>SUM(D78:D80)</f>
        <v>#VALUE!</v>
      </c>
      <c r="E81" s="37" t="e">
        <f t="shared" ref="E81:AM81" si="125">SUM(E78:E80)</f>
        <v>#VALUE!</v>
      </c>
      <c r="F81" s="37" t="e">
        <f t="shared" si="125"/>
        <v>#VALUE!</v>
      </c>
      <c r="G81" s="37" t="e">
        <f t="shared" si="125"/>
        <v>#VALUE!</v>
      </c>
      <c r="H81" s="37" t="e">
        <f t="shared" si="125"/>
        <v>#VALUE!</v>
      </c>
      <c r="I81" s="37" t="e">
        <f t="shared" si="125"/>
        <v>#VALUE!</v>
      </c>
      <c r="J81" s="37" t="e">
        <f t="shared" si="125"/>
        <v>#VALUE!</v>
      </c>
      <c r="K81" s="37" t="e">
        <f t="shared" si="125"/>
        <v>#VALUE!</v>
      </c>
      <c r="L81" s="37" t="e">
        <f t="shared" si="125"/>
        <v>#VALUE!</v>
      </c>
      <c r="M81" s="37" t="e">
        <f t="shared" si="125"/>
        <v>#VALUE!</v>
      </c>
      <c r="N81" s="37" t="e">
        <f t="shared" si="125"/>
        <v>#VALUE!</v>
      </c>
      <c r="O81" s="37" t="e">
        <f t="shared" si="125"/>
        <v>#VALUE!</v>
      </c>
      <c r="P81" s="37" t="e">
        <f t="shared" si="125"/>
        <v>#VALUE!</v>
      </c>
      <c r="Q81" s="37" t="e">
        <f t="shared" si="125"/>
        <v>#VALUE!</v>
      </c>
      <c r="R81" s="37" t="e">
        <f t="shared" si="125"/>
        <v>#VALUE!</v>
      </c>
      <c r="S81" s="37" t="e">
        <f t="shared" si="125"/>
        <v>#VALUE!</v>
      </c>
      <c r="T81" s="37" t="e">
        <f t="shared" si="125"/>
        <v>#VALUE!</v>
      </c>
      <c r="U81" s="37" t="e">
        <f t="shared" si="125"/>
        <v>#VALUE!</v>
      </c>
      <c r="V81" s="37" t="e">
        <f t="shared" si="125"/>
        <v>#VALUE!</v>
      </c>
      <c r="W81" s="37" t="e">
        <f t="shared" si="125"/>
        <v>#VALUE!</v>
      </c>
      <c r="X81" s="37" t="e">
        <f t="shared" si="125"/>
        <v>#VALUE!</v>
      </c>
      <c r="Y81" s="37" t="e">
        <f t="shared" si="125"/>
        <v>#VALUE!</v>
      </c>
      <c r="Z81" s="37" t="e">
        <f t="shared" si="125"/>
        <v>#VALUE!</v>
      </c>
      <c r="AA81" s="37" t="e">
        <f t="shared" si="125"/>
        <v>#VALUE!</v>
      </c>
      <c r="AB81" s="37" t="e">
        <f t="shared" si="125"/>
        <v>#VALUE!</v>
      </c>
      <c r="AC81" s="37" t="e">
        <f t="shared" si="125"/>
        <v>#VALUE!</v>
      </c>
      <c r="AD81" s="37" t="e">
        <f t="shared" si="125"/>
        <v>#VALUE!</v>
      </c>
      <c r="AE81" s="37" t="e">
        <f t="shared" si="125"/>
        <v>#VALUE!</v>
      </c>
      <c r="AF81" s="37" t="e">
        <f t="shared" si="125"/>
        <v>#VALUE!</v>
      </c>
      <c r="AG81" s="37" t="e">
        <f t="shared" si="125"/>
        <v>#VALUE!</v>
      </c>
      <c r="AH81" s="37" t="e">
        <f t="shared" si="125"/>
        <v>#VALUE!</v>
      </c>
      <c r="AI81" s="37" t="e">
        <f t="shared" si="125"/>
        <v>#VALUE!</v>
      </c>
      <c r="AJ81" s="37" t="e">
        <f t="shared" si="125"/>
        <v>#VALUE!</v>
      </c>
      <c r="AK81" s="37" t="e">
        <f t="shared" si="125"/>
        <v>#VALUE!</v>
      </c>
      <c r="AL81" s="37" t="e">
        <f t="shared" si="125"/>
        <v>#VALUE!</v>
      </c>
      <c r="AM81" s="37" t="e">
        <f t="shared" si="125"/>
        <v>#VALUE!</v>
      </c>
    </row>
    <row r="82" spans="2:39" ht="15">
      <c r="B82" s="9"/>
      <c r="C82" s="32"/>
    </row>
    <row r="83" spans="2:39" ht="15">
      <c r="B83" s="5" t="s">
        <v>81</v>
      </c>
      <c r="C83" s="32" t="s">
        <v>96</v>
      </c>
      <c r="D83" s="34">
        <f>D62</f>
        <v>-1200</v>
      </c>
      <c r="E83" s="34">
        <f t="shared" ref="E83:AM83" si="126">E62</f>
        <v>-1823</v>
      </c>
      <c r="F83" s="34">
        <f t="shared" si="126"/>
        <v>-2369</v>
      </c>
      <c r="G83" s="34">
        <f t="shared" si="126"/>
        <v>-2838</v>
      </c>
      <c r="H83" s="34">
        <f t="shared" si="126"/>
        <v>-3230</v>
      </c>
      <c r="I83" s="34">
        <f t="shared" si="126"/>
        <v>-3725</v>
      </c>
      <c r="J83" s="34">
        <f t="shared" si="126"/>
        <v>-3963</v>
      </c>
      <c r="K83" s="34">
        <f t="shared" si="126"/>
        <v>-4124</v>
      </c>
      <c r="L83" s="34">
        <f t="shared" si="126"/>
        <v>-4208</v>
      </c>
      <c r="M83" s="34">
        <f t="shared" si="126"/>
        <v>-4215</v>
      </c>
      <c r="N83" s="34">
        <f t="shared" si="126"/>
        <v>-4145</v>
      </c>
      <c r="O83" s="34">
        <f t="shared" si="126"/>
        <v>-3998</v>
      </c>
      <c r="P83" s="34">
        <f t="shared" si="126"/>
        <v>-3774</v>
      </c>
      <c r="Q83" s="34">
        <f t="shared" si="126"/>
        <v>-3473</v>
      </c>
      <c r="R83" s="34">
        <f t="shared" si="126"/>
        <v>-3095</v>
      </c>
      <c r="S83" s="34">
        <f t="shared" si="126"/>
        <v>-2640</v>
      </c>
      <c r="T83" s="34">
        <f t="shared" si="126"/>
        <v>-2108</v>
      </c>
      <c r="U83" s="34">
        <f t="shared" si="126"/>
        <v>-1499</v>
      </c>
      <c r="V83" s="34">
        <f t="shared" si="126"/>
        <v>-813</v>
      </c>
      <c r="W83" s="34">
        <f t="shared" si="126"/>
        <v>-50</v>
      </c>
      <c r="X83" s="34">
        <f t="shared" si="126"/>
        <v>790</v>
      </c>
      <c r="Y83" s="34">
        <f t="shared" si="126"/>
        <v>1707</v>
      </c>
      <c r="Z83" s="34">
        <f t="shared" si="126"/>
        <v>2701</v>
      </c>
      <c r="AA83" s="34">
        <f t="shared" si="126"/>
        <v>3772</v>
      </c>
      <c r="AB83" s="34">
        <f t="shared" si="126"/>
        <v>4740</v>
      </c>
      <c r="AC83" s="34">
        <f t="shared" si="126"/>
        <v>5965</v>
      </c>
      <c r="AD83" s="34">
        <f t="shared" si="126"/>
        <v>7267</v>
      </c>
      <c r="AE83" s="34">
        <f t="shared" si="126"/>
        <v>8646</v>
      </c>
      <c r="AF83" s="34">
        <f t="shared" si="126"/>
        <v>10102</v>
      </c>
      <c r="AG83" s="34">
        <f t="shared" si="126"/>
        <v>11635</v>
      </c>
      <c r="AH83" s="34">
        <f t="shared" si="126"/>
        <v>13245</v>
      </c>
      <c r="AI83" s="34">
        <f t="shared" si="126"/>
        <v>14932</v>
      </c>
      <c r="AJ83" s="34">
        <f t="shared" si="126"/>
        <v>16696</v>
      </c>
      <c r="AK83" s="34">
        <f t="shared" si="126"/>
        <v>18537</v>
      </c>
      <c r="AL83" s="34">
        <f t="shared" si="126"/>
        <v>20455</v>
      </c>
      <c r="AM83" s="34">
        <f t="shared" si="126"/>
        <v>22450</v>
      </c>
    </row>
    <row r="84" spans="2:39" ht="15">
      <c r="B84" s="5" t="s">
        <v>82</v>
      </c>
      <c r="C84" s="32" t="s">
        <v>97</v>
      </c>
      <c r="D84" s="34">
        <v>0</v>
      </c>
      <c r="E84" s="34">
        <v>1</v>
      </c>
      <c r="F84" s="34">
        <v>2</v>
      </c>
      <c r="G84" s="34">
        <v>3</v>
      </c>
      <c r="H84" s="34">
        <v>4</v>
      </c>
      <c r="I84" s="34">
        <v>5</v>
      </c>
      <c r="J84" s="34">
        <v>6</v>
      </c>
      <c r="K84" s="34">
        <v>7</v>
      </c>
      <c r="L84" s="34">
        <v>8</v>
      </c>
      <c r="M84" s="34">
        <v>9</v>
      </c>
      <c r="N84" s="34">
        <v>10</v>
      </c>
      <c r="O84" s="34">
        <v>11</v>
      </c>
      <c r="P84" s="34">
        <v>12</v>
      </c>
      <c r="Q84" s="34">
        <v>13</v>
      </c>
      <c r="R84" s="34">
        <v>14</v>
      </c>
      <c r="S84" s="34">
        <v>15</v>
      </c>
      <c r="T84" s="34">
        <v>16</v>
      </c>
      <c r="U84" s="34">
        <v>17</v>
      </c>
      <c r="V84" s="34">
        <v>18</v>
      </c>
      <c r="W84" s="34">
        <v>19</v>
      </c>
      <c r="X84" s="34">
        <v>20</v>
      </c>
      <c r="Y84" s="34">
        <v>21</v>
      </c>
      <c r="Z84" s="34">
        <v>22</v>
      </c>
      <c r="AA84" s="34">
        <v>23</v>
      </c>
      <c r="AB84" s="34">
        <v>24</v>
      </c>
      <c r="AC84" s="34">
        <v>25</v>
      </c>
      <c r="AD84" s="34">
        <v>26</v>
      </c>
      <c r="AE84" s="34">
        <v>27</v>
      </c>
      <c r="AF84" s="34">
        <v>28</v>
      </c>
      <c r="AG84" s="34">
        <v>29</v>
      </c>
      <c r="AH84" s="34">
        <v>30</v>
      </c>
      <c r="AI84" s="34">
        <v>31</v>
      </c>
      <c r="AJ84" s="34">
        <v>32</v>
      </c>
      <c r="AK84" s="34">
        <v>33</v>
      </c>
      <c r="AL84" s="34">
        <v>34</v>
      </c>
      <c r="AM84" s="34">
        <v>35</v>
      </c>
    </row>
    <row r="85" spans="2:39" ht="15">
      <c r="B85" s="3" t="s">
        <v>83</v>
      </c>
      <c r="C85" s="32" t="s">
        <v>98</v>
      </c>
      <c r="D85" s="34">
        <f>SUM(D83:D84)</f>
        <v>-1200</v>
      </c>
      <c r="E85" s="34">
        <f t="shared" ref="E85:AM85" si="127">SUM(E83:E84)</f>
        <v>-1822</v>
      </c>
      <c r="F85" s="34">
        <f t="shared" si="127"/>
        <v>-2367</v>
      </c>
      <c r="G85" s="34">
        <f t="shared" si="127"/>
        <v>-2835</v>
      </c>
      <c r="H85" s="34">
        <f t="shared" si="127"/>
        <v>-3226</v>
      </c>
      <c r="I85" s="34">
        <f t="shared" si="127"/>
        <v>-3720</v>
      </c>
      <c r="J85" s="34">
        <f t="shared" si="127"/>
        <v>-3957</v>
      </c>
      <c r="K85" s="34">
        <f t="shared" si="127"/>
        <v>-4117</v>
      </c>
      <c r="L85" s="34">
        <f t="shared" si="127"/>
        <v>-4200</v>
      </c>
      <c r="M85" s="34">
        <f t="shared" si="127"/>
        <v>-4206</v>
      </c>
      <c r="N85" s="34">
        <f t="shared" si="127"/>
        <v>-4135</v>
      </c>
      <c r="O85" s="34">
        <f t="shared" si="127"/>
        <v>-3987</v>
      </c>
      <c r="P85" s="34">
        <f t="shared" si="127"/>
        <v>-3762</v>
      </c>
      <c r="Q85" s="34">
        <f t="shared" si="127"/>
        <v>-3460</v>
      </c>
      <c r="R85" s="34">
        <f t="shared" si="127"/>
        <v>-3081</v>
      </c>
      <c r="S85" s="34">
        <f t="shared" si="127"/>
        <v>-2625</v>
      </c>
      <c r="T85" s="34">
        <f t="shared" si="127"/>
        <v>-2092</v>
      </c>
      <c r="U85" s="34">
        <f t="shared" si="127"/>
        <v>-1482</v>
      </c>
      <c r="V85" s="34">
        <f t="shared" si="127"/>
        <v>-795</v>
      </c>
      <c r="W85" s="34">
        <f t="shared" si="127"/>
        <v>-31</v>
      </c>
      <c r="X85" s="34">
        <f t="shared" si="127"/>
        <v>810</v>
      </c>
      <c r="Y85" s="34">
        <f t="shared" si="127"/>
        <v>1728</v>
      </c>
      <c r="Z85" s="34">
        <f t="shared" si="127"/>
        <v>2723</v>
      </c>
      <c r="AA85" s="34">
        <f t="shared" si="127"/>
        <v>3795</v>
      </c>
      <c r="AB85" s="34">
        <f t="shared" si="127"/>
        <v>4764</v>
      </c>
      <c r="AC85" s="34">
        <f t="shared" si="127"/>
        <v>5990</v>
      </c>
      <c r="AD85" s="34">
        <f t="shared" si="127"/>
        <v>7293</v>
      </c>
      <c r="AE85" s="34">
        <f t="shared" si="127"/>
        <v>8673</v>
      </c>
      <c r="AF85" s="34">
        <f t="shared" si="127"/>
        <v>10130</v>
      </c>
      <c r="AG85" s="34">
        <f t="shared" si="127"/>
        <v>11664</v>
      </c>
      <c r="AH85" s="34">
        <f t="shared" si="127"/>
        <v>13275</v>
      </c>
      <c r="AI85" s="34">
        <f t="shared" si="127"/>
        <v>14963</v>
      </c>
      <c r="AJ85" s="34">
        <f t="shared" si="127"/>
        <v>16728</v>
      </c>
      <c r="AK85" s="34">
        <f t="shared" si="127"/>
        <v>18570</v>
      </c>
      <c r="AL85" s="34">
        <f t="shared" si="127"/>
        <v>20489</v>
      </c>
      <c r="AM85" s="34">
        <f t="shared" si="127"/>
        <v>22485</v>
      </c>
    </row>
    <row r="86" spans="2:39" ht="15">
      <c r="B86" s="9"/>
      <c r="C86" s="32"/>
    </row>
    <row r="87" spans="2:39" ht="15">
      <c r="B87" s="5" t="s">
        <v>84</v>
      </c>
      <c r="C87" s="32"/>
      <c r="D87" s="34">
        <f>C87+D66</f>
        <v>3200</v>
      </c>
      <c r="E87" s="34">
        <f t="shared" ref="E87:AM87" si="128">D87+E66</f>
        <v>3200</v>
      </c>
      <c r="F87" s="34">
        <f t="shared" si="128"/>
        <v>3200</v>
      </c>
      <c r="G87" s="34">
        <f t="shared" si="128"/>
        <v>3200</v>
      </c>
      <c r="H87" s="34">
        <f t="shared" si="128"/>
        <v>3200</v>
      </c>
      <c r="I87" s="34">
        <f t="shared" si="128"/>
        <v>3200</v>
      </c>
      <c r="J87" s="34">
        <f t="shared" si="128"/>
        <v>3200</v>
      </c>
      <c r="K87" s="34">
        <f t="shared" si="128"/>
        <v>3200</v>
      </c>
      <c r="L87" s="34">
        <f t="shared" si="128"/>
        <v>3200</v>
      </c>
      <c r="M87" s="34">
        <f t="shared" si="128"/>
        <v>3200</v>
      </c>
      <c r="N87" s="34">
        <f t="shared" si="128"/>
        <v>3200</v>
      </c>
      <c r="O87" s="34">
        <f t="shared" si="128"/>
        <v>3200</v>
      </c>
      <c r="P87" s="34">
        <f t="shared" si="128"/>
        <v>3200</v>
      </c>
      <c r="Q87" s="34">
        <f t="shared" si="128"/>
        <v>3200</v>
      </c>
      <c r="R87" s="34">
        <f t="shared" si="128"/>
        <v>3200</v>
      </c>
      <c r="S87" s="34">
        <f t="shared" si="128"/>
        <v>3200</v>
      </c>
      <c r="T87" s="34">
        <f t="shared" si="128"/>
        <v>3200</v>
      </c>
      <c r="U87" s="34">
        <f t="shared" si="128"/>
        <v>3200</v>
      </c>
      <c r="V87" s="34">
        <f t="shared" si="128"/>
        <v>3200</v>
      </c>
      <c r="W87" s="34">
        <f t="shared" si="128"/>
        <v>3200</v>
      </c>
      <c r="X87" s="34">
        <f t="shared" si="128"/>
        <v>3200</v>
      </c>
      <c r="Y87" s="34">
        <f t="shared" si="128"/>
        <v>3200</v>
      </c>
      <c r="Z87" s="34">
        <f t="shared" si="128"/>
        <v>3200</v>
      </c>
      <c r="AA87" s="34">
        <f t="shared" si="128"/>
        <v>3200</v>
      </c>
      <c r="AB87" s="34">
        <f t="shared" si="128"/>
        <v>3200</v>
      </c>
      <c r="AC87" s="34">
        <f t="shared" si="128"/>
        <v>3200</v>
      </c>
      <c r="AD87" s="34">
        <f t="shared" si="128"/>
        <v>3200</v>
      </c>
      <c r="AE87" s="34">
        <f t="shared" si="128"/>
        <v>3200</v>
      </c>
      <c r="AF87" s="34">
        <f t="shared" si="128"/>
        <v>3200</v>
      </c>
      <c r="AG87" s="34">
        <f t="shared" si="128"/>
        <v>3200</v>
      </c>
      <c r="AH87" s="34">
        <f t="shared" si="128"/>
        <v>3200</v>
      </c>
      <c r="AI87" s="34">
        <f t="shared" si="128"/>
        <v>3200</v>
      </c>
      <c r="AJ87" s="34">
        <f t="shared" si="128"/>
        <v>3200</v>
      </c>
      <c r="AK87" s="34">
        <f t="shared" si="128"/>
        <v>3200</v>
      </c>
      <c r="AL87" s="34">
        <f t="shared" si="128"/>
        <v>3200</v>
      </c>
      <c r="AM87" s="34">
        <f t="shared" si="128"/>
        <v>3200</v>
      </c>
    </row>
    <row r="88" spans="2:39" ht="15">
      <c r="B88" s="5" t="s">
        <v>85</v>
      </c>
      <c r="C88" s="32"/>
      <c r="D88" s="34">
        <f>C88+D46+D67</f>
        <v>-623</v>
      </c>
      <c r="E88" s="34">
        <f t="shared" ref="E88:AM88" si="129">D88+E46+E67</f>
        <v>-1169</v>
      </c>
      <c r="F88" s="34">
        <f t="shared" si="129"/>
        <v>-1638</v>
      </c>
      <c r="G88" s="34">
        <f t="shared" si="129"/>
        <v>-2030</v>
      </c>
      <c r="H88" s="34">
        <f t="shared" si="129"/>
        <v>-2345</v>
      </c>
      <c r="I88" s="34">
        <f t="shared" si="129"/>
        <v>-2583</v>
      </c>
      <c r="J88" s="34">
        <f t="shared" si="129"/>
        <v>-2744</v>
      </c>
      <c r="K88" s="34">
        <f t="shared" si="129"/>
        <v>-2828</v>
      </c>
      <c r="L88" s="34">
        <f t="shared" si="129"/>
        <v>-2835</v>
      </c>
      <c r="M88" s="34">
        <f t="shared" si="129"/>
        <v>-2765</v>
      </c>
      <c r="N88" s="34">
        <f t="shared" si="129"/>
        <v>-2618</v>
      </c>
      <c r="O88" s="34">
        <f t="shared" si="129"/>
        <v>-2394</v>
      </c>
      <c r="P88" s="34">
        <f t="shared" si="129"/>
        <v>-2093</v>
      </c>
      <c r="Q88" s="34">
        <f t="shared" si="129"/>
        <v>-1715</v>
      </c>
      <c r="R88" s="34">
        <f t="shared" si="129"/>
        <v>-1260</v>
      </c>
      <c r="S88" s="34">
        <f t="shared" si="129"/>
        <v>-728</v>
      </c>
      <c r="T88" s="34">
        <f t="shared" si="129"/>
        <v>-119</v>
      </c>
      <c r="U88" s="34">
        <f t="shared" si="129"/>
        <v>567</v>
      </c>
      <c r="V88" s="34">
        <f t="shared" si="129"/>
        <v>1330</v>
      </c>
      <c r="W88" s="34">
        <f t="shared" si="129"/>
        <v>2170</v>
      </c>
      <c r="X88" s="34">
        <f t="shared" si="129"/>
        <v>3087</v>
      </c>
      <c r="Y88" s="34">
        <f t="shared" si="129"/>
        <v>4081</v>
      </c>
      <c r="Z88" s="34">
        <f t="shared" si="129"/>
        <v>5152</v>
      </c>
      <c r="AA88" s="34">
        <f t="shared" si="129"/>
        <v>6300</v>
      </c>
      <c r="AB88" s="34">
        <f t="shared" si="129"/>
        <v>1225</v>
      </c>
      <c r="AC88" s="34">
        <f t="shared" si="129"/>
        <v>2527</v>
      </c>
      <c r="AD88" s="34">
        <f t="shared" si="129"/>
        <v>3906</v>
      </c>
      <c r="AE88" s="34">
        <f t="shared" si="129"/>
        <v>5362</v>
      </c>
      <c r="AF88" s="34">
        <f t="shared" si="129"/>
        <v>6895</v>
      </c>
      <c r="AG88" s="34">
        <f t="shared" si="129"/>
        <v>8505</v>
      </c>
      <c r="AH88" s="34">
        <f t="shared" si="129"/>
        <v>10192</v>
      </c>
      <c r="AI88" s="34">
        <f t="shared" si="129"/>
        <v>11956</v>
      </c>
      <c r="AJ88" s="34">
        <f t="shared" si="129"/>
        <v>13797</v>
      </c>
      <c r="AK88" s="34">
        <f t="shared" si="129"/>
        <v>15715</v>
      </c>
      <c r="AL88" s="34">
        <f t="shared" si="129"/>
        <v>17710</v>
      </c>
      <c r="AM88" s="34">
        <f t="shared" si="129"/>
        <v>19782</v>
      </c>
    </row>
    <row r="89" spans="2:39">
      <c r="B89" s="31" t="s">
        <v>100</v>
      </c>
      <c r="C89" s="32"/>
      <c r="D89" s="34"/>
    </row>
    <row r="90" spans="2:39" s="35" customFormat="1" ht="15">
      <c r="B90" s="3" t="s">
        <v>86</v>
      </c>
      <c r="C90" s="36" t="s">
        <v>99</v>
      </c>
      <c r="D90" s="37">
        <f>SUM(D87:D88)</f>
        <v>2577</v>
      </c>
      <c r="E90" s="37">
        <f t="shared" ref="E90:AM90" si="130">SUM(E87:E88)</f>
        <v>2031</v>
      </c>
      <c r="F90" s="37">
        <f t="shared" si="130"/>
        <v>1562</v>
      </c>
      <c r="G90" s="37">
        <f t="shared" si="130"/>
        <v>1170</v>
      </c>
      <c r="H90" s="37">
        <f t="shared" si="130"/>
        <v>855</v>
      </c>
      <c r="I90" s="37">
        <f t="shared" si="130"/>
        <v>617</v>
      </c>
      <c r="J90" s="37">
        <f t="shared" si="130"/>
        <v>456</v>
      </c>
      <c r="K90" s="37">
        <f t="shared" si="130"/>
        <v>372</v>
      </c>
      <c r="L90" s="37">
        <f t="shared" si="130"/>
        <v>365</v>
      </c>
      <c r="M90" s="37">
        <f t="shared" si="130"/>
        <v>435</v>
      </c>
      <c r="N90" s="37">
        <f t="shared" si="130"/>
        <v>582</v>
      </c>
      <c r="O90" s="37">
        <f t="shared" si="130"/>
        <v>806</v>
      </c>
      <c r="P90" s="37">
        <f t="shared" si="130"/>
        <v>1107</v>
      </c>
      <c r="Q90" s="37">
        <f t="shared" si="130"/>
        <v>1485</v>
      </c>
      <c r="R90" s="37">
        <f t="shared" si="130"/>
        <v>1940</v>
      </c>
      <c r="S90" s="37">
        <f t="shared" si="130"/>
        <v>2472</v>
      </c>
      <c r="T90" s="37">
        <f t="shared" si="130"/>
        <v>3081</v>
      </c>
      <c r="U90" s="37">
        <f t="shared" si="130"/>
        <v>3767</v>
      </c>
      <c r="V90" s="37">
        <f t="shared" si="130"/>
        <v>4530</v>
      </c>
      <c r="W90" s="37">
        <f t="shared" si="130"/>
        <v>5370</v>
      </c>
      <c r="X90" s="37">
        <f t="shared" si="130"/>
        <v>6287</v>
      </c>
      <c r="Y90" s="37">
        <f t="shared" si="130"/>
        <v>7281</v>
      </c>
      <c r="Z90" s="37">
        <f t="shared" si="130"/>
        <v>8352</v>
      </c>
      <c r="AA90" s="37">
        <f t="shared" si="130"/>
        <v>9500</v>
      </c>
      <c r="AB90" s="37">
        <f t="shared" si="130"/>
        <v>4425</v>
      </c>
      <c r="AC90" s="37">
        <f t="shared" si="130"/>
        <v>5727</v>
      </c>
      <c r="AD90" s="37">
        <f t="shared" si="130"/>
        <v>7106</v>
      </c>
      <c r="AE90" s="37">
        <f t="shared" si="130"/>
        <v>8562</v>
      </c>
      <c r="AF90" s="37">
        <f t="shared" si="130"/>
        <v>10095</v>
      </c>
      <c r="AG90" s="37">
        <f t="shared" si="130"/>
        <v>11705</v>
      </c>
      <c r="AH90" s="37">
        <f t="shared" si="130"/>
        <v>13392</v>
      </c>
      <c r="AI90" s="37">
        <f t="shared" si="130"/>
        <v>15156</v>
      </c>
      <c r="AJ90" s="37">
        <f t="shared" si="130"/>
        <v>16997</v>
      </c>
      <c r="AK90" s="37">
        <f t="shared" si="130"/>
        <v>18915</v>
      </c>
      <c r="AL90" s="37">
        <f t="shared" si="130"/>
        <v>20910</v>
      </c>
      <c r="AM90" s="37">
        <f t="shared" si="130"/>
        <v>22982</v>
      </c>
    </row>
  </sheetData>
  <phoneticPr fontId="4" type="noConversion"/>
  <pageMargins left="0.7" right="0.7" top="0.75" bottom="0.75" header="0.3" footer="0.3"/>
  <pageSetup orientation="portrait" r:id="rId1"/>
  <ignoredErrors>
    <ignoredError sqref="D80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Gaalok KANG</dc:creator>
  <cp:lastModifiedBy>Gaalok KANG</cp:lastModifiedBy>
  <dcterms:created xsi:type="dcterms:W3CDTF">2024-06-02T21:07:20Z</dcterms:created>
  <dcterms:modified xsi:type="dcterms:W3CDTF">2024-06-02T22:45:28Z</dcterms:modified>
</cp:coreProperties>
</file>