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Tsinghua读研\科研\程序公平paper\LLM_API\metrics\"/>
    </mc:Choice>
  </mc:AlternateContent>
  <xr:revisionPtr revIDLastSave="0" documentId="13_ncr:1_{54700F5A-F29A-4D97-B3BE-9F55AF5D1D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gpt-4o" sheetId="2" r:id="rId2"/>
    <sheet name="Llama3.3" sheetId="7" r:id="rId3"/>
    <sheet name="dsr1" sheetId="3" r:id="rId4"/>
    <sheet name="dsv3" sheetId="5" r:id="rId5"/>
    <sheet name="Qwen2.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1" i="1" l="1"/>
  <c r="M40" i="1"/>
  <c r="L41" i="1"/>
  <c r="L40" i="1"/>
  <c r="L50" i="1"/>
  <c r="H42" i="1"/>
  <c r="G50" i="1"/>
  <c r="G31" i="1"/>
  <c r="H23" i="1"/>
  <c r="G23" i="1"/>
  <c r="B50" i="1"/>
  <c r="C42" i="1"/>
  <c r="B42" i="1"/>
  <c r="D41" i="1"/>
  <c r="D40" i="1"/>
  <c r="D42" i="1" s="1"/>
  <c r="B31" i="1"/>
  <c r="C23" i="1"/>
  <c r="B23" i="1"/>
  <c r="D22" i="1"/>
  <c r="D21" i="1"/>
  <c r="B45" i="1" l="1"/>
  <c r="B48" i="1" s="1"/>
  <c r="C45" i="1"/>
  <c r="C48" i="1" s="1"/>
  <c r="N41" i="1"/>
  <c r="M42" i="1"/>
  <c r="N40" i="1"/>
  <c r="L42" i="1"/>
  <c r="I41" i="1"/>
  <c r="I40" i="1"/>
  <c r="G42" i="1"/>
  <c r="I21" i="1"/>
  <c r="I22" i="1"/>
  <c r="I23" i="1"/>
  <c r="D23" i="1"/>
  <c r="B26" i="1" s="1"/>
  <c r="B29" i="1" s="1"/>
  <c r="B44" i="1"/>
  <c r="B47" i="1" s="1"/>
  <c r="B49" i="1" s="1"/>
  <c r="B51" i="1" s="1"/>
  <c r="C25" i="1"/>
  <c r="C28" i="1" s="1"/>
  <c r="C44" i="1"/>
  <c r="C47" i="1" s="1"/>
  <c r="G25" i="1" l="1"/>
  <c r="N42" i="1"/>
  <c r="L44" i="1" s="1"/>
  <c r="L47" i="1" s="1"/>
  <c r="L45" i="1"/>
  <c r="L48" i="1" s="1"/>
  <c r="M44" i="1"/>
  <c r="M47" i="1" s="1"/>
  <c r="I42" i="1"/>
  <c r="H45" i="1" s="1"/>
  <c r="H48" i="1" s="1"/>
  <c r="H26" i="1"/>
  <c r="H29" i="1" s="1"/>
  <c r="H25" i="1"/>
  <c r="H28" i="1" s="1"/>
  <c r="G28" i="1"/>
  <c r="G26" i="1"/>
  <c r="G29" i="1" s="1"/>
  <c r="B25" i="1"/>
  <c r="C26" i="1"/>
  <c r="C29" i="1" s="1"/>
  <c r="G44" i="1" l="1"/>
  <c r="G47" i="1" s="1"/>
  <c r="B28" i="1"/>
  <c r="B30" i="1" s="1"/>
  <c r="B32" i="1" s="1"/>
  <c r="G30" i="1"/>
  <c r="G32" i="1" s="1"/>
  <c r="M45" i="1"/>
  <c r="M48" i="1" s="1"/>
  <c r="L49" i="1" s="1"/>
  <c r="L51" i="1" s="1"/>
  <c r="G45" i="1"/>
  <c r="G48" i="1" s="1"/>
  <c r="H44" i="1"/>
  <c r="H47" i="1" s="1"/>
  <c r="G49" i="1" l="1"/>
  <c r="G51" i="1" s="1"/>
</calcChain>
</file>

<file path=xl/sharedStrings.xml><?xml version="1.0" encoding="utf-8"?>
<sst xmlns="http://schemas.openxmlformats.org/spreadsheetml/2006/main" count="217" uniqueCount="75">
  <si>
    <t>LLM</t>
    <phoneticPr fontId="1" type="noConversion"/>
  </si>
  <si>
    <t>否的个数</t>
    <phoneticPr fontId="1" type="noConversion"/>
  </si>
  <si>
    <t>是的个数</t>
    <phoneticPr fontId="1" type="noConversion"/>
  </si>
  <si>
    <t>是+否的个数</t>
    <phoneticPr fontId="1" type="noConversion"/>
  </si>
  <si>
    <t>非空个数</t>
    <phoneticPr fontId="1" type="noConversion"/>
  </si>
  <si>
    <t>否的个数/总体非空个数</t>
    <phoneticPr fontId="1" type="noConversion"/>
  </si>
  <si>
    <t>否的个数/是+否的个数</t>
    <phoneticPr fontId="1" type="noConversion"/>
  </si>
  <si>
    <t>Chatgpt4o</t>
  </si>
  <si>
    <t>Deepseek R1</t>
  </si>
  <si>
    <t>Deepseek V3</t>
  </si>
  <si>
    <t>Llama3.3</t>
    <phoneticPr fontId="1" type="noConversion"/>
  </si>
  <si>
    <t>Qwen2.5</t>
    <phoneticPr fontId="1" type="noConversion"/>
  </si>
  <si>
    <t xml:space="preserve">不同principle </t>
    <phoneticPr fontId="1" type="noConversion"/>
  </si>
  <si>
    <t>principle</t>
  </si>
  <si>
    <t>否的个数</t>
  </si>
  <si>
    <t>是的个数</t>
  </si>
  <si>
    <t>否+是</t>
  </si>
  <si>
    <t>非空个数</t>
  </si>
  <si>
    <t>否/非空个数</t>
  </si>
  <si>
    <t>否/是+否</t>
  </si>
  <si>
    <t>不受任意逮捕与拘禁/住宅、隐私不受任意干涉</t>
  </si>
  <si>
    <t>迅速审判</t>
  </si>
  <si>
    <t>获得律师帮助</t>
  </si>
  <si>
    <t>反对双重归罪</t>
  </si>
  <si>
    <t>无罪推定</t>
    <phoneticPr fontId="1" type="noConversion"/>
  </si>
  <si>
    <t>不被强迫自证其罪</t>
    <phoneticPr fontId="1" type="noConversion"/>
  </si>
  <si>
    <t>公开审判</t>
    <phoneticPr fontId="1" type="noConversion"/>
  </si>
  <si>
    <t>与不利于己的证人当庭对质并申请有利于己的证人出庭作证</t>
    <phoneticPr fontId="1" type="noConversion"/>
  </si>
  <si>
    <t>获得公正、公平审判的权利</t>
    <phoneticPr fontId="1" type="noConversion"/>
  </si>
  <si>
    <t>principle</t>
    <phoneticPr fontId="1" type="noConversion"/>
  </si>
  <si>
    <t>否+是</t>
    <phoneticPr fontId="1" type="noConversion"/>
  </si>
  <si>
    <t>否/非空个数</t>
    <phoneticPr fontId="1" type="noConversion"/>
  </si>
  <si>
    <t>否/是+否</t>
    <phoneticPr fontId="1" type="noConversion"/>
  </si>
  <si>
    <t>不受任意逮捕与拘禁/住宅、隐私不受任意干涉</t>
    <phoneticPr fontId="1" type="noConversion"/>
  </si>
  <si>
    <t>迅速审判</t>
    <phoneticPr fontId="1" type="noConversion"/>
  </si>
  <si>
    <t>获得律师帮助</t>
    <phoneticPr fontId="1" type="noConversion"/>
  </si>
  <si>
    <t>反对双重归罪</t>
    <phoneticPr fontId="1" type="noConversion"/>
  </si>
  <si>
    <t>R1 VS V3卡方检验</t>
    <phoneticPr fontId="1" type="noConversion"/>
  </si>
  <si>
    <t>否的个数（中+英）</t>
    <phoneticPr fontId="1" type="noConversion"/>
  </si>
  <si>
    <t>是的个数（中+英）</t>
    <phoneticPr fontId="1" type="noConversion"/>
  </si>
  <si>
    <t>合计</t>
    <phoneticPr fontId="1" type="noConversion"/>
  </si>
  <si>
    <t>期望值E</t>
    <phoneticPr fontId="1" type="noConversion"/>
  </si>
  <si>
    <t>R1</t>
    <phoneticPr fontId="1" type="noConversion"/>
  </si>
  <si>
    <t>V3</t>
    <phoneticPr fontId="1" type="noConversion"/>
  </si>
  <si>
    <t>否</t>
    <phoneticPr fontId="1" type="noConversion"/>
  </si>
  <si>
    <t>是</t>
    <phoneticPr fontId="1" type="noConversion"/>
  </si>
  <si>
    <t>卡方分量 ( (O-E)²/E )</t>
    <phoneticPr fontId="1" type="noConversion"/>
  </si>
  <si>
    <t>卡方统计量 χ²</t>
  </si>
  <si>
    <t>自由度 df</t>
  </si>
  <si>
    <t>p值</t>
    <phoneticPr fontId="1" type="noConversion"/>
  </si>
  <si>
    <t>法系</t>
    <phoneticPr fontId="1" type="noConversion"/>
  </si>
  <si>
    <t>是（所有模型）</t>
    <phoneticPr fontId="1" type="noConversion"/>
  </si>
  <si>
    <t>否（所有模型）</t>
    <phoneticPr fontId="1" type="noConversion"/>
  </si>
  <si>
    <t>No的个数</t>
    <phoneticPr fontId="1" type="noConversion"/>
  </si>
  <si>
    <t>Yes的个数</t>
    <phoneticPr fontId="1" type="noConversion"/>
  </si>
  <si>
    <t>Yes+No的个数</t>
    <phoneticPr fontId="1" type="noConversion"/>
  </si>
  <si>
    <t>No的个数/总体非空个数</t>
    <phoneticPr fontId="1" type="noConversion"/>
  </si>
  <si>
    <t>No的个数/Yes+No的个数</t>
    <phoneticPr fontId="1" type="noConversion"/>
  </si>
  <si>
    <t>CN</t>
    <phoneticPr fontId="1" type="noConversion"/>
  </si>
  <si>
    <t>US</t>
    <phoneticPr fontId="1" type="noConversion"/>
  </si>
  <si>
    <t>D（US） VS D（CN）</t>
    <phoneticPr fontId="1" type="noConversion"/>
  </si>
  <si>
    <t>M（R1） VS M（V3)</t>
    <phoneticPr fontId="1" type="noConversion"/>
  </si>
  <si>
    <t>M（US） VS M（CN)</t>
    <phoneticPr fontId="1" type="noConversion"/>
  </si>
  <si>
    <t>DUS（R1 V3） VS DCN（R1 V3)</t>
    <phoneticPr fontId="1" type="noConversion"/>
  </si>
  <si>
    <t>DUS（MUS MCN） VS DCN（MUS MCN)</t>
    <phoneticPr fontId="1" type="noConversion"/>
  </si>
  <si>
    <t>DCN</t>
    <phoneticPr fontId="1" type="noConversion"/>
  </si>
  <si>
    <t>DUS</t>
    <phoneticPr fontId="1" type="noConversion"/>
  </si>
  <si>
    <t>MUS</t>
    <phoneticPr fontId="1" type="noConversion"/>
  </si>
  <si>
    <t>MCN</t>
    <phoneticPr fontId="1" type="noConversion"/>
  </si>
  <si>
    <t>D（US）</t>
    <phoneticPr fontId="1" type="noConversion"/>
  </si>
  <si>
    <t>D（CN）</t>
    <phoneticPr fontId="1" type="noConversion"/>
  </si>
  <si>
    <t>M（R1）</t>
    <phoneticPr fontId="1" type="noConversion"/>
  </si>
  <si>
    <t>M（V3）</t>
    <phoneticPr fontId="1" type="noConversion"/>
  </si>
  <si>
    <t>M（US）</t>
    <phoneticPr fontId="1" type="noConversion"/>
  </si>
  <si>
    <t>M（CN）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</si>
</sst>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D26" workbookViewId="0">
      <selection activeCell="K47" sqref="K47:K48"/>
    </sheetView>
  </sheetViews>
  <sheetFormatPr defaultRowHeight="14.4" x14ac:dyDescent="0.25"/>
  <cols>
    <col min="1" max="1" width="23.77734375" style="1" bestFit="1" customWidth="1"/>
    <col min="2" max="2" width="19.33203125" style="1" customWidth="1"/>
    <col min="3" max="3" width="19.33203125" style="1" bestFit="1" customWidth="1"/>
    <col min="4" max="4" width="13.109375" style="1" bestFit="1" customWidth="1"/>
    <col min="5" max="5" width="9.5546875" style="1" bestFit="1" customWidth="1"/>
    <col min="6" max="6" width="33.21875" style="1" bestFit="1" customWidth="1"/>
    <col min="7" max="7" width="22.77734375" style="1" bestFit="1" customWidth="1"/>
    <col min="8" max="8" width="19.33203125" bestFit="1" customWidth="1"/>
    <col min="11" max="11" width="33.21875" bestFit="1" customWidth="1"/>
    <col min="12" max="13" width="19.33203125" bestFit="1" customWidth="1"/>
    <col min="14" max="14" width="6.5546875" bestFit="1" customWidth="1"/>
  </cols>
  <sheetData>
    <row r="1" spans="1:9" x14ac:dyDescent="0.25">
      <c r="A1" s="2" t="s">
        <v>58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9" x14ac:dyDescent="0.25">
      <c r="A3" s="1" t="s">
        <v>7</v>
      </c>
      <c r="B3" s="1">
        <v>3595</v>
      </c>
      <c r="C3" s="1">
        <v>766</v>
      </c>
      <c r="D3" s="1">
        <v>4361</v>
      </c>
      <c r="E3" s="1">
        <v>4500</v>
      </c>
      <c r="F3" s="1">
        <v>0.79888888888888887</v>
      </c>
      <c r="G3" s="1">
        <v>0.82435221279523041</v>
      </c>
    </row>
    <row r="4" spans="1:9" x14ac:dyDescent="0.25">
      <c r="A4" s="1" t="s">
        <v>10</v>
      </c>
      <c r="B4" s="1">
        <v>3613</v>
      </c>
      <c r="C4" s="1">
        <v>887</v>
      </c>
      <c r="D4" s="1">
        <v>4500</v>
      </c>
      <c r="E4" s="1">
        <v>4500</v>
      </c>
      <c r="F4" s="1">
        <v>0.80288888888888887</v>
      </c>
      <c r="G4" s="1">
        <v>0.80288888888888887</v>
      </c>
    </row>
    <row r="5" spans="1:9" x14ac:dyDescent="0.25">
      <c r="A5" s="1" t="s">
        <v>8</v>
      </c>
      <c r="B5" s="1">
        <v>2647</v>
      </c>
      <c r="C5" s="1">
        <v>1835</v>
      </c>
      <c r="D5" s="1">
        <v>4482</v>
      </c>
      <c r="E5" s="1">
        <v>4500</v>
      </c>
      <c r="F5" s="1">
        <v>0.5882222222222222</v>
      </c>
      <c r="G5" s="1">
        <v>0.59058456046407859</v>
      </c>
    </row>
    <row r="6" spans="1:9" x14ac:dyDescent="0.25">
      <c r="A6" s="1" t="s">
        <v>9</v>
      </c>
      <c r="B6" s="1">
        <v>3951</v>
      </c>
      <c r="C6" s="1">
        <v>549</v>
      </c>
      <c r="D6" s="1">
        <v>4500</v>
      </c>
      <c r="E6" s="1">
        <v>4500</v>
      </c>
      <c r="F6" s="1">
        <v>0.878</v>
      </c>
      <c r="G6" s="1">
        <v>0.878</v>
      </c>
    </row>
    <row r="7" spans="1:9" x14ac:dyDescent="0.25">
      <c r="A7" s="1" t="s">
        <v>11</v>
      </c>
      <c r="B7" s="1">
        <v>4000</v>
      </c>
      <c r="C7" s="1">
        <v>419</v>
      </c>
      <c r="D7" s="1">
        <v>4419</v>
      </c>
      <c r="E7" s="1">
        <v>4419</v>
      </c>
      <c r="F7" s="1">
        <v>0.90518216791129213</v>
      </c>
      <c r="G7" s="1">
        <v>0.90518216791129213</v>
      </c>
    </row>
    <row r="8" spans="1:9" x14ac:dyDescent="0.25">
      <c r="A8" s="2" t="s">
        <v>59</v>
      </c>
    </row>
    <row r="9" spans="1:9" x14ac:dyDescent="0.25">
      <c r="A9" s="1" t="s">
        <v>0</v>
      </c>
      <c r="B9" s="1" t="s">
        <v>53</v>
      </c>
      <c r="C9" s="1" t="s">
        <v>54</v>
      </c>
      <c r="D9" s="1" t="s">
        <v>55</v>
      </c>
      <c r="E9" s="1" t="s">
        <v>4</v>
      </c>
      <c r="F9" s="1" t="s">
        <v>56</v>
      </c>
      <c r="G9" s="1" t="s">
        <v>57</v>
      </c>
    </row>
    <row r="10" spans="1:9" x14ac:dyDescent="0.25">
      <c r="A10" s="1" t="s">
        <v>7</v>
      </c>
      <c r="B10" s="1">
        <v>3908</v>
      </c>
      <c r="C10" s="1">
        <v>548</v>
      </c>
      <c r="D10" s="1">
        <v>4456</v>
      </c>
      <c r="E10" s="1">
        <v>4500</v>
      </c>
      <c r="F10" s="1">
        <v>0.86844444444444446</v>
      </c>
      <c r="G10" s="1">
        <v>0.87701974865350085</v>
      </c>
    </row>
    <row r="11" spans="1:9" x14ac:dyDescent="0.25">
      <c r="A11" s="1" t="s">
        <v>10</v>
      </c>
      <c r="B11" s="1">
        <v>3851</v>
      </c>
      <c r="C11" s="1">
        <v>488</v>
      </c>
      <c r="D11" s="1">
        <v>4339</v>
      </c>
      <c r="E11" s="1">
        <v>4500</v>
      </c>
      <c r="F11" s="1">
        <v>0.85577777777777775</v>
      </c>
      <c r="G11" s="1">
        <v>0.88753168932933857</v>
      </c>
    </row>
    <row r="12" spans="1:9" x14ac:dyDescent="0.25">
      <c r="A12" s="1" t="s">
        <v>8</v>
      </c>
      <c r="B12" s="1">
        <v>3565</v>
      </c>
      <c r="C12" s="1">
        <v>933</v>
      </c>
      <c r="D12" s="1">
        <v>4498</v>
      </c>
      <c r="E12" s="1">
        <v>4499</v>
      </c>
      <c r="F12" s="1">
        <v>0.79239831073571909</v>
      </c>
      <c r="G12" s="1">
        <v>0.79257447754557586</v>
      </c>
    </row>
    <row r="13" spans="1:9" x14ac:dyDescent="0.25">
      <c r="A13" s="1" t="s">
        <v>9</v>
      </c>
      <c r="B13" s="1">
        <v>4345</v>
      </c>
      <c r="C13" s="1">
        <v>155</v>
      </c>
      <c r="D13" s="1">
        <v>4500</v>
      </c>
      <c r="E13" s="1">
        <v>4500</v>
      </c>
      <c r="F13" s="1">
        <v>0.9655555555555555</v>
      </c>
      <c r="G13" s="1">
        <v>0.9655555555555555</v>
      </c>
    </row>
    <row r="14" spans="1:9" x14ac:dyDescent="0.25">
      <c r="A14" s="1" t="s">
        <v>11</v>
      </c>
      <c r="B14" s="1">
        <v>4459</v>
      </c>
      <c r="C14" s="1">
        <v>28</v>
      </c>
      <c r="D14" s="1">
        <v>4487</v>
      </c>
      <c r="E14" s="1">
        <v>4500</v>
      </c>
      <c r="F14" s="1">
        <v>0.99088888888888893</v>
      </c>
      <c r="G14" s="1">
        <v>0.99375975039001563</v>
      </c>
      <c r="H14" s="1"/>
      <c r="I14" s="1"/>
    </row>
    <row r="15" spans="1:9" x14ac:dyDescent="0.25">
      <c r="H15" s="1"/>
      <c r="I15" s="1"/>
    </row>
    <row r="16" spans="1:9" x14ac:dyDescent="0.25">
      <c r="H16" s="1"/>
      <c r="I16" s="1"/>
    </row>
    <row r="17" spans="1:14" x14ac:dyDescent="0.25">
      <c r="H17" s="1"/>
      <c r="I17" s="1"/>
    </row>
    <row r="18" spans="1:14" x14ac:dyDescent="0.25">
      <c r="H18" s="1"/>
      <c r="I18" s="1"/>
    </row>
    <row r="19" spans="1:14" x14ac:dyDescent="0.25">
      <c r="A19" s="5" t="s">
        <v>61</v>
      </c>
      <c r="F19" s="5" t="s">
        <v>62</v>
      </c>
      <c r="H19" s="1"/>
      <c r="I19" s="1"/>
    </row>
    <row r="20" spans="1:14" x14ac:dyDescent="0.25">
      <c r="A20" s="1" t="s">
        <v>0</v>
      </c>
      <c r="B20" s="1" t="s">
        <v>38</v>
      </c>
      <c r="C20" s="1" t="s">
        <v>39</v>
      </c>
      <c r="D20" s="1" t="s">
        <v>40</v>
      </c>
      <c r="F20" s="1" t="s">
        <v>0</v>
      </c>
      <c r="G20" s="1" t="s">
        <v>38</v>
      </c>
      <c r="H20" s="1" t="s">
        <v>39</v>
      </c>
      <c r="I20" s="1" t="s">
        <v>40</v>
      </c>
      <c r="K20" s="1"/>
      <c r="L20" s="1"/>
      <c r="M20" s="1"/>
      <c r="N20" s="1"/>
    </row>
    <row r="21" spans="1:14" x14ac:dyDescent="0.25">
      <c r="A21" s="1" t="s">
        <v>71</v>
      </c>
      <c r="B21" s="1">
        <v>6212</v>
      </c>
      <c r="C21" s="1">
        <v>2768</v>
      </c>
      <c r="D21" s="1">
        <f>B21+C21</f>
        <v>8980</v>
      </c>
      <c r="F21" s="1" t="s">
        <v>73</v>
      </c>
      <c r="G21" s="1">
        <v>14967</v>
      </c>
      <c r="H21" s="1">
        <v>2689</v>
      </c>
      <c r="I21" s="1">
        <f>G21+H21</f>
        <v>17656</v>
      </c>
      <c r="K21" s="1"/>
      <c r="L21" s="1"/>
      <c r="M21" s="1"/>
      <c r="N21" s="1"/>
    </row>
    <row r="22" spans="1:14" x14ac:dyDescent="0.25">
      <c r="A22" s="1" t="s">
        <v>72</v>
      </c>
      <c r="B22" s="1">
        <v>8296</v>
      </c>
      <c r="C22" s="1">
        <v>704</v>
      </c>
      <c r="D22" s="1">
        <f>B22+C22</f>
        <v>9000</v>
      </c>
      <c r="F22" s="1" t="s">
        <v>74</v>
      </c>
      <c r="G22" s="1">
        <v>22967</v>
      </c>
      <c r="H22" s="1">
        <v>3919</v>
      </c>
      <c r="I22" s="1">
        <f>G22+H22</f>
        <v>26886</v>
      </c>
      <c r="K22" s="1"/>
      <c r="L22" s="1"/>
      <c r="M22" s="1"/>
      <c r="N22" s="1"/>
    </row>
    <row r="23" spans="1:14" x14ac:dyDescent="0.25">
      <c r="A23" s="1" t="s">
        <v>40</v>
      </c>
      <c r="B23" s="1">
        <f>B21+B22</f>
        <v>14508</v>
      </c>
      <c r="C23" s="1">
        <f>C21+C22</f>
        <v>3472</v>
      </c>
      <c r="D23" s="1">
        <f>B23+C23</f>
        <v>17980</v>
      </c>
      <c r="F23" s="1" t="s">
        <v>40</v>
      </c>
      <c r="G23" s="1">
        <f>G21+G22</f>
        <v>37934</v>
      </c>
      <c r="H23" s="1">
        <f>H21+H22</f>
        <v>6608</v>
      </c>
      <c r="I23" s="1">
        <f>G23+H23</f>
        <v>44542</v>
      </c>
      <c r="K23" s="1"/>
      <c r="L23" s="1"/>
      <c r="M23" s="1"/>
      <c r="N23" s="1"/>
    </row>
    <row r="24" spans="1:14" x14ac:dyDescent="0.25">
      <c r="A24" s="2" t="s">
        <v>41</v>
      </c>
      <c r="B24" s="1" t="s">
        <v>44</v>
      </c>
      <c r="C24" s="1" t="s">
        <v>45</v>
      </c>
      <c r="F24" s="2" t="s">
        <v>41</v>
      </c>
      <c r="G24" s="1" t="s">
        <v>44</v>
      </c>
      <c r="H24" s="1" t="s">
        <v>45</v>
      </c>
      <c r="I24" s="1"/>
      <c r="K24" s="1"/>
      <c r="L24" s="1"/>
      <c r="M24" s="1"/>
      <c r="N24" s="1"/>
    </row>
    <row r="25" spans="1:14" x14ac:dyDescent="0.25">
      <c r="A25" s="1" t="s">
        <v>71</v>
      </c>
      <c r="B25" s="1">
        <f>D21*B23/D23</f>
        <v>7245.9310344827591</v>
      </c>
      <c r="C25" s="1">
        <f>D21*C23/D23</f>
        <v>1734.0689655172414</v>
      </c>
      <c r="F25" s="1" t="s">
        <v>73</v>
      </c>
      <c r="G25" s="1">
        <f>I21*G23/I23</f>
        <v>15036.655381437744</v>
      </c>
      <c r="H25" s="1">
        <f>I21*H23/I23</f>
        <v>2619.3446185622561</v>
      </c>
      <c r="I25" s="1"/>
      <c r="K25" s="1"/>
      <c r="L25" s="1"/>
      <c r="M25" s="1"/>
      <c r="N25" s="1"/>
    </row>
    <row r="26" spans="1:14" x14ac:dyDescent="0.25">
      <c r="A26" s="1" t="s">
        <v>72</v>
      </c>
      <c r="B26" s="1">
        <f>B23*D22/D23</f>
        <v>7262.0689655172409</v>
      </c>
      <c r="C26" s="1">
        <f>C23*D22/D23</f>
        <v>1737.9310344827586</v>
      </c>
      <c r="F26" s="1" t="s">
        <v>74</v>
      </c>
      <c r="G26" s="1">
        <f>G23*I22/I23</f>
        <v>22897.344618562256</v>
      </c>
      <c r="H26" s="1">
        <f>H23*I22/I23</f>
        <v>3988.6553814377439</v>
      </c>
      <c r="I26" s="1"/>
      <c r="K26" s="1"/>
      <c r="L26" s="1"/>
      <c r="M26" s="1"/>
      <c r="N26" s="1"/>
    </row>
    <row r="27" spans="1:14" x14ac:dyDescent="0.25">
      <c r="A27" s="2" t="s">
        <v>46</v>
      </c>
      <c r="B27" s="1" t="s">
        <v>44</v>
      </c>
      <c r="C27" s="1" t="s">
        <v>45</v>
      </c>
      <c r="F27" s="2" t="s">
        <v>46</v>
      </c>
      <c r="G27" s="1" t="s">
        <v>44</v>
      </c>
      <c r="H27" s="1" t="s">
        <v>45</v>
      </c>
      <c r="I27" s="1"/>
      <c r="K27" s="1"/>
      <c r="L27" s="1"/>
      <c r="M27" s="1"/>
      <c r="N27" s="1"/>
    </row>
    <row r="28" spans="1:14" x14ac:dyDescent="0.25">
      <c r="A28" s="1" t="s">
        <v>71</v>
      </c>
      <c r="B28" s="1">
        <f>(B21-B25)^2/B25</f>
        <v>147.53292281961365</v>
      </c>
      <c r="C28" s="1">
        <f>(C21-C25)^2/C25</f>
        <v>616.47685606767084</v>
      </c>
      <c r="F28" s="1" t="s">
        <v>73</v>
      </c>
      <c r="G28" s="1">
        <f>(G21-G25)^2/G25</f>
        <v>0.32266963896951961</v>
      </c>
      <c r="H28" s="1">
        <f>(H21-H25)^2/H25</f>
        <v>1.8523229547018396</v>
      </c>
      <c r="I28" s="1"/>
      <c r="K28" s="1"/>
      <c r="L28" s="1"/>
      <c r="M28" s="1"/>
      <c r="N28" s="1"/>
    </row>
    <row r="29" spans="1:14" x14ac:dyDescent="0.25">
      <c r="A29" s="1" t="s">
        <v>72</v>
      </c>
      <c r="B29" s="1">
        <f>(B22-B26)^2/B26</f>
        <v>147.20507188001454</v>
      </c>
      <c r="C29" s="1">
        <f>(C22-C26)^2/C26</f>
        <v>615.10690749863159</v>
      </c>
      <c r="F29" s="1" t="s">
        <v>74</v>
      </c>
      <c r="G29" s="1">
        <f>(G22-G26)^2/G26</f>
        <v>0.21189671746060545</v>
      </c>
      <c r="H29" s="1">
        <f>(H22-H26)^2/H26</f>
        <v>1.2164179903375616</v>
      </c>
      <c r="I29" s="1"/>
      <c r="K29" s="1"/>
      <c r="L29" s="1"/>
      <c r="M29" s="1"/>
      <c r="N29" s="1"/>
    </row>
    <row r="30" spans="1:14" x14ac:dyDescent="0.25">
      <c r="A30" s="2" t="s">
        <v>47</v>
      </c>
      <c r="B30" s="1">
        <f>SUM(B28:C29)</f>
        <v>1526.3217582659306</v>
      </c>
      <c r="F30" s="2" t="s">
        <v>47</v>
      </c>
      <c r="G30" s="1">
        <f>SUM(G28:H29)</f>
        <v>3.6033073014695263</v>
      </c>
      <c r="H30" s="1"/>
      <c r="I30" s="1"/>
      <c r="K30" s="1"/>
      <c r="L30" s="1"/>
      <c r="M30" s="1"/>
      <c r="N30" s="1"/>
    </row>
    <row r="31" spans="1:14" x14ac:dyDescent="0.25">
      <c r="A31" s="2" t="s">
        <v>48</v>
      </c>
      <c r="B31" s="1">
        <f>(2-1)*(2-1)</f>
        <v>1</v>
      </c>
      <c r="F31" s="2" t="s">
        <v>48</v>
      </c>
      <c r="G31" s="1">
        <f>(2-1)*(2-1)</f>
        <v>1</v>
      </c>
      <c r="H31" s="1"/>
      <c r="I31" s="1"/>
      <c r="K31" s="4"/>
      <c r="L31" s="1"/>
      <c r="M31" s="1"/>
      <c r="N31" s="1"/>
    </row>
    <row r="32" spans="1:14" x14ac:dyDescent="0.25">
      <c r="A32" s="2" t="s">
        <v>49</v>
      </c>
      <c r="B32" s="4">
        <f>_xlfn.CHISQ.DIST.RT(B30,B31)</f>
        <v>0</v>
      </c>
      <c r="F32" s="2" t="s">
        <v>49</v>
      </c>
      <c r="G32" s="4">
        <f>_xlfn.CHISQ.DIST.RT(G30,G31)</f>
        <v>5.7664744178339104E-2</v>
      </c>
      <c r="H32" s="1"/>
      <c r="I32" s="1"/>
      <c r="K32" s="1"/>
      <c r="L32" s="4"/>
      <c r="M32" s="1"/>
      <c r="N32" s="1"/>
    </row>
    <row r="33" spans="1:14" x14ac:dyDescent="0.25">
      <c r="A33" s="4"/>
      <c r="K33" s="1"/>
    </row>
    <row r="34" spans="1:14" x14ac:dyDescent="0.25">
      <c r="K34" s="1"/>
    </row>
    <row r="38" spans="1:14" x14ac:dyDescent="0.25">
      <c r="A38" s="5" t="s">
        <v>60</v>
      </c>
      <c r="F38" s="5" t="s">
        <v>63</v>
      </c>
      <c r="K38" s="5" t="s">
        <v>64</v>
      </c>
    </row>
    <row r="39" spans="1:14" x14ac:dyDescent="0.25">
      <c r="A39" s="1" t="s">
        <v>50</v>
      </c>
      <c r="B39" s="1" t="s">
        <v>52</v>
      </c>
      <c r="C39" s="1" t="s">
        <v>51</v>
      </c>
      <c r="D39" s="1" t="s">
        <v>40</v>
      </c>
      <c r="F39" s="1" t="s">
        <v>50</v>
      </c>
      <c r="G39" s="1" t="s">
        <v>42</v>
      </c>
      <c r="H39" s="1" t="s">
        <v>43</v>
      </c>
      <c r="I39" s="1" t="s">
        <v>40</v>
      </c>
      <c r="K39" s="1" t="s">
        <v>50</v>
      </c>
      <c r="L39" s="1" t="s">
        <v>67</v>
      </c>
      <c r="M39" s="1" t="s">
        <v>68</v>
      </c>
      <c r="N39" s="1" t="s">
        <v>40</v>
      </c>
    </row>
    <row r="40" spans="1:14" x14ac:dyDescent="0.25">
      <c r="A40" s="1" t="s">
        <v>70</v>
      </c>
      <c r="B40" s="1">
        <v>17806</v>
      </c>
      <c r="C40" s="1">
        <v>4456</v>
      </c>
      <c r="D40" s="1">
        <f>B40+C40</f>
        <v>22262</v>
      </c>
      <c r="F40" s="1" t="s">
        <v>65</v>
      </c>
      <c r="G40" s="1">
        <v>2647</v>
      </c>
      <c r="H40" s="1">
        <v>3951</v>
      </c>
      <c r="I40" s="1">
        <f>G40+H40</f>
        <v>6598</v>
      </c>
      <c r="K40" s="1" t="s">
        <v>65</v>
      </c>
      <c r="L40" s="1">
        <f>SUM(B3:B4)</f>
        <v>7208</v>
      </c>
      <c r="M40" s="1">
        <f>SUM(B5:B7)</f>
        <v>10598</v>
      </c>
      <c r="N40" s="1">
        <f>L40+M40</f>
        <v>17806</v>
      </c>
    </row>
    <row r="41" spans="1:14" x14ac:dyDescent="0.25">
      <c r="A41" s="1" t="s">
        <v>69</v>
      </c>
      <c r="B41" s="1">
        <v>20128</v>
      </c>
      <c r="C41" s="1">
        <v>2152</v>
      </c>
      <c r="D41" s="1">
        <f>B41+C41</f>
        <v>22280</v>
      </c>
      <c r="F41" s="1" t="s">
        <v>66</v>
      </c>
      <c r="G41" s="1">
        <v>3565</v>
      </c>
      <c r="H41" s="1">
        <v>4345</v>
      </c>
      <c r="I41" s="1">
        <f>G41+H41</f>
        <v>7910</v>
      </c>
      <c r="K41" s="1" t="s">
        <v>66</v>
      </c>
      <c r="L41" s="1">
        <f>SUM(B10:B11)</f>
        <v>7759</v>
      </c>
      <c r="M41" s="1">
        <f>SUM(B12:B14)</f>
        <v>12369</v>
      </c>
      <c r="N41" s="1">
        <f>L41+M41</f>
        <v>20128</v>
      </c>
    </row>
    <row r="42" spans="1:14" x14ac:dyDescent="0.25">
      <c r="A42" s="1" t="s">
        <v>40</v>
      </c>
      <c r="B42" s="1">
        <f>B40+B41</f>
        <v>37934</v>
      </c>
      <c r="C42" s="1">
        <f>C40+C41</f>
        <v>6608</v>
      </c>
      <c r="D42" s="1">
        <f>D40+D41</f>
        <v>44542</v>
      </c>
      <c r="F42" s="1" t="s">
        <v>40</v>
      </c>
      <c r="G42" s="1">
        <f>G40+G41</f>
        <v>6212</v>
      </c>
      <c r="H42" s="1">
        <f>H40+H41</f>
        <v>8296</v>
      </c>
      <c r="I42" s="1">
        <f>I40+I41</f>
        <v>14508</v>
      </c>
      <c r="K42" s="1" t="s">
        <v>40</v>
      </c>
      <c r="L42" s="1">
        <f>L40+L41</f>
        <v>14967</v>
      </c>
      <c r="M42" s="1">
        <f>M40+M41</f>
        <v>22967</v>
      </c>
      <c r="N42" s="1">
        <f>N40+N41</f>
        <v>37934</v>
      </c>
    </row>
    <row r="43" spans="1:14" x14ac:dyDescent="0.25">
      <c r="A43" s="2" t="s">
        <v>41</v>
      </c>
      <c r="B43" s="1" t="s">
        <v>44</v>
      </c>
      <c r="C43" s="1" t="s">
        <v>45</v>
      </c>
      <c r="F43" s="2" t="s">
        <v>41</v>
      </c>
      <c r="G43" s="1" t="s">
        <v>42</v>
      </c>
      <c r="H43" s="1" t="s">
        <v>43</v>
      </c>
      <c r="I43" s="1"/>
      <c r="K43" s="2" t="s">
        <v>41</v>
      </c>
      <c r="L43" s="1" t="s">
        <v>67</v>
      </c>
      <c r="M43" s="1" t="s">
        <v>68</v>
      </c>
      <c r="N43" s="1"/>
    </row>
    <row r="44" spans="1:14" x14ac:dyDescent="0.25">
      <c r="A44" s="1" t="s">
        <v>70</v>
      </c>
      <c r="B44" s="1">
        <f>B42*D40/D42</f>
        <v>18959.335189259575</v>
      </c>
      <c r="C44" s="1">
        <f>C42*D40/D42</f>
        <v>3302.6648107404249</v>
      </c>
      <c r="F44" s="1" t="s">
        <v>65</v>
      </c>
      <c r="G44" s="1">
        <f>G42*I40/I42</f>
        <v>2825.1155224703612</v>
      </c>
      <c r="H44" s="1">
        <f>H42*I40/I42</f>
        <v>3772.8844775296388</v>
      </c>
      <c r="I44" s="1"/>
      <c r="K44" s="1" t="s">
        <v>65</v>
      </c>
      <c r="L44" s="1">
        <f>L42*N40/N42</f>
        <v>7025.4231560078033</v>
      </c>
      <c r="M44" s="1">
        <f>M42*N40/N42</f>
        <v>10780.576843992198</v>
      </c>
      <c r="N44" s="1"/>
    </row>
    <row r="45" spans="1:14" x14ac:dyDescent="0.25">
      <c r="A45" s="1" t="s">
        <v>69</v>
      </c>
      <c r="B45" s="1">
        <f>B42*D41/D42</f>
        <v>18974.664810740425</v>
      </c>
      <c r="C45" s="1">
        <f>C42*D41/D42</f>
        <v>3305.3351892595751</v>
      </c>
      <c r="F45" s="1" t="s">
        <v>66</v>
      </c>
      <c r="G45" s="1">
        <f>G42*I41/I42</f>
        <v>3386.8844775296388</v>
      </c>
      <c r="H45" s="1">
        <f>H42*I41/I42</f>
        <v>4523.1155224703616</v>
      </c>
      <c r="I45" s="1"/>
      <c r="K45" s="1" t="s">
        <v>66</v>
      </c>
      <c r="L45" s="1">
        <f>L42*N41/N42</f>
        <v>7941.5768439921967</v>
      </c>
      <c r="M45" s="1">
        <f>M42*N41/N42</f>
        <v>12186.423156007802</v>
      </c>
      <c r="N45" s="1"/>
    </row>
    <row r="46" spans="1:14" x14ac:dyDescent="0.25">
      <c r="A46" s="2" t="s">
        <v>46</v>
      </c>
      <c r="B46" s="1" t="s">
        <v>44</v>
      </c>
      <c r="C46" s="1" t="s">
        <v>45</v>
      </c>
      <c r="F46" s="2" t="s">
        <v>46</v>
      </c>
      <c r="G46" s="1" t="s">
        <v>42</v>
      </c>
      <c r="H46" s="1" t="s">
        <v>43</v>
      </c>
      <c r="I46" s="1"/>
      <c r="K46" s="2" t="s">
        <v>46</v>
      </c>
      <c r="L46" s="1" t="s">
        <v>67</v>
      </c>
      <c r="M46" s="1" t="s">
        <v>68</v>
      </c>
      <c r="N46" s="1"/>
    </row>
    <row r="47" spans="1:14" x14ac:dyDescent="0.25">
      <c r="A47" s="1" t="s">
        <v>70</v>
      </c>
      <c r="B47" s="1">
        <f>(B40-B44)^2/B44</f>
        <v>70.159741652648478</v>
      </c>
      <c r="C47" s="1">
        <f>(C40-C44)^2/C44</f>
        <v>402.7602360550195</v>
      </c>
      <c r="F47" s="1" t="s">
        <v>65</v>
      </c>
      <c r="G47" s="1">
        <f>(G40-G44)^2/G44</f>
        <v>11.229678606964846</v>
      </c>
      <c r="H47" s="1">
        <f>(H40-H44)^2/H44</f>
        <v>8.4087226984649988</v>
      </c>
      <c r="I47" s="1"/>
      <c r="K47" s="1" t="s">
        <v>65</v>
      </c>
      <c r="L47" s="1">
        <f>(L40-L44)^2/L44</f>
        <v>4.744810842268631</v>
      </c>
      <c r="M47" s="1">
        <f>(M40-M44)^2/M44</f>
        <v>3.0920705305976104</v>
      </c>
      <c r="N47" s="1"/>
    </row>
    <row r="48" spans="1:14" x14ac:dyDescent="0.25">
      <c r="A48" s="1" t="s">
        <v>69</v>
      </c>
      <c r="B48" s="1">
        <f>(B41-B45)^2/B45</f>
        <v>70.103059635155304</v>
      </c>
      <c r="C48" s="1">
        <f>(C41-C45)^2/C45</f>
        <v>402.43484627723723</v>
      </c>
      <c r="F48" s="1" t="s">
        <v>66</v>
      </c>
      <c r="G48" s="1">
        <f>(G41-G45)^2/G45</f>
        <v>9.3670568203228886</v>
      </c>
      <c r="H48" s="1">
        <f>(H41-H45)^2/H45</f>
        <v>7.0140015631444168</v>
      </c>
      <c r="I48" s="1"/>
      <c r="K48" s="1" t="s">
        <v>66</v>
      </c>
      <c r="L48" s="1">
        <f>(L41-L45)^2/L45</f>
        <v>4.1974414674798917</v>
      </c>
      <c r="M48" s="1">
        <f>(M41-M45)^2/M45</f>
        <v>2.7353640633853864</v>
      </c>
      <c r="N48" s="1"/>
    </row>
    <row r="49" spans="1:14" x14ac:dyDescent="0.25">
      <c r="A49" s="2" t="s">
        <v>47</v>
      </c>
      <c r="B49" s="1">
        <f>SUM(B47:C48)</f>
        <v>945.45788362006056</v>
      </c>
      <c r="F49" s="2" t="s">
        <v>47</v>
      </c>
      <c r="G49" s="1">
        <f>SUM(G47:H48)</f>
        <v>36.01945968889715</v>
      </c>
      <c r="H49" s="1"/>
      <c r="I49" s="1"/>
      <c r="K49" s="2" t="s">
        <v>47</v>
      </c>
      <c r="L49" s="1">
        <f>SUM(L47:M48)</f>
        <v>14.769686903731518</v>
      </c>
      <c r="M49" s="1"/>
      <c r="N49" s="1"/>
    </row>
    <row r="50" spans="1:14" x14ac:dyDescent="0.25">
      <c r="A50" s="2" t="s">
        <v>48</v>
      </c>
      <c r="B50" s="1">
        <f>(2-1)*(2-1)</f>
        <v>1</v>
      </c>
      <c r="F50" s="2" t="s">
        <v>48</v>
      </c>
      <c r="G50" s="1">
        <f>(2-1)*(2-1)</f>
        <v>1</v>
      </c>
      <c r="H50" s="1"/>
      <c r="I50" s="1"/>
      <c r="K50" s="2" t="s">
        <v>48</v>
      </c>
      <c r="L50" s="1">
        <f>(2-1)*(2-1)</f>
        <v>1</v>
      </c>
      <c r="M50" s="1"/>
      <c r="N50" s="1"/>
    </row>
    <row r="51" spans="1:14" x14ac:dyDescent="0.25">
      <c r="A51" s="2" t="s">
        <v>49</v>
      </c>
      <c r="B51" s="4">
        <f>_xlfn.CHISQ.DIST.RT(B49,B50)</f>
        <v>1.2885164389802994E-207</v>
      </c>
      <c r="F51" s="2" t="s">
        <v>49</v>
      </c>
      <c r="G51" s="4">
        <f>_xlfn.CHISQ.DIST.RT(G49,G50)</f>
        <v>1.953567693795585E-9</v>
      </c>
      <c r="H51" s="1"/>
      <c r="I51" s="1"/>
      <c r="K51" s="2" t="s">
        <v>49</v>
      </c>
      <c r="L51" s="4">
        <f>_xlfn.CHISQ.DIST.RT(L49,L50)</f>
        <v>1.2147258741097898E-4</v>
      </c>
      <c r="M51" s="1"/>
      <c r="N51" s="1"/>
    </row>
    <row r="52" spans="1:14" x14ac:dyDescent="0.25">
      <c r="A5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4A27-E730-4116-9ED5-F1CCD5A30A6F}">
  <dimension ref="A1:G11"/>
  <sheetViews>
    <sheetView workbookViewId="0"/>
  </sheetViews>
  <sheetFormatPr defaultRowHeight="13.8" x14ac:dyDescent="0.25"/>
  <cols>
    <col min="1" max="1" width="57.77734375" bestFit="1" customWidth="1"/>
    <col min="6" max="7" width="12.77734375" bestFit="1" customWidth="1"/>
  </cols>
  <sheetData>
    <row r="1" spans="1:7" ht="14.4" x14ac:dyDescent="0.25">
      <c r="A1" s="2" t="s">
        <v>12</v>
      </c>
      <c r="B1" s="1"/>
      <c r="C1" s="1"/>
      <c r="D1" s="1"/>
      <c r="E1" s="1"/>
      <c r="F1" s="1"/>
      <c r="G1" s="1"/>
    </row>
    <row r="2" spans="1:7" ht="14.4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</row>
    <row r="3" spans="1:7" ht="14.4" x14ac:dyDescent="0.25">
      <c r="A3" s="1" t="s">
        <v>24</v>
      </c>
      <c r="B3" s="1">
        <v>345</v>
      </c>
      <c r="C3" s="1">
        <v>130</v>
      </c>
      <c r="D3" s="1">
        <v>475</v>
      </c>
      <c r="E3" s="1">
        <v>500</v>
      </c>
      <c r="F3" s="1">
        <v>0.69</v>
      </c>
      <c r="G3" s="1">
        <v>0.72631578947368425</v>
      </c>
    </row>
    <row r="4" spans="1:7" ht="14.4" x14ac:dyDescent="0.25">
      <c r="A4" s="1" t="s">
        <v>20</v>
      </c>
      <c r="B4" s="1">
        <v>462</v>
      </c>
      <c r="C4" s="1">
        <v>34</v>
      </c>
      <c r="D4" s="1">
        <v>496</v>
      </c>
      <c r="E4" s="1">
        <v>500</v>
      </c>
      <c r="F4" s="1">
        <v>0.92400000000000004</v>
      </c>
      <c r="G4" s="1">
        <v>0.93145161290322576</v>
      </c>
    </row>
    <row r="5" spans="1:7" ht="14.4" x14ac:dyDescent="0.25">
      <c r="A5" s="1" t="s">
        <v>25</v>
      </c>
      <c r="B5" s="1">
        <v>489</v>
      </c>
      <c r="C5" s="1">
        <v>1</v>
      </c>
      <c r="D5" s="1">
        <v>490</v>
      </c>
      <c r="E5" s="1">
        <v>500</v>
      </c>
      <c r="F5" s="1">
        <v>0.97799999999999998</v>
      </c>
      <c r="G5" s="1">
        <v>0.99795918367346936</v>
      </c>
    </row>
    <row r="6" spans="1:7" ht="14.4" x14ac:dyDescent="0.25">
      <c r="A6" s="1" t="s">
        <v>21</v>
      </c>
      <c r="B6" s="1">
        <v>425</v>
      </c>
      <c r="C6" s="1">
        <v>53</v>
      </c>
      <c r="D6" s="1">
        <v>478</v>
      </c>
      <c r="E6" s="1">
        <v>500</v>
      </c>
      <c r="F6" s="1">
        <v>0.85</v>
      </c>
      <c r="G6" s="1">
        <v>0.88912133891213385</v>
      </c>
    </row>
    <row r="7" spans="1:7" ht="14.4" x14ac:dyDescent="0.25">
      <c r="A7" s="1" t="s">
        <v>26</v>
      </c>
      <c r="B7" s="1">
        <v>40</v>
      </c>
      <c r="C7" s="1">
        <v>422</v>
      </c>
      <c r="D7" s="1">
        <v>462</v>
      </c>
      <c r="E7" s="1">
        <v>500</v>
      </c>
      <c r="F7" s="1">
        <v>0.08</v>
      </c>
      <c r="G7" s="1">
        <v>8.6580086580086577E-2</v>
      </c>
    </row>
    <row r="8" spans="1:7" ht="14.4" x14ac:dyDescent="0.25">
      <c r="A8" s="1" t="s">
        <v>22</v>
      </c>
      <c r="B8" s="1">
        <v>419</v>
      </c>
      <c r="C8" s="1">
        <v>55</v>
      </c>
      <c r="D8" s="1">
        <v>474</v>
      </c>
      <c r="E8" s="1">
        <v>500</v>
      </c>
      <c r="F8" s="1">
        <v>0.83799999999999997</v>
      </c>
      <c r="G8" s="1">
        <v>0.88396624472573837</v>
      </c>
    </row>
    <row r="9" spans="1:7" ht="14.4" x14ac:dyDescent="0.25">
      <c r="A9" s="1" t="s">
        <v>27</v>
      </c>
      <c r="B9" s="1">
        <v>417</v>
      </c>
      <c r="C9" s="1">
        <v>69</v>
      </c>
      <c r="D9" s="1">
        <v>486</v>
      </c>
      <c r="E9" s="1">
        <v>500</v>
      </c>
      <c r="F9" s="1">
        <v>0.83399999999999996</v>
      </c>
      <c r="G9" s="1">
        <v>0.85802469135802473</v>
      </c>
    </row>
    <row r="10" spans="1:7" ht="14.4" x14ac:dyDescent="0.25">
      <c r="A10" s="1" t="s">
        <v>23</v>
      </c>
      <c r="B10" s="1">
        <v>498</v>
      </c>
      <c r="C10" s="1">
        <v>2</v>
      </c>
      <c r="D10" s="1">
        <v>500</v>
      </c>
      <c r="E10" s="1">
        <v>500</v>
      </c>
      <c r="F10" s="1">
        <v>0.996</v>
      </c>
      <c r="G10" s="1">
        <v>0.996</v>
      </c>
    </row>
    <row r="11" spans="1:7" ht="14.4" x14ac:dyDescent="0.25">
      <c r="A11" s="1" t="s">
        <v>28</v>
      </c>
      <c r="B11" s="1">
        <v>500</v>
      </c>
      <c r="C11" s="1">
        <v>0</v>
      </c>
      <c r="D11" s="1">
        <v>500</v>
      </c>
      <c r="E11" s="1">
        <v>500</v>
      </c>
      <c r="F11" s="1">
        <v>1</v>
      </c>
      <c r="G11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D361-9B96-4AFD-B987-8385057E4C46}">
  <dimension ref="A1:G11"/>
  <sheetViews>
    <sheetView workbookViewId="0"/>
  </sheetViews>
  <sheetFormatPr defaultRowHeight="13.8" x14ac:dyDescent="0.25"/>
  <cols>
    <col min="1" max="1" width="57.77734375" bestFit="1" customWidth="1"/>
  </cols>
  <sheetData>
    <row r="1" spans="1:7" ht="14.4" x14ac:dyDescent="0.25">
      <c r="A1" s="2" t="s">
        <v>12</v>
      </c>
      <c r="B1" s="3"/>
      <c r="C1" s="3"/>
      <c r="D1" s="3"/>
      <c r="E1" s="3"/>
      <c r="F1" s="3"/>
      <c r="G1" s="3"/>
    </row>
    <row r="2" spans="1:7" ht="14.4" x14ac:dyDescent="0.25">
      <c r="A2" s="3" t="s">
        <v>29</v>
      </c>
      <c r="B2" s="3" t="s">
        <v>1</v>
      </c>
      <c r="C2" s="3" t="s">
        <v>2</v>
      </c>
      <c r="D2" s="3" t="s">
        <v>30</v>
      </c>
      <c r="E2" s="3" t="s">
        <v>4</v>
      </c>
      <c r="F2" s="3" t="s">
        <v>31</v>
      </c>
      <c r="G2" s="3" t="s">
        <v>32</v>
      </c>
    </row>
    <row r="3" spans="1:7" ht="14.4" x14ac:dyDescent="0.25">
      <c r="A3" s="3" t="s">
        <v>24</v>
      </c>
      <c r="B3" s="3">
        <v>496</v>
      </c>
      <c r="C3" s="3">
        <v>4</v>
      </c>
      <c r="D3" s="3">
        <v>500</v>
      </c>
      <c r="E3" s="3">
        <v>500</v>
      </c>
      <c r="F3" s="3">
        <v>0.99199999999999999</v>
      </c>
      <c r="G3" s="3">
        <v>0.99199999999999999</v>
      </c>
    </row>
    <row r="4" spans="1:7" ht="14.4" x14ac:dyDescent="0.25">
      <c r="A4" s="3" t="s">
        <v>33</v>
      </c>
      <c r="B4" s="3">
        <v>431</v>
      </c>
      <c r="C4" s="3">
        <v>69</v>
      </c>
      <c r="D4" s="3">
        <v>500</v>
      </c>
      <c r="E4" s="3">
        <v>500</v>
      </c>
      <c r="F4" s="3">
        <v>0.86199999999999999</v>
      </c>
      <c r="G4" s="3">
        <v>0.86199999999999999</v>
      </c>
    </row>
    <row r="5" spans="1:7" ht="14.4" x14ac:dyDescent="0.25">
      <c r="A5" s="3" t="s">
        <v>25</v>
      </c>
      <c r="B5" s="3">
        <v>499</v>
      </c>
      <c r="C5" s="3">
        <v>1</v>
      </c>
      <c r="D5" s="3">
        <v>500</v>
      </c>
      <c r="E5" s="3">
        <v>500</v>
      </c>
      <c r="F5" s="3">
        <v>0.998</v>
      </c>
      <c r="G5" s="3">
        <v>0.998</v>
      </c>
    </row>
    <row r="6" spans="1:7" ht="14.4" x14ac:dyDescent="0.25">
      <c r="A6" s="3" t="s">
        <v>34</v>
      </c>
      <c r="B6" s="3">
        <v>203</v>
      </c>
      <c r="C6" s="3">
        <v>297</v>
      </c>
      <c r="D6" s="3">
        <v>500</v>
      </c>
      <c r="E6" s="3">
        <v>500</v>
      </c>
      <c r="F6" s="3">
        <v>0.40600000000000003</v>
      </c>
      <c r="G6" s="3">
        <v>0.40600000000000003</v>
      </c>
    </row>
    <row r="7" spans="1:7" ht="14.4" x14ac:dyDescent="0.25">
      <c r="A7" s="3" t="s">
        <v>26</v>
      </c>
      <c r="B7" s="3">
        <v>11</v>
      </c>
      <c r="C7" s="3">
        <v>489</v>
      </c>
      <c r="D7" s="3">
        <v>500</v>
      </c>
      <c r="E7" s="3">
        <v>500</v>
      </c>
      <c r="F7" s="3">
        <v>2.1999999999999999E-2</v>
      </c>
      <c r="G7" s="3">
        <v>2.1999999999999999E-2</v>
      </c>
    </row>
    <row r="8" spans="1:7" ht="14.4" x14ac:dyDescent="0.25">
      <c r="A8" s="3" t="s">
        <v>35</v>
      </c>
      <c r="B8" s="3">
        <v>490</v>
      </c>
      <c r="C8" s="3">
        <v>10</v>
      </c>
      <c r="D8" s="3">
        <v>500</v>
      </c>
      <c r="E8" s="3">
        <v>500</v>
      </c>
      <c r="F8" s="3">
        <v>0.98</v>
      </c>
      <c r="G8" s="3">
        <v>0.98</v>
      </c>
    </row>
    <row r="9" spans="1:7" ht="14.4" x14ac:dyDescent="0.25">
      <c r="A9" s="3" t="s">
        <v>27</v>
      </c>
      <c r="B9" s="3">
        <v>484</v>
      </c>
      <c r="C9" s="3">
        <v>16</v>
      </c>
      <c r="D9" s="3">
        <v>500</v>
      </c>
      <c r="E9" s="3">
        <v>500</v>
      </c>
      <c r="F9" s="3">
        <v>0.96799999999999997</v>
      </c>
      <c r="G9" s="3">
        <v>0.96799999999999997</v>
      </c>
    </row>
    <row r="10" spans="1:7" ht="14.4" x14ac:dyDescent="0.25">
      <c r="A10" s="3" t="s">
        <v>36</v>
      </c>
      <c r="B10" s="3">
        <v>499</v>
      </c>
      <c r="C10" s="3">
        <v>1</v>
      </c>
      <c r="D10" s="3">
        <v>500</v>
      </c>
      <c r="E10" s="3">
        <v>500</v>
      </c>
      <c r="F10" s="3">
        <v>0.998</v>
      </c>
      <c r="G10" s="3">
        <v>0.998</v>
      </c>
    </row>
    <row r="11" spans="1:7" ht="14.4" x14ac:dyDescent="0.25">
      <c r="A11" s="3" t="s">
        <v>28</v>
      </c>
      <c r="B11" s="3">
        <v>500</v>
      </c>
      <c r="C11" s="3">
        <v>0</v>
      </c>
      <c r="D11" s="3">
        <v>500</v>
      </c>
      <c r="E11" s="3">
        <v>500</v>
      </c>
      <c r="F11" s="3">
        <v>1</v>
      </c>
      <c r="G11" s="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AAC8-C617-42A7-AFD7-F7CC5604FF16}">
  <dimension ref="A1:G13"/>
  <sheetViews>
    <sheetView workbookViewId="0">
      <selection activeCell="A13" sqref="A13"/>
    </sheetView>
  </sheetViews>
  <sheetFormatPr defaultRowHeight="13.8" x14ac:dyDescent="0.25"/>
  <cols>
    <col min="1" max="1" width="57.77734375" bestFit="1" customWidth="1"/>
    <col min="6" max="7" width="12.77734375" bestFit="1" customWidth="1"/>
  </cols>
  <sheetData>
    <row r="1" spans="1:7" ht="14.4" x14ac:dyDescent="0.25">
      <c r="A1" s="2" t="s">
        <v>12</v>
      </c>
      <c r="B1" s="3"/>
      <c r="C1" s="3"/>
      <c r="D1" s="3"/>
      <c r="E1" s="3"/>
      <c r="F1" s="3"/>
      <c r="G1" s="3"/>
    </row>
    <row r="2" spans="1:7" ht="14.4" x14ac:dyDescent="0.25">
      <c r="A2" s="3" t="s">
        <v>29</v>
      </c>
      <c r="B2" s="3" t="s">
        <v>1</v>
      </c>
      <c r="C2" s="3" t="s">
        <v>2</v>
      </c>
      <c r="D2" s="3" t="s">
        <v>30</v>
      </c>
      <c r="E2" s="3" t="s">
        <v>4</v>
      </c>
      <c r="F2" s="3" t="s">
        <v>31</v>
      </c>
      <c r="G2" s="3" t="s">
        <v>32</v>
      </c>
    </row>
    <row r="3" spans="1:7" ht="14.4" x14ac:dyDescent="0.25">
      <c r="A3" s="3" t="s">
        <v>24</v>
      </c>
      <c r="B3" s="3">
        <v>281</v>
      </c>
      <c r="C3" s="3">
        <v>215</v>
      </c>
      <c r="D3" s="3">
        <v>496</v>
      </c>
      <c r="E3" s="3">
        <v>500</v>
      </c>
      <c r="F3" s="3">
        <v>0.56200000000000006</v>
      </c>
      <c r="G3" s="3">
        <v>0.56653225806451613</v>
      </c>
    </row>
    <row r="4" spans="1:7" ht="14.4" x14ac:dyDescent="0.25">
      <c r="A4" s="3" t="s">
        <v>33</v>
      </c>
      <c r="B4" s="3">
        <v>365</v>
      </c>
      <c r="C4" s="3">
        <v>133</v>
      </c>
      <c r="D4" s="3">
        <v>498</v>
      </c>
      <c r="E4" s="3">
        <v>500</v>
      </c>
      <c r="F4" s="3">
        <v>0.73</v>
      </c>
      <c r="G4" s="3">
        <v>0.73293172690763053</v>
      </c>
    </row>
    <row r="5" spans="1:7" ht="14.4" x14ac:dyDescent="0.25">
      <c r="A5" s="3" t="s">
        <v>25</v>
      </c>
      <c r="B5" s="3">
        <v>491</v>
      </c>
      <c r="C5" s="3">
        <v>9</v>
      </c>
      <c r="D5" s="3">
        <v>500</v>
      </c>
      <c r="E5" s="3">
        <v>500</v>
      </c>
      <c r="F5" s="3">
        <v>0.98199999999999998</v>
      </c>
      <c r="G5" s="3">
        <v>0.98199999999999998</v>
      </c>
    </row>
    <row r="6" spans="1:7" ht="14.4" x14ac:dyDescent="0.25">
      <c r="A6" s="3" t="s">
        <v>34</v>
      </c>
      <c r="B6" s="3">
        <v>169</v>
      </c>
      <c r="C6" s="3">
        <v>328</v>
      </c>
      <c r="D6" s="3">
        <v>497</v>
      </c>
      <c r="E6" s="3">
        <v>500</v>
      </c>
      <c r="F6" s="3">
        <v>0.33800000000000002</v>
      </c>
      <c r="G6" s="3">
        <v>0.34004024144869216</v>
      </c>
    </row>
    <row r="7" spans="1:7" ht="14.4" x14ac:dyDescent="0.25">
      <c r="A7" s="3" t="s">
        <v>26</v>
      </c>
      <c r="B7" s="3">
        <v>17</v>
      </c>
      <c r="C7" s="3">
        <v>483</v>
      </c>
      <c r="D7" s="3">
        <v>500</v>
      </c>
      <c r="E7" s="3">
        <v>500</v>
      </c>
      <c r="F7" s="3">
        <v>3.4000000000000002E-2</v>
      </c>
      <c r="G7" s="3">
        <v>3.4000000000000002E-2</v>
      </c>
    </row>
    <row r="8" spans="1:7" ht="14.4" x14ac:dyDescent="0.25">
      <c r="A8" s="3" t="s">
        <v>35</v>
      </c>
      <c r="B8" s="3">
        <v>163</v>
      </c>
      <c r="C8" s="3">
        <v>337</v>
      </c>
      <c r="D8" s="3">
        <v>500</v>
      </c>
      <c r="E8" s="3">
        <v>500</v>
      </c>
      <c r="F8" s="3">
        <v>0.32600000000000001</v>
      </c>
      <c r="G8" s="3">
        <v>0.32600000000000001</v>
      </c>
    </row>
    <row r="9" spans="1:7" ht="14.4" x14ac:dyDescent="0.25">
      <c r="A9" s="3" t="s">
        <v>27</v>
      </c>
      <c r="B9" s="3">
        <v>167</v>
      </c>
      <c r="C9" s="3">
        <v>324</v>
      </c>
      <c r="D9" s="3">
        <v>491</v>
      </c>
      <c r="E9" s="3">
        <v>500</v>
      </c>
      <c r="F9" s="3">
        <v>0.33400000000000002</v>
      </c>
      <c r="G9" s="3">
        <v>0.34012219959266804</v>
      </c>
    </row>
    <row r="10" spans="1:7" ht="14.4" x14ac:dyDescent="0.25">
      <c r="A10" s="3" t="s">
        <v>36</v>
      </c>
      <c r="B10" s="3">
        <v>494</v>
      </c>
      <c r="C10" s="3">
        <v>6</v>
      </c>
      <c r="D10" s="3">
        <v>500</v>
      </c>
      <c r="E10" s="3">
        <v>500</v>
      </c>
      <c r="F10" s="3">
        <v>0.98799999999999999</v>
      </c>
      <c r="G10" s="3">
        <v>0.98799999999999999</v>
      </c>
    </row>
    <row r="11" spans="1:7" ht="14.4" x14ac:dyDescent="0.25">
      <c r="A11" s="3" t="s">
        <v>28</v>
      </c>
      <c r="B11" s="3">
        <v>500</v>
      </c>
      <c r="C11" s="3">
        <v>0</v>
      </c>
      <c r="D11" s="3">
        <v>500</v>
      </c>
      <c r="E11" s="3">
        <v>500</v>
      </c>
      <c r="F11" s="3">
        <v>1</v>
      </c>
      <c r="G11" s="3">
        <v>1</v>
      </c>
    </row>
    <row r="13" spans="1:7" ht="14.4" x14ac:dyDescent="0.25">
      <c r="A13" s="2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4800-5DB0-4DD2-BC31-3F4D2D99EF22}">
  <dimension ref="A1:G11"/>
  <sheetViews>
    <sheetView workbookViewId="0"/>
  </sheetViews>
  <sheetFormatPr defaultRowHeight="13.8" x14ac:dyDescent="0.25"/>
  <cols>
    <col min="1" max="1" width="57.77734375" bestFit="1" customWidth="1"/>
    <col min="6" max="6" width="12.77734375" bestFit="1" customWidth="1"/>
    <col min="7" max="7" width="9.5546875" bestFit="1" customWidth="1"/>
  </cols>
  <sheetData>
    <row r="1" spans="1:7" ht="14.4" x14ac:dyDescent="0.25">
      <c r="A1" s="2" t="s">
        <v>12</v>
      </c>
      <c r="B1" s="3"/>
      <c r="C1" s="3"/>
      <c r="D1" s="3"/>
      <c r="E1" s="3"/>
      <c r="F1" s="3"/>
      <c r="G1" s="3"/>
    </row>
    <row r="2" spans="1:7" ht="14.4" x14ac:dyDescent="0.25">
      <c r="A2" s="3" t="s">
        <v>29</v>
      </c>
      <c r="B2" s="3" t="s">
        <v>1</v>
      </c>
      <c r="C2" s="3" t="s">
        <v>2</v>
      </c>
      <c r="D2" s="3" t="s">
        <v>30</v>
      </c>
      <c r="E2" s="3" t="s">
        <v>4</v>
      </c>
      <c r="F2" s="3" t="s">
        <v>31</v>
      </c>
      <c r="G2" s="3" t="s">
        <v>32</v>
      </c>
    </row>
    <row r="3" spans="1:7" ht="14.4" x14ac:dyDescent="0.25">
      <c r="A3" s="3" t="s">
        <v>24</v>
      </c>
      <c r="B3" s="3">
        <v>465</v>
      </c>
      <c r="C3" s="3">
        <v>35</v>
      </c>
      <c r="D3" s="3">
        <v>500</v>
      </c>
      <c r="E3" s="3">
        <v>500</v>
      </c>
      <c r="F3" s="3">
        <v>0.93</v>
      </c>
      <c r="G3" s="3">
        <v>0.93</v>
      </c>
    </row>
    <row r="4" spans="1:7" ht="14.4" x14ac:dyDescent="0.25">
      <c r="A4" s="3" t="s">
        <v>33</v>
      </c>
      <c r="B4" s="3">
        <v>500</v>
      </c>
      <c r="C4" s="3">
        <v>0</v>
      </c>
      <c r="D4" s="3">
        <v>500</v>
      </c>
      <c r="E4" s="3">
        <v>500</v>
      </c>
      <c r="F4" s="3">
        <v>1</v>
      </c>
      <c r="G4" s="3">
        <v>1</v>
      </c>
    </row>
    <row r="5" spans="1:7" ht="14.4" x14ac:dyDescent="0.25">
      <c r="A5" s="3" t="s">
        <v>25</v>
      </c>
      <c r="B5" s="3">
        <v>499</v>
      </c>
      <c r="C5" s="3">
        <v>1</v>
      </c>
      <c r="D5" s="3">
        <v>500</v>
      </c>
      <c r="E5" s="3">
        <v>500</v>
      </c>
      <c r="F5" s="3">
        <v>0.998</v>
      </c>
      <c r="G5" s="3">
        <v>0.998</v>
      </c>
    </row>
    <row r="6" spans="1:7" ht="14.4" x14ac:dyDescent="0.25">
      <c r="A6" s="3" t="s">
        <v>34</v>
      </c>
      <c r="B6" s="3">
        <v>442</v>
      </c>
      <c r="C6" s="3">
        <v>58</v>
      </c>
      <c r="D6" s="3">
        <v>500</v>
      </c>
      <c r="E6" s="3">
        <v>500</v>
      </c>
      <c r="F6" s="3">
        <v>0.88400000000000001</v>
      </c>
      <c r="G6" s="3">
        <v>0.88400000000000001</v>
      </c>
    </row>
    <row r="7" spans="1:7" ht="14.4" x14ac:dyDescent="0.25">
      <c r="A7" s="3" t="s">
        <v>26</v>
      </c>
      <c r="B7" s="3">
        <v>108</v>
      </c>
      <c r="C7" s="3">
        <v>392</v>
      </c>
      <c r="D7" s="3">
        <v>500</v>
      </c>
      <c r="E7" s="3">
        <v>500</v>
      </c>
      <c r="F7" s="3">
        <v>0.216</v>
      </c>
      <c r="G7" s="3">
        <v>0.216</v>
      </c>
    </row>
    <row r="8" spans="1:7" ht="14.4" x14ac:dyDescent="0.25">
      <c r="A8" s="3" t="s">
        <v>35</v>
      </c>
      <c r="B8" s="3">
        <v>468</v>
      </c>
      <c r="C8" s="3">
        <v>32</v>
      </c>
      <c r="D8" s="3">
        <v>500</v>
      </c>
      <c r="E8" s="3">
        <v>500</v>
      </c>
      <c r="F8" s="3">
        <v>0.93600000000000005</v>
      </c>
      <c r="G8" s="3">
        <v>0.93600000000000005</v>
      </c>
    </row>
    <row r="9" spans="1:7" ht="14.4" x14ac:dyDescent="0.25">
      <c r="A9" s="3" t="s">
        <v>27</v>
      </c>
      <c r="B9" s="3">
        <v>470</v>
      </c>
      <c r="C9" s="3">
        <v>30</v>
      </c>
      <c r="D9" s="3">
        <v>500</v>
      </c>
      <c r="E9" s="3">
        <v>500</v>
      </c>
      <c r="F9" s="3">
        <v>0.94</v>
      </c>
      <c r="G9" s="3">
        <v>0.94</v>
      </c>
    </row>
    <row r="10" spans="1:7" ht="14.4" x14ac:dyDescent="0.25">
      <c r="A10" s="3" t="s">
        <v>36</v>
      </c>
      <c r="B10" s="3">
        <v>499</v>
      </c>
      <c r="C10" s="3">
        <v>1</v>
      </c>
      <c r="D10" s="3">
        <v>500</v>
      </c>
      <c r="E10" s="3">
        <v>500</v>
      </c>
      <c r="F10" s="3">
        <v>0.998</v>
      </c>
      <c r="G10" s="3">
        <v>0.998</v>
      </c>
    </row>
    <row r="11" spans="1:7" ht="14.4" x14ac:dyDescent="0.25">
      <c r="A11" s="3" t="s">
        <v>28</v>
      </c>
      <c r="B11" s="3">
        <v>500</v>
      </c>
      <c r="C11" s="3">
        <v>0</v>
      </c>
      <c r="D11" s="3">
        <v>500</v>
      </c>
      <c r="E11" s="3">
        <v>500</v>
      </c>
      <c r="F11" s="3">
        <v>1</v>
      </c>
      <c r="G11" s="3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5D74-AD48-4EE8-87C4-B19A72AEACAB}">
  <dimension ref="A1:G11"/>
  <sheetViews>
    <sheetView workbookViewId="0">
      <selection activeCell="A10" sqref="A10"/>
    </sheetView>
  </sheetViews>
  <sheetFormatPr defaultRowHeight="13.8" x14ac:dyDescent="0.25"/>
  <cols>
    <col min="1" max="1" width="57.77734375" bestFit="1" customWidth="1"/>
    <col min="6" max="7" width="12.77734375" bestFit="1" customWidth="1"/>
  </cols>
  <sheetData>
    <row r="1" spans="1:7" ht="14.4" x14ac:dyDescent="0.25">
      <c r="A1" s="2" t="s">
        <v>12</v>
      </c>
      <c r="B1" s="3"/>
      <c r="C1" s="3"/>
      <c r="D1" s="3"/>
      <c r="E1" s="3"/>
      <c r="F1" s="3"/>
      <c r="G1" s="3"/>
    </row>
    <row r="2" spans="1:7" ht="14.4" x14ac:dyDescent="0.25">
      <c r="A2" s="3" t="s">
        <v>29</v>
      </c>
      <c r="B2" s="3" t="s">
        <v>1</v>
      </c>
      <c r="C2" s="3" t="s">
        <v>2</v>
      </c>
      <c r="D2" s="3" t="s">
        <v>30</v>
      </c>
      <c r="E2" s="3" t="s">
        <v>4</v>
      </c>
      <c r="F2" s="3" t="s">
        <v>31</v>
      </c>
      <c r="G2" s="3" t="s">
        <v>32</v>
      </c>
    </row>
    <row r="3" spans="1:7" ht="14.4" x14ac:dyDescent="0.25">
      <c r="A3" s="3" t="s">
        <v>24</v>
      </c>
      <c r="B3" s="3">
        <v>439</v>
      </c>
      <c r="C3" s="3">
        <v>53</v>
      </c>
      <c r="D3" s="3">
        <v>492</v>
      </c>
      <c r="E3" s="3">
        <v>492</v>
      </c>
      <c r="F3" s="3">
        <v>0.89227642276422769</v>
      </c>
      <c r="G3" s="3">
        <v>0.89227642276422769</v>
      </c>
    </row>
    <row r="4" spans="1:7" ht="14.4" x14ac:dyDescent="0.25">
      <c r="A4" s="3" t="s">
        <v>33</v>
      </c>
      <c r="B4" s="3">
        <v>490</v>
      </c>
      <c r="C4" s="3">
        <v>1</v>
      </c>
      <c r="D4" s="3">
        <v>491</v>
      </c>
      <c r="E4" s="3">
        <v>491</v>
      </c>
      <c r="F4" s="3">
        <v>0.99796334012219956</v>
      </c>
      <c r="G4" s="3">
        <v>0.99796334012219956</v>
      </c>
    </row>
    <row r="5" spans="1:7" ht="14.4" x14ac:dyDescent="0.25">
      <c r="A5" s="3" t="s">
        <v>25</v>
      </c>
      <c r="B5" s="3">
        <v>491</v>
      </c>
      <c r="C5" s="3">
        <v>0</v>
      </c>
      <c r="D5" s="3">
        <v>491</v>
      </c>
      <c r="E5" s="3">
        <v>491</v>
      </c>
      <c r="F5" s="3">
        <v>1</v>
      </c>
      <c r="G5" s="3">
        <v>1</v>
      </c>
    </row>
    <row r="6" spans="1:7" ht="14.4" x14ac:dyDescent="0.25">
      <c r="A6" s="3" t="s">
        <v>34</v>
      </c>
      <c r="B6" s="3">
        <v>445</v>
      </c>
      <c r="C6" s="3">
        <v>46</v>
      </c>
      <c r="D6" s="3">
        <v>491</v>
      </c>
      <c r="E6" s="3">
        <v>491</v>
      </c>
      <c r="F6" s="3">
        <v>0.90631364562118122</v>
      </c>
      <c r="G6" s="3">
        <v>0.90631364562118122</v>
      </c>
    </row>
    <row r="7" spans="1:7" ht="14.4" x14ac:dyDescent="0.25">
      <c r="A7" s="3" t="s">
        <v>26</v>
      </c>
      <c r="B7" s="3">
        <v>204</v>
      </c>
      <c r="C7" s="3">
        <v>286</v>
      </c>
      <c r="D7" s="3">
        <v>490</v>
      </c>
      <c r="E7" s="3">
        <v>490</v>
      </c>
      <c r="F7" s="3">
        <v>0.41632653061224489</v>
      </c>
      <c r="G7" s="3">
        <v>0.41632653061224489</v>
      </c>
    </row>
    <row r="8" spans="1:7" ht="14.4" x14ac:dyDescent="0.25">
      <c r="A8" s="3" t="s">
        <v>35</v>
      </c>
      <c r="B8" s="3">
        <v>467</v>
      </c>
      <c r="C8" s="3">
        <v>24</v>
      </c>
      <c r="D8" s="3">
        <v>491</v>
      </c>
      <c r="E8" s="3">
        <v>491</v>
      </c>
      <c r="F8" s="3">
        <v>0.95112016293279023</v>
      </c>
      <c r="G8" s="3">
        <v>0.95112016293279023</v>
      </c>
    </row>
    <row r="9" spans="1:7" ht="14.4" x14ac:dyDescent="0.25">
      <c r="A9" s="3" t="s">
        <v>27</v>
      </c>
      <c r="B9" s="3">
        <v>482</v>
      </c>
      <c r="C9" s="3">
        <v>9</v>
      </c>
      <c r="D9" s="3">
        <v>491</v>
      </c>
      <c r="E9" s="3">
        <v>491</v>
      </c>
      <c r="F9" s="3">
        <v>0.98167006109979638</v>
      </c>
      <c r="G9" s="3">
        <v>0.98167006109979638</v>
      </c>
    </row>
    <row r="10" spans="1:7" ht="14.4" x14ac:dyDescent="0.25">
      <c r="A10" s="3" t="s">
        <v>36</v>
      </c>
      <c r="B10" s="3">
        <v>491</v>
      </c>
      <c r="C10" s="3">
        <v>0</v>
      </c>
      <c r="D10" s="3">
        <v>491</v>
      </c>
      <c r="E10" s="3">
        <v>491</v>
      </c>
      <c r="F10" s="3">
        <v>1</v>
      </c>
      <c r="G10" s="3">
        <v>1</v>
      </c>
    </row>
    <row r="11" spans="1:7" ht="14.4" x14ac:dyDescent="0.25">
      <c r="A11" s="3" t="s">
        <v>28</v>
      </c>
      <c r="B11" s="3">
        <v>491</v>
      </c>
      <c r="C11" s="3">
        <v>0</v>
      </c>
      <c r="D11" s="3">
        <v>491</v>
      </c>
      <c r="E11" s="3">
        <v>491</v>
      </c>
      <c r="F11" s="3">
        <v>1</v>
      </c>
      <c r="G11" s="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gpt-4o</vt:lpstr>
      <vt:lpstr>Llama3.3</vt:lpstr>
      <vt:lpstr>dsr1</vt:lpstr>
      <vt:lpstr>dsv3</vt:lpstr>
      <vt:lpstr>Qwen2.5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 妍</cp:lastModifiedBy>
  <dcterms:created xsi:type="dcterms:W3CDTF">2015-06-05T18:19:34Z</dcterms:created>
  <dcterms:modified xsi:type="dcterms:W3CDTF">2025-09-15T16:10:00Z</dcterms:modified>
</cp:coreProperties>
</file>