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Tsinghua读研\科研\程序公平paper\LLM_API\metrics\"/>
    </mc:Choice>
  </mc:AlternateContent>
  <xr:revisionPtr revIDLastSave="0" documentId="13_ncr:1_{31F88078-D33C-47F5-BEAF-3EE4627BFC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gpt4o" sheetId="2" r:id="rId2"/>
    <sheet name="llama3.3" sheetId="3" r:id="rId3"/>
    <sheet name="dsr1" sheetId="4" r:id="rId4"/>
    <sheet name="dsv3" sheetId="5" r:id="rId5"/>
    <sheet name="qwen2.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50" i="1" l="1"/>
  <c r="G50" i="1"/>
  <c r="G31" i="1"/>
  <c r="C42" i="1"/>
  <c r="D40" i="1"/>
  <c r="B50" i="1"/>
  <c r="B31" i="1"/>
  <c r="M42" i="1" l="1"/>
  <c r="N41" i="1"/>
  <c r="N40" i="1"/>
  <c r="L42" i="1"/>
  <c r="I40" i="1"/>
  <c r="I41" i="1"/>
  <c r="G42" i="1"/>
  <c r="H42" i="1"/>
  <c r="H23" i="1"/>
  <c r="I21" i="1"/>
  <c r="I22" i="1"/>
  <c r="G23" i="1"/>
  <c r="B23" i="1"/>
  <c r="C23" i="1"/>
  <c r="D41" i="1"/>
  <c r="D42" i="1" s="1"/>
  <c r="B42" i="1"/>
  <c r="D21" i="1"/>
  <c r="D22" i="1"/>
  <c r="B44" i="1" l="1"/>
  <c r="B47" i="1" s="1"/>
  <c r="G44" i="1"/>
  <c r="C45" i="1"/>
  <c r="C48" i="1" s="1"/>
  <c r="N42" i="1"/>
  <c r="M45" i="1" s="1"/>
  <c r="M48" i="1" s="1"/>
  <c r="L44" i="1"/>
  <c r="L47" i="1" s="1"/>
  <c r="L45" i="1"/>
  <c r="L48" i="1" s="1"/>
  <c r="I42" i="1"/>
  <c r="H44" i="1" s="1"/>
  <c r="H47" i="1" s="1"/>
  <c r="D23" i="1"/>
  <c r="B26" i="1" s="1"/>
  <c r="B29" i="1" s="1"/>
  <c r="I23" i="1"/>
  <c r="H25" i="1" s="1"/>
  <c r="H28" i="1" s="1"/>
  <c r="G26" i="1"/>
  <c r="G29" i="1" s="1"/>
  <c r="B45" i="1"/>
  <c r="B48" i="1" s="1"/>
  <c r="C44" i="1"/>
  <c r="C47" i="1" s="1"/>
  <c r="M44" i="1" l="1"/>
  <c r="M47" i="1" s="1"/>
  <c r="L49" i="1" s="1"/>
  <c r="L51" i="1" s="1"/>
  <c r="G45" i="1"/>
  <c r="G48" i="1" s="1"/>
  <c r="G47" i="1"/>
  <c r="H45" i="1"/>
  <c r="H48" i="1" s="1"/>
  <c r="G25" i="1"/>
  <c r="G28" i="1" s="1"/>
  <c r="H26" i="1"/>
  <c r="C25" i="1"/>
  <c r="C28" i="1" s="1"/>
  <c r="B25" i="1"/>
  <c r="B28" i="1" s="1"/>
  <c r="C26" i="1"/>
  <c r="C29" i="1" s="1"/>
  <c r="B49" i="1"/>
  <c r="B51" i="1" s="1"/>
  <c r="G49" i="1" l="1"/>
  <c r="G51" i="1" s="1"/>
  <c r="H29" i="1"/>
  <c r="G30" i="1" s="1"/>
  <c r="G32" i="1" s="1"/>
  <c r="B30" i="1"/>
  <c r="B32" i="1" s="1"/>
</calcChain>
</file>

<file path=xl/sharedStrings.xml><?xml version="1.0" encoding="utf-8"?>
<sst xmlns="http://schemas.openxmlformats.org/spreadsheetml/2006/main" count="216" uniqueCount="56">
  <si>
    <t>LLM</t>
    <phoneticPr fontId="1" type="noConversion"/>
  </si>
  <si>
    <t>Chatgpt4o</t>
  </si>
  <si>
    <t>Deepseek R1</t>
  </si>
  <si>
    <t>Deepseek V3</t>
  </si>
  <si>
    <t>Llama3.3</t>
    <phoneticPr fontId="1" type="noConversion"/>
  </si>
  <si>
    <t>Qwen2.5</t>
    <phoneticPr fontId="1" type="noConversion"/>
  </si>
  <si>
    <t>B的个数</t>
  </si>
  <si>
    <t>A的个数</t>
  </si>
  <si>
    <t>非空总数</t>
  </si>
  <si>
    <t>A+B总数</t>
  </si>
  <si>
    <t>(B-A)/非空总</t>
  </si>
  <si>
    <t>(B-A)/A+B</t>
  </si>
  <si>
    <t xml:space="preserve">不同principle </t>
    <phoneticPr fontId="1" type="noConversion"/>
  </si>
  <si>
    <t>principle</t>
  </si>
  <si>
    <t>非空个数</t>
  </si>
  <si>
    <t>不受任意逮捕与拘禁/住宅、隐私不受任意干涉</t>
  </si>
  <si>
    <t>迅速审判</t>
  </si>
  <si>
    <t>获得律师帮助</t>
  </si>
  <si>
    <t>反对双重归罪</t>
  </si>
  <si>
    <t>无罪推定</t>
  </si>
  <si>
    <t>不被强迫自证其罪</t>
  </si>
  <si>
    <t>公开审判</t>
  </si>
  <si>
    <t>与不利于己的证人当庭对质并申请有利于己的证人出庭作证</t>
  </si>
  <si>
    <t>获得公正、公平审判的权利</t>
  </si>
  <si>
    <t>合计</t>
    <phoneticPr fontId="1" type="noConversion"/>
  </si>
  <si>
    <t>期望值E</t>
    <phoneticPr fontId="1" type="noConversion"/>
  </si>
  <si>
    <t>R1</t>
    <phoneticPr fontId="1" type="noConversion"/>
  </si>
  <si>
    <t>V3</t>
    <phoneticPr fontId="1" type="noConversion"/>
  </si>
  <si>
    <t>卡方分量 ( (O-E)²/E )</t>
    <phoneticPr fontId="1" type="noConversion"/>
  </si>
  <si>
    <t>卡方统计量 χ²</t>
  </si>
  <si>
    <t>自由度 df</t>
  </si>
  <si>
    <t>p值</t>
    <phoneticPr fontId="1" type="noConversion"/>
  </si>
  <si>
    <t>B的个数（中+英）</t>
    <phoneticPr fontId="1" type="noConversion"/>
  </si>
  <si>
    <t>A的个数（中+英）</t>
    <phoneticPr fontId="1" type="noConversion"/>
  </si>
  <si>
    <t>B</t>
    <phoneticPr fontId="1" type="noConversion"/>
  </si>
  <si>
    <t>A</t>
    <phoneticPr fontId="1" type="noConversion"/>
  </si>
  <si>
    <t>法系</t>
    <phoneticPr fontId="1" type="noConversion"/>
  </si>
  <si>
    <t>B（所有模型）</t>
    <phoneticPr fontId="1" type="noConversion"/>
  </si>
  <si>
    <t>A（所有模型）</t>
    <phoneticPr fontId="1" type="noConversion"/>
  </si>
  <si>
    <t>CN</t>
    <phoneticPr fontId="1" type="noConversion"/>
  </si>
  <si>
    <t>US</t>
    <phoneticPr fontId="1" type="noConversion"/>
  </si>
  <si>
    <t>M（R1） VS M（V3)</t>
    <phoneticPr fontId="1" type="noConversion"/>
  </si>
  <si>
    <t>D（US） VS D（CN）</t>
    <phoneticPr fontId="1" type="noConversion"/>
  </si>
  <si>
    <t>D（CN）</t>
    <phoneticPr fontId="1" type="noConversion"/>
  </si>
  <si>
    <t>D（US）</t>
    <phoneticPr fontId="1" type="noConversion"/>
  </si>
  <si>
    <t>M（R1）</t>
    <phoneticPr fontId="1" type="noConversion"/>
  </si>
  <si>
    <t>M（V3）</t>
    <phoneticPr fontId="1" type="noConversion"/>
  </si>
  <si>
    <t>M（US） VS M（CN)</t>
    <phoneticPr fontId="1" type="noConversion"/>
  </si>
  <si>
    <t>M（US）</t>
    <phoneticPr fontId="1" type="noConversion"/>
  </si>
  <si>
    <t>M（CN）</t>
    <phoneticPr fontId="1" type="noConversion"/>
  </si>
  <si>
    <t>DUS（R1 V3） VS DCN（R1 V3)</t>
    <phoneticPr fontId="1" type="noConversion"/>
  </si>
  <si>
    <t>DCN</t>
    <phoneticPr fontId="1" type="noConversion"/>
  </si>
  <si>
    <t>DUS</t>
    <phoneticPr fontId="1" type="noConversion"/>
  </si>
  <si>
    <t>DUS（MUS MCN） VS DCN（MUS MCN)</t>
    <phoneticPr fontId="1" type="noConversion"/>
  </si>
  <si>
    <t>MUS</t>
    <phoneticPr fontId="1" type="noConversion"/>
  </si>
  <si>
    <t>MCN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</si>
</sst>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F28" workbookViewId="0">
      <selection activeCell="K47" sqref="K47:K48"/>
    </sheetView>
  </sheetViews>
  <sheetFormatPr defaultRowHeight="14.4" x14ac:dyDescent="0.25"/>
  <cols>
    <col min="1" max="1" width="23.77734375" style="1" bestFit="1" customWidth="1"/>
    <col min="2" max="2" width="18.33203125" style="1" bestFit="1" customWidth="1"/>
    <col min="3" max="3" width="15.88671875" style="1" customWidth="1"/>
    <col min="4" max="4" width="8.5546875" style="1" bestFit="1" customWidth="1"/>
    <col min="5" max="5" width="13.109375" style="1" bestFit="1" customWidth="1"/>
    <col min="6" max="6" width="33.21875" style="1" bestFit="1" customWidth="1"/>
    <col min="7" max="7" width="22.77734375" style="1" bestFit="1" customWidth="1"/>
    <col min="8" max="8" width="18.33203125" bestFit="1" customWidth="1"/>
    <col min="11" max="11" width="38.109375" bestFit="1" customWidth="1"/>
    <col min="12" max="13" width="12.77734375" bestFit="1" customWidth="1"/>
    <col min="14" max="14" width="16.44140625" customWidth="1"/>
  </cols>
  <sheetData>
    <row r="1" spans="1:7" x14ac:dyDescent="0.25">
      <c r="A1" s="2" t="s">
        <v>39</v>
      </c>
    </row>
    <row r="2" spans="1:7" x14ac:dyDescent="0.25">
      <c r="A2" s="1" t="s">
        <v>0</v>
      </c>
      <c r="B2" s="1" t="s">
        <v>6</v>
      </c>
      <c r="C2" s="1" t="s">
        <v>7</v>
      </c>
      <c r="D2" s="1" t="s">
        <v>9</v>
      </c>
      <c r="E2" s="1" t="s">
        <v>8</v>
      </c>
      <c r="F2" s="1" t="s">
        <v>10</v>
      </c>
      <c r="G2" s="1" t="s">
        <v>11</v>
      </c>
    </row>
    <row r="3" spans="1:7" x14ac:dyDescent="0.25">
      <c r="A3" s="1" t="s">
        <v>1</v>
      </c>
      <c r="B3" s="1">
        <v>2070</v>
      </c>
      <c r="C3" s="1">
        <v>2427</v>
      </c>
      <c r="D3" s="1">
        <v>4497</v>
      </c>
      <c r="E3" s="1">
        <v>4500</v>
      </c>
      <c r="F3" s="1">
        <v>-7.9333333333333339E-2</v>
      </c>
      <c r="G3" s="1">
        <v>-7.9386257505003333E-2</v>
      </c>
    </row>
    <row r="4" spans="1:7" x14ac:dyDescent="0.25">
      <c r="A4" s="1" t="s">
        <v>4</v>
      </c>
      <c r="B4" s="1">
        <v>2042</v>
      </c>
      <c r="C4" s="1">
        <v>2458</v>
      </c>
      <c r="D4" s="1">
        <v>4500</v>
      </c>
      <c r="E4" s="1">
        <v>4500</v>
      </c>
      <c r="F4" s="1">
        <v>-9.244444444444444E-2</v>
      </c>
      <c r="G4" s="1">
        <v>-9.244444444444444E-2</v>
      </c>
    </row>
    <row r="5" spans="1:7" x14ac:dyDescent="0.25">
      <c r="A5" s="1" t="s">
        <v>2</v>
      </c>
      <c r="B5" s="1">
        <v>1489</v>
      </c>
      <c r="C5" s="1">
        <v>3011</v>
      </c>
      <c r="D5" s="1">
        <v>4500</v>
      </c>
      <c r="E5" s="1">
        <v>4500</v>
      </c>
      <c r="F5" s="1">
        <v>-0.3382222222222222</v>
      </c>
      <c r="G5" s="1">
        <v>-0.3382222222222222</v>
      </c>
    </row>
    <row r="6" spans="1:7" x14ac:dyDescent="0.25">
      <c r="A6" s="1" t="s">
        <v>3</v>
      </c>
      <c r="B6" s="1">
        <v>2340</v>
      </c>
      <c r="C6" s="1">
        <v>2160</v>
      </c>
      <c r="D6" s="1">
        <v>4500</v>
      </c>
      <c r="E6" s="1">
        <v>4500</v>
      </c>
      <c r="F6" s="1">
        <v>0.04</v>
      </c>
      <c r="G6" s="1">
        <v>0.04</v>
      </c>
    </row>
    <row r="7" spans="1:7" x14ac:dyDescent="0.25">
      <c r="A7" s="1" t="s">
        <v>5</v>
      </c>
      <c r="B7" s="1">
        <v>1705</v>
      </c>
      <c r="C7" s="1">
        <v>2672</v>
      </c>
      <c r="D7" s="1">
        <v>4377</v>
      </c>
      <c r="E7" s="1">
        <v>4422</v>
      </c>
      <c r="F7" s="1">
        <v>-0.218679331</v>
      </c>
      <c r="G7" s="1">
        <v>-0.22092757599999999</v>
      </c>
    </row>
    <row r="8" spans="1:7" x14ac:dyDescent="0.25">
      <c r="A8" s="2" t="s">
        <v>40</v>
      </c>
    </row>
    <row r="9" spans="1:7" x14ac:dyDescent="0.25">
      <c r="A9" s="1" t="s">
        <v>0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</row>
    <row r="10" spans="1:7" x14ac:dyDescent="0.25">
      <c r="A10" s="1" t="s">
        <v>1</v>
      </c>
      <c r="B10" s="1">
        <v>3513</v>
      </c>
      <c r="C10" s="1">
        <v>938</v>
      </c>
      <c r="D10" s="1">
        <v>4500</v>
      </c>
      <c r="E10" s="1">
        <v>4451</v>
      </c>
      <c r="F10" s="1">
        <v>0.57222222222222219</v>
      </c>
      <c r="G10" s="1">
        <v>0.57852168052123121</v>
      </c>
    </row>
    <row r="11" spans="1:7" x14ac:dyDescent="0.25">
      <c r="A11" s="1" t="s">
        <v>4</v>
      </c>
      <c r="B11" s="1">
        <v>3694</v>
      </c>
      <c r="C11" s="1">
        <v>800</v>
      </c>
      <c r="D11" s="1">
        <v>4500</v>
      </c>
      <c r="E11" s="1">
        <v>4494</v>
      </c>
      <c r="F11" s="1">
        <v>0.64311111111111108</v>
      </c>
      <c r="G11" s="1">
        <v>0.64396973742768138</v>
      </c>
    </row>
    <row r="12" spans="1:7" x14ac:dyDescent="0.25">
      <c r="A12" s="1" t="s">
        <v>2</v>
      </c>
      <c r="B12" s="1">
        <v>4260</v>
      </c>
      <c r="C12" s="1">
        <v>239</v>
      </c>
      <c r="D12" s="1">
        <v>4500</v>
      </c>
      <c r="E12" s="1">
        <v>4499</v>
      </c>
      <c r="F12" s="1">
        <v>0.89355555555555555</v>
      </c>
      <c r="G12" s="1">
        <v>0.89375416759279835</v>
      </c>
    </row>
    <row r="13" spans="1:7" x14ac:dyDescent="0.25">
      <c r="A13" s="1" t="s">
        <v>3</v>
      </c>
      <c r="B13" s="1">
        <v>3426</v>
      </c>
      <c r="C13" s="1">
        <v>1074</v>
      </c>
      <c r="D13" s="1">
        <v>4500</v>
      </c>
      <c r="E13" s="1">
        <v>4500</v>
      </c>
      <c r="F13" s="1">
        <v>0.52266666666666661</v>
      </c>
      <c r="G13" s="1">
        <v>0.52266666666666661</v>
      </c>
    </row>
    <row r="14" spans="1:7" x14ac:dyDescent="0.25">
      <c r="A14" s="1" t="s">
        <v>5</v>
      </c>
      <c r="B14" s="1">
        <v>4235</v>
      </c>
      <c r="C14" s="1">
        <v>254</v>
      </c>
      <c r="D14" s="1">
        <v>4491</v>
      </c>
      <c r="E14" s="1">
        <v>4489</v>
      </c>
      <c r="F14" s="1">
        <v>0.88643954575818307</v>
      </c>
      <c r="G14" s="1">
        <v>0.88683448429494316</v>
      </c>
    </row>
    <row r="19" spans="1:9" x14ac:dyDescent="0.25">
      <c r="A19" s="5" t="s">
        <v>41</v>
      </c>
      <c r="F19" s="5" t="s">
        <v>47</v>
      </c>
    </row>
    <row r="20" spans="1:9" x14ac:dyDescent="0.25">
      <c r="A20" s="1" t="s">
        <v>0</v>
      </c>
      <c r="B20" s="1" t="s">
        <v>32</v>
      </c>
      <c r="C20" s="1" t="s">
        <v>33</v>
      </c>
      <c r="D20" s="1" t="s">
        <v>24</v>
      </c>
      <c r="F20" s="1" t="s">
        <v>0</v>
      </c>
      <c r="G20" s="1" t="s">
        <v>32</v>
      </c>
      <c r="H20" s="1" t="s">
        <v>33</v>
      </c>
      <c r="I20" s="1" t="s">
        <v>24</v>
      </c>
    </row>
    <row r="21" spans="1:9" x14ac:dyDescent="0.25">
      <c r="A21" s="1" t="s">
        <v>45</v>
      </c>
      <c r="B21" s="1">
        <v>5749</v>
      </c>
      <c r="C21" s="1">
        <v>3250</v>
      </c>
      <c r="D21" s="1">
        <f>B21+C21</f>
        <v>8999</v>
      </c>
      <c r="F21" s="1" t="s">
        <v>48</v>
      </c>
      <c r="G21" s="1">
        <v>11319</v>
      </c>
      <c r="H21" s="1">
        <v>6623</v>
      </c>
      <c r="I21" s="1">
        <f>G21+H21</f>
        <v>17942</v>
      </c>
    </row>
    <row r="22" spans="1:9" x14ac:dyDescent="0.25">
      <c r="A22" s="1" t="s">
        <v>46</v>
      </c>
      <c r="B22" s="1">
        <v>5766</v>
      </c>
      <c r="C22" s="1">
        <v>3234</v>
      </c>
      <c r="D22" s="1">
        <f>B22+C22</f>
        <v>9000</v>
      </c>
      <c r="F22" s="1" t="s">
        <v>49</v>
      </c>
      <c r="G22" s="1">
        <v>17455</v>
      </c>
      <c r="H22" s="1">
        <v>9410</v>
      </c>
      <c r="I22" s="1">
        <f>G22+H22</f>
        <v>26865</v>
      </c>
    </row>
    <row r="23" spans="1:9" x14ac:dyDescent="0.25">
      <c r="A23" s="1" t="s">
        <v>24</v>
      </c>
      <c r="B23" s="1">
        <f>B21+B22</f>
        <v>11515</v>
      </c>
      <c r="C23" s="1">
        <f>C21+C22</f>
        <v>6484</v>
      </c>
      <c r="D23" s="1">
        <f>B23+C23</f>
        <v>17999</v>
      </c>
      <c r="F23" s="1" t="s">
        <v>24</v>
      </c>
      <c r="G23" s="1">
        <f>G21+G22</f>
        <v>28774</v>
      </c>
      <c r="H23" s="1">
        <f>H21+H22</f>
        <v>16033</v>
      </c>
      <c r="I23" s="1">
        <f>G23+H23</f>
        <v>44807</v>
      </c>
    </row>
    <row r="24" spans="1:9" x14ac:dyDescent="0.25">
      <c r="A24" s="2" t="s">
        <v>25</v>
      </c>
      <c r="B24" s="1" t="s">
        <v>34</v>
      </c>
      <c r="C24" s="1" t="s">
        <v>35</v>
      </c>
      <c r="F24" s="2" t="s">
        <v>25</v>
      </c>
      <c r="G24" s="1" t="s">
        <v>34</v>
      </c>
      <c r="H24" s="1" t="s">
        <v>35</v>
      </c>
      <c r="I24" s="1"/>
    </row>
    <row r="25" spans="1:9" x14ac:dyDescent="0.25">
      <c r="A25" s="1" t="s">
        <v>45</v>
      </c>
      <c r="B25" s="1">
        <f>D21*B23/D23</f>
        <v>5757.1801211178399</v>
      </c>
      <c r="C25" s="1">
        <f>D21*C23/D23</f>
        <v>3241.8198788821601</v>
      </c>
      <c r="F25" s="1" t="s">
        <v>48</v>
      </c>
      <c r="G25" s="1">
        <f>I21*G23/I23</f>
        <v>11521.929787756377</v>
      </c>
      <c r="H25" s="1">
        <f>I21*H23/I23</f>
        <v>6420.0702122436223</v>
      </c>
      <c r="I25" s="1"/>
    </row>
    <row r="26" spans="1:9" x14ac:dyDescent="0.25">
      <c r="A26" s="1" t="s">
        <v>46</v>
      </c>
      <c r="B26" s="1">
        <f>B23*D22/D23</f>
        <v>5757.8198788821601</v>
      </c>
      <c r="C26" s="1">
        <f>C23*D22/D23</f>
        <v>3242.1801211178399</v>
      </c>
      <c r="F26" s="1" t="s">
        <v>49</v>
      </c>
      <c r="G26" s="1">
        <f>G23*I22/I23</f>
        <v>17252.070212243623</v>
      </c>
      <c r="H26" s="1">
        <f>H23*I22/I23</f>
        <v>9612.9297877563768</v>
      </c>
      <c r="I26" s="1"/>
    </row>
    <row r="27" spans="1:9" x14ac:dyDescent="0.25">
      <c r="A27" s="2" t="s">
        <v>28</v>
      </c>
      <c r="B27" s="1" t="s">
        <v>34</v>
      </c>
      <c r="C27" s="1" t="s">
        <v>35</v>
      </c>
      <c r="F27" s="2" t="s">
        <v>28</v>
      </c>
      <c r="G27" s="1" t="s">
        <v>34</v>
      </c>
      <c r="H27" s="1" t="s">
        <v>35</v>
      </c>
      <c r="I27" s="1"/>
    </row>
    <row r="28" spans="1:9" x14ac:dyDescent="0.25">
      <c r="A28" s="1" t="s">
        <v>45</v>
      </c>
      <c r="B28" s="1">
        <f>(B21-B25)^2/B25</f>
        <v>1.162277019214368E-2</v>
      </c>
      <c r="C28" s="1">
        <f>(C21-C25)^2/C25</f>
        <v>2.06409930232163E-2</v>
      </c>
      <c r="F28" s="1" t="s">
        <v>48</v>
      </c>
      <c r="G28" s="1">
        <f>(G21-G25)^2/G25</f>
        <v>3.5740973532583071</v>
      </c>
      <c r="H28" s="1">
        <f>(H21-H25)^2/H25</f>
        <v>6.4143377560441248</v>
      </c>
      <c r="I28" s="1"/>
    </row>
    <row r="29" spans="1:9" x14ac:dyDescent="0.25">
      <c r="A29" s="1" t="s">
        <v>46</v>
      </c>
      <c r="B29" s="1">
        <f>(B22-B26)^2/B26</f>
        <v>1.1621478773233442E-2</v>
      </c>
      <c r="C29" s="1">
        <f>(C22-C26)^2/C26</f>
        <v>2.0638699579547053E-2</v>
      </c>
      <c r="F29" s="1" t="s">
        <v>49</v>
      </c>
      <c r="G29" s="1">
        <f>(G22-G26)^2/G26</f>
        <v>2.3869888223398674</v>
      </c>
      <c r="H29" s="1">
        <f>(H22-H26)^2/H26</f>
        <v>4.2838655506771879</v>
      </c>
      <c r="I29" s="1"/>
    </row>
    <row r="30" spans="1:9" x14ac:dyDescent="0.25">
      <c r="A30" s="2" t="s">
        <v>29</v>
      </c>
      <c r="B30" s="1">
        <f>SUM(B28:C29)</f>
        <v>6.452394156814048E-2</v>
      </c>
      <c r="F30" s="2" t="s">
        <v>29</v>
      </c>
      <c r="G30" s="1">
        <f>SUM(G28:H29)</f>
        <v>16.659289482319487</v>
      </c>
      <c r="H30" s="1"/>
      <c r="I30" s="1"/>
    </row>
    <row r="31" spans="1:9" x14ac:dyDescent="0.25">
      <c r="A31" s="2" t="s">
        <v>30</v>
      </c>
      <c r="B31" s="1">
        <f>(2-1)*(2-1)</f>
        <v>1</v>
      </c>
      <c r="F31" s="2" t="s">
        <v>30</v>
      </c>
      <c r="G31" s="1">
        <f>(2-1)*(2-1)</f>
        <v>1</v>
      </c>
      <c r="H31" s="1"/>
      <c r="I31" s="1"/>
    </row>
    <row r="32" spans="1:9" x14ac:dyDescent="0.25">
      <c r="A32" s="2" t="s">
        <v>31</v>
      </c>
      <c r="B32" s="3">
        <f>_xlfn.CHISQ.DIST.RT(B30,B31)</f>
        <v>0.79948348110360912</v>
      </c>
      <c r="F32" s="2" t="s">
        <v>31</v>
      </c>
      <c r="G32" s="3">
        <f>_xlfn.CHISQ.DIST.RT(G30,G31)</f>
        <v>4.4730712683740351E-5</v>
      </c>
      <c r="H32" s="1"/>
      <c r="I32" s="1"/>
    </row>
    <row r="33" spans="1:14" x14ac:dyDescent="0.25">
      <c r="A33" s="4"/>
    </row>
    <row r="38" spans="1:14" x14ac:dyDescent="0.25">
      <c r="A38" s="5" t="s">
        <v>42</v>
      </c>
      <c r="F38" s="5" t="s">
        <v>50</v>
      </c>
      <c r="K38" s="5" t="s">
        <v>53</v>
      </c>
    </row>
    <row r="39" spans="1:14" x14ac:dyDescent="0.25">
      <c r="A39" s="1" t="s">
        <v>36</v>
      </c>
      <c r="B39" s="1" t="s">
        <v>37</v>
      </c>
      <c r="C39" s="1" t="s">
        <v>38</v>
      </c>
      <c r="D39" s="1" t="s">
        <v>24</v>
      </c>
      <c r="F39" s="1" t="s">
        <v>36</v>
      </c>
      <c r="G39" s="1" t="s">
        <v>26</v>
      </c>
      <c r="H39" s="1" t="s">
        <v>27</v>
      </c>
      <c r="I39" s="1" t="s">
        <v>24</v>
      </c>
      <c r="K39" s="1" t="s">
        <v>36</v>
      </c>
      <c r="L39" s="1" t="s">
        <v>54</v>
      </c>
      <c r="M39" s="1" t="s">
        <v>55</v>
      </c>
      <c r="N39" s="1" t="s">
        <v>24</v>
      </c>
    </row>
    <row r="40" spans="1:14" x14ac:dyDescent="0.25">
      <c r="A40" s="1" t="s">
        <v>43</v>
      </c>
      <c r="B40" s="1">
        <v>9646</v>
      </c>
      <c r="C40" s="1">
        <v>12728</v>
      </c>
      <c r="D40" s="1">
        <f>B40+C40</f>
        <v>22374</v>
      </c>
      <c r="F40" s="1" t="s">
        <v>51</v>
      </c>
      <c r="G40" s="1">
        <v>1489</v>
      </c>
      <c r="H40" s="1">
        <v>2340</v>
      </c>
      <c r="I40" s="1">
        <f>G40+H40</f>
        <v>3829</v>
      </c>
      <c r="K40" s="1" t="s">
        <v>51</v>
      </c>
      <c r="L40" s="1">
        <v>4112</v>
      </c>
      <c r="M40" s="1">
        <v>5534</v>
      </c>
      <c r="N40" s="1">
        <f>L40+M40</f>
        <v>9646</v>
      </c>
    </row>
    <row r="41" spans="1:14" x14ac:dyDescent="0.25">
      <c r="A41" s="1" t="s">
        <v>44</v>
      </c>
      <c r="B41" s="1">
        <v>19128</v>
      </c>
      <c r="C41" s="1">
        <v>3305</v>
      </c>
      <c r="D41" s="1">
        <f>B41+C41</f>
        <v>22433</v>
      </c>
      <c r="F41" s="1" t="s">
        <v>52</v>
      </c>
      <c r="G41" s="1">
        <v>4260</v>
      </c>
      <c r="H41" s="1">
        <v>1074</v>
      </c>
      <c r="I41" s="1">
        <f>G41+H41</f>
        <v>5334</v>
      </c>
      <c r="K41" s="1" t="s">
        <v>52</v>
      </c>
      <c r="L41" s="1">
        <v>7207</v>
      </c>
      <c r="M41" s="1">
        <v>11921</v>
      </c>
      <c r="N41" s="1">
        <f>L41+M41</f>
        <v>19128</v>
      </c>
    </row>
    <row r="42" spans="1:14" x14ac:dyDescent="0.25">
      <c r="A42" s="1" t="s">
        <v>24</v>
      </c>
      <c r="B42" s="1">
        <f>B40+B41</f>
        <v>28774</v>
      </c>
      <c r="C42" s="1">
        <f>C40+C41</f>
        <v>16033</v>
      </c>
      <c r="D42" s="1">
        <f>D40+D41</f>
        <v>44807</v>
      </c>
      <c r="F42" s="1" t="s">
        <v>24</v>
      </c>
      <c r="G42" s="1">
        <f>G40+G41</f>
        <v>5749</v>
      </c>
      <c r="H42" s="1">
        <f>H40+H41</f>
        <v>3414</v>
      </c>
      <c r="I42" s="1">
        <f>I40+I41</f>
        <v>9163</v>
      </c>
      <c r="K42" s="1" t="s">
        <v>24</v>
      </c>
      <c r="L42" s="1">
        <f>L40+L41</f>
        <v>11319</v>
      </c>
      <c r="M42" s="1">
        <f>M40+M41</f>
        <v>17455</v>
      </c>
      <c r="N42" s="1">
        <f>N40+N41</f>
        <v>28774</v>
      </c>
    </row>
    <row r="43" spans="1:14" x14ac:dyDescent="0.25">
      <c r="A43" s="2" t="s">
        <v>25</v>
      </c>
      <c r="B43" s="1" t="s">
        <v>34</v>
      </c>
      <c r="C43" s="1" t="s">
        <v>35</v>
      </c>
      <c r="F43" s="2" t="s">
        <v>25</v>
      </c>
      <c r="G43" s="1" t="s">
        <v>26</v>
      </c>
      <c r="H43" s="1" t="s">
        <v>27</v>
      </c>
      <c r="I43" s="1"/>
      <c r="K43" s="2" t="s">
        <v>25</v>
      </c>
      <c r="L43" s="1" t="s">
        <v>54</v>
      </c>
      <c r="M43" s="1" t="s">
        <v>55</v>
      </c>
      <c r="N43" s="1"/>
    </row>
    <row r="44" spans="1:14" x14ac:dyDescent="0.25">
      <c r="A44" s="1" t="s">
        <v>43</v>
      </c>
      <c r="B44" s="1">
        <f>B42*D40/D42</f>
        <v>14368.055794853482</v>
      </c>
      <c r="C44" s="1">
        <f>C42*D40/D42</f>
        <v>8005.9442051465176</v>
      </c>
      <c r="F44" s="1" t="s">
        <v>51</v>
      </c>
      <c r="G44" s="1">
        <f>G42*I40/I42</f>
        <v>2402.3705118410999</v>
      </c>
      <c r="H44" s="1">
        <f>H42*I40/I42</f>
        <v>1426.6294881588999</v>
      </c>
      <c r="I44" s="1"/>
      <c r="K44" s="1" t="s">
        <v>51</v>
      </c>
      <c r="L44" s="1">
        <f>L42*N40/N42</f>
        <v>3794.5045527212064</v>
      </c>
      <c r="M44" s="1">
        <f>M42*N40/N42</f>
        <v>5851.4954472787931</v>
      </c>
      <c r="N44" s="1"/>
    </row>
    <row r="45" spans="1:14" x14ac:dyDescent="0.25">
      <c r="A45" s="1" t="s">
        <v>44</v>
      </c>
      <c r="B45" s="1">
        <f>B42*D41/D42</f>
        <v>14405.944205146518</v>
      </c>
      <c r="C45" s="1">
        <f>C42*D41/D42</f>
        <v>8027.0557948534824</v>
      </c>
      <c r="F45" s="1" t="s">
        <v>52</v>
      </c>
      <c r="G45" s="1">
        <f>G42*I41/I42</f>
        <v>3346.6294881589001</v>
      </c>
      <c r="H45" s="1">
        <f>H42*I41/I42</f>
        <v>1987.3705118411001</v>
      </c>
      <c r="I45" s="1"/>
      <c r="K45" s="1" t="s">
        <v>52</v>
      </c>
      <c r="L45" s="1">
        <f>L42*N41/N42</f>
        <v>7524.4954472787931</v>
      </c>
      <c r="M45" s="1">
        <f>M42*N41/N42</f>
        <v>11603.504552721206</v>
      </c>
      <c r="N45" s="1"/>
    </row>
    <row r="46" spans="1:14" x14ac:dyDescent="0.25">
      <c r="A46" s="2" t="s">
        <v>28</v>
      </c>
      <c r="B46" s="1" t="s">
        <v>34</v>
      </c>
      <c r="C46" s="1" t="s">
        <v>35</v>
      </c>
      <c r="F46" s="2" t="s">
        <v>28</v>
      </c>
      <c r="G46" s="1" t="s">
        <v>26</v>
      </c>
      <c r="H46" s="1" t="s">
        <v>27</v>
      </c>
      <c r="I46" s="1"/>
      <c r="K46" s="2" t="s">
        <v>28</v>
      </c>
      <c r="L46" s="1" t="s">
        <v>54</v>
      </c>
      <c r="M46" s="1" t="s">
        <v>55</v>
      </c>
      <c r="N46" s="1"/>
    </row>
    <row r="47" spans="1:14" x14ac:dyDescent="0.25">
      <c r="A47" s="1" t="s">
        <v>43</v>
      </c>
      <c r="B47" s="1">
        <f>(B40-B44)^2/B44</f>
        <v>1551.9017498314729</v>
      </c>
      <c r="C47" s="1">
        <f>(C40-C44)^2/C44</f>
        <v>2785.1569231990766</v>
      </c>
      <c r="F47" s="1" t="s">
        <v>51</v>
      </c>
      <c r="G47" s="1">
        <f>(G40-G44)^2/G44</f>
        <v>347.25937892966124</v>
      </c>
      <c r="H47" s="1">
        <f>(H40-H44)^2/H44</f>
        <v>584.76689205232083</v>
      </c>
      <c r="I47" s="1"/>
      <c r="K47" s="1" t="s">
        <v>51</v>
      </c>
      <c r="L47" s="1">
        <f>(L40-L44)^2/L44</f>
        <v>26.565618157045204</v>
      </c>
      <c r="M47" s="1">
        <f>(M40-M44)^2/M44</f>
        <v>17.22693966883952</v>
      </c>
      <c r="N47" s="1"/>
    </row>
    <row r="48" spans="1:14" x14ac:dyDescent="0.25">
      <c r="A48" s="1" t="s">
        <v>44</v>
      </c>
      <c r="B48" s="1">
        <f>(B41-B45)^2/B45</f>
        <v>1547.8201645223276</v>
      </c>
      <c r="C48" s="1">
        <f>(C41-C45)^2/C45</f>
        <v>2777.8318102641711</v>
      </c>
      <c r="F48" s="1" t="s">
        <v>52</v>
      </c>
      <c r="G48" s="1">
        <f>(G41-G45)^2/G45</f>
        <v>249.27937043900877</v>
      </c>
      <c r="H48" s="1">
        <f>(H41-H45)^2/H45</f>
        <v>419.77360886170538</v>
      </c>
      <c r="I48" s="1"/>
      <c r="K48" s="1" t="s">
        <v>52</v>
      </c>
      <c r="L48" s="1">
        <f>(L41-L45)^2/L45</f>
        <v>13.396693472545865</v>
      </c>
      <c r="M48" s="1">
        <f>(M41-M45)^2/M45</f>
        <v>8.687320161314668</v>
      </c>
      <c r="N48" s="1"/>
    </row>
    <row r="49" spans="1:14" x14ac:dyDescent="0.25">
      <c r="A49" s="2" t="s">
        <v>29</v>
      </c>
      <c r="B49" s="1">
        <f>SUM(B47:C48)</f>
        <v>8662.7106478170481</v>
      </c>
      <c r="F49" s="2" t="s">
        <v>29</v>
      </c>
      <c r="G49" s="1">
        <f>SUM(G47:H48)</f>
        <v>1601.0792502826962</v>
      </c>
      <c r="H49" s="1"/>
      <c r="I49" s="1"/>
      <c r="K49" s="2" t="s">
        <v>29</v>
      </c>
      <c r="L49" s="1">
        <f>SUM(L47:M48)</f>
        <v>65.876571459745264</v>
      </c>
      <c r="M49" s="1"/>
      <c r="N49" s="1"/>
    </row>
    <row r="50" spans="1:14" x14ac:dyDescent="0.25">
      <c r="A50" s="2" t="s">
        <v>30</v>
      </c>
      <c r="B50" s="1">
        <f>(2-1)*(2-1)</f>
        <v>1</v>
      </c>
      <c r="F50" s="2" t="s">
        <v>30</v>
      </c>
      <c r="G50" s="1">
        <f>(2-1)*(2-1)</f>
        <v>1</v>
      </c>
      <c r="H50" s="1"/>
      <c r="I50" s="1"/>
      <c r="K50" s="2" t="s">
        <v>30</v>
      </c>
      <c r="L50" s="1">
        <f>(2-1)*(2-1)</f>
        <v>1</v>
      </c>
      <c r="M50" s="1"/>
      <c r="N50" s="1"/>
    </row>
    <row r="51" spans="1:14" x14ac:dyDescent="0.25">
      <c r="A51" s="2" t="s">
        <v>31</v>
      </c>
      <c r="B51" s="3">
        <f>_xlfn.CHISQ.DIST.RT(B49,B50)</f>
        <v>0</v>
      </c>
      <c r="F51" s="2" t="s">
        <v>31</v>
      </c>
      <c r="G51" s="3">
        <f>_xlfn.CHISQ.DIST.RT(G49,G50)</f>
        <v>0</v>
      </c>
      <c r="H51" s="1"/>
      <c r="I51" s="1"/>
      <c r="K51" s="2" t="s">
        <v>31</v>
      </c>
      <c r="L51" s="3">
        <f>_xlfn.CHISQ.DIST.RT(L49,L50)</f>
        <v>4.8006442421035955E-16</v>
      </c>
      <c r="M51" s="1"/>
      <c r="N51" s="1"/>
    </row>
    <row r="52" spans="1:14" x14ac:dyDescent="0.25">
      <c r="A52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426C-859D-4DA7-A90B-0E76BC736202}">
  <dimension ref="A1:G11"/>
  <sheetViews>
    <sheetView workbookViewId="0">
      <selection activeCell="A2" sqref="A2:G11"/>
    </sheetView>
  </sheetViews>
  <sheetFormatPr defaultRowHeight="13.8" x14ac:dyDescent="0.25"/>
  <cols>
    <col min="1" max="1" width="57.77734375" bestFit="1" customWidth="1"/>
    <col min="5" max="5" width="9.5546875" bestFit="1" customWidth="1"/>
    <col min="6" max="6" width="13.88671875" bestFit="1" customWidth="1"/>
    <col min="7" max="7" width="12.77734375" bestFit="1" customWidth="1"/>
  </cols>
  <sheetData>
    <row r="1" spans="1:7" ht="14.4" x14ac:dyDescent="0.25">
      <c r="A1" s="2" t="s">
        <v>12</v>
      </c>
      <c r="B1" s="1"/>
      <c r="C1" s="1"/>
      <c r="D1" s="1"/>
      <c r="E1" s="1"/>
      <c r="F1" s="1"/>
      <c r="G1" s="1"/>
    </row>
    <row r="2" spans="1:7" ht="14.4" x14ac:dyDescent="0.25">
      <c r="A2" s="1" t="s">
        <v>13</v>
      </c>
      <c r="B2" s="1" t="s">
        <v>6</v>
      </c>
      <c r="C2" s="1" t="s">
        <v>7</v>
      </c>
      <c r="D2" s="1" t="s">
        <v>9</v>
      </c>
      <c r="E2" s="1" t="s">
        <v>14</v>
      </c>
      <c r="F2" s="1" t="s">
        <v>10</v>
      </c>
      <c r="G2" s="1" t="s">
        <v>11</v>
      </c>
    </row>
    <row r="3" spans="1:7" ht="14.4" x14ac:dyDescent="0.25">
      <c r="A3" s="1" t="s">
        <v>19</v>
      </c>
      <c r="B3" s="1">
        <v>244</v>
      </c>
      <c r="C3" s="1">
        <v>256</v>
      </c>
      <c r="D3" s="1">
        <v>500</v>
      </c>
      <c r="E3" s="1">
        <v>500</v>
      </c>
      <c r="F3" s="1">
        <v>-2.4E-2</v>
      </c>
      <c r="G3" s="1">
        <v>-2.4E-2</v>
      </c>
    </row>
    <row r="4" spans="1:7" ht="14.4" x14ac:dyDescent="0.25">
      <c r="A4" s="1" t="s">
        <v>15</v>
      </c>
      <c r="B4" s="1">
        <v>28</v>
      </c>
      <c r="C4" s="1">
        <v>472</v>
      </c>
      <c r="D4" s="1">
        <v>500</v>
      </c>
      <c r="E4" s="1">
        <v>500</v>
      </c>
      <c r="F4" s="1">
        <v>-0.88800000000000001</v>
      </c>
      <c r="G4" s="1">
        <v>-0.88800000000000001</v>
      </c>
    </row>
    <row r="5" spans="1:7" ht="14.4" x14ac:dyDescent="0.25">
      <c r="A5" s="1" t="s">
        <v>20</v>
      </c>
      <c r="B5" s="1">
        <v>400</v>
      </c>
      <c r="C5" s="1">
        <v>100</v>
      </c>
      <c r="D5" s="1">
        <v>500</v>
      </c>
      <c r="E5" s="1">
        <v>500</v>
      </c>
      <c r="F5" s="1">
        <v>0.6</v>
      </c>
      <c r="G5" s="1">
        <v>0.6</v>
      </c>
    </row>
    <row r="6" spans="1:7" ht="14.4" x14ac:dyDescent="0.25">
      <c r="A6" s="1" t="s">
        <v>16</v>
      </c>
      <c r="B6" s="1">
        <v>27</v>
      </c>
      <c r="C6" s="1">
        <v>473</v>
      </c>
      <c r="D6" s="1">
        <v>500</v>
      </c>
      <c r="E6" s="1">
        <v>500</v>
      </c>
      <c r="F6" s="1">
        <v>-0.89200000000000002</v>
      </c>
      <c r="G6" s="1">
        <v>-0.89200000000000002</v>
      </c>
    </row>
    <row r="7" spans="1:7" ht="14.4" x14ac:dyDescent="0.25">
      <c r="A7" s="1" t="s">
        <v>21</v>
      </c>
      <c r="B7" s="1">
        <v>0</v>
      </c>
      <c r="C7" s="1">
        <v>499</v>
      </c>
      <c r="D7" s="1">
        <v>499</v>
      </c>
      <c r="E7" s="1">
        <v>500</v>
      </c>
      <c r="F7" s="1">
        <v>-0.998</v>
      </c>
      <c r="G7" s="1">
        <v>-1</v>
      </c>
    </row>
    <row r="8" spans="1:7" ht="14.4" x14ac:dyDescent="0.25">
      <c r="A8" s="1" t="s">
        <v>17</v>
      </c>
      <c r="B8" s="1">
        <v>199</v>
      </c>
      <c r="C8" s="1">
        <v>301</v>
      </c>
      <c r="D8" s="1">
        <v>500</v>
      </c>
      <c r="E8" s="1">
        <v>500</v>
      </c>
      <c r="F8" s="1">
        <v>-0.20399999999999999</v>
      </c>
      <c r="G8" s="1">
        <v>-0.20399999999999999</v>
      </c>
    </row>
    <row r="9" spans="1:7" ht="14.4" x14ac:dyDescent="0.25">
      <c r="A9" s="1" t="s">
        <v>22</v>
      </c>
      <c r="B9" s="1">
        <v>216</v>
      </c>
      <c r="C9" s="1">
        <v>282</v>
      </c>
      <c r="D9" s="1">
        <v>498</v>
      </c>
      <c r="E9" s="1">
        <v>500</v>
      </c>
      <c r="F9" s="1">
        <v>-0.13200000000000001</v>
      </c>
      <c r="G9" s="1">
        <v>-0.13253012048192772</v>
      </c>
    </row>
    <row r="10" spans="1:7" ht="14.4" x14ac:dyDescent="0.25">
      <c r="A10" s="1" t="s">
        <v>18</v>
      </c>
      <c r="B10" s="1">
        <v>458</v>
      </c>
      <c r="C10" s="1">
        <v>42</v>
      </c>
      <c r="D10" s="1">
        <v>500</v>
      </c>
      <c r="E10" s="1">
        <v>500</v>
      </c>
      <c r="F10" s="1">
        <v>0.83199999999999996</v>
      </c>
      <c r="G10" s="1">
        <v>0.83199999999999996</v>
      </c>
    </row>
    <row r="11" spans="1:7" ht="14.4" x14ac:dyDescent="0.25">
      <c r="A11" s="1" t="s">
        <v>23</v>
      </c>
      <c r="B11" s="1">
        <v>498</v>
      </c>
      <c r="C11" s="1">
        <v>2</v>
      </c>
      <c r="D11" s="1">
        <v>500</v>
      </c>
      <c r="E11" s="1">
        <v>500</v>
      </c>
      <c r="F11" s="1">
        <v>0.99199999999999999</v>
      </c>
      <c r="G11" s="1">
        <v>0.99199999999999999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C4BB-EC94-4B3D-BE0D-93D8D62E631E}">
  <dimension ref="A1:G11"/>
  <sheetViews>
    <sheetView workbookViewId="0">
      <selection activeCell="A2" sqref="A2:G11"/>
    </sheetView>
  </sheetViews>
  <sheetFormatPr defaultRowHeight="13.8" x14ac:dyDescent="0.25"/>
  <cols>
    <col min="1" max="1" width="57.77734375" bestFit="1" customWidth="1"/>
    <col min="6" max="6" width="13.88671875" bestFit="1" customWidth="1"/>
    <col min="7" max="7" width="10.5546875" bestFit="1" customWidth="1"/>
  </cols>
  <sheetData>
    <row r="1" spans="1:7" ht="14.4" x14ac:dyDescent="0.25">
      <c r="A1" s="2" t="s">
        <v>12</v>
      </c>
      <c r="B1" s="1"/>
      <c r="C1" s="1"/>
      <c r="D1" s="1"/>
      <c r="E1" s="1"/>
      <c r="F1" s="1"/>
      <c r="G1" s="1"/>
    </row>
    <row r="2" spans="1:7" ht="14.4" x14ac:dyDescent="0.25">
      <c r="A2" s="1" t="s">
        <v>13</v>
      </c>
      <c r="B2" s="1" t="s">
        <v>6</v>
      </c>
      <c r="C2" s="1" t="s">
        <v>7</v>
      </c>
      <c r="D2" s="1" t="s">
        <v>9</v>
      </c>
      <c r="E2" s="1" t="s">
        <v>14</v>
      </c>
      <c r="F2" s="1" t="s">
        <v>10</v>
      </c>
      <c r="G2" s="1" t="s">
        <v>11</v>
      </c>
    </row>
    <row r="3" spans="1:7" ht="14.4" x14ac:dyDescent="0.25">
      <c r="A3" s="1" t="s">
        <v>19</v>
      </c>
      <c r="B3" s="1">
        <v>372</v>
      </c>
      <c r="C3" s="1">
        <v>128</v>
      </c>
      <c r="D3" s="1">
        <v>500</v>
      </c>
      <c r="E3" s="1">
        <v>500</v>
      </c>
      <c r="F3" s="1">
        <v>0.48799999999999999</v>
      </c>
      <c r="G3" s="1">
        <v>0.48799999999999999</v>
      </c>
    </row>
    <row r="4" spans="1:7" ht="14.4" x14ac:dyDescent="0.25">
      <c r="A4" s="1" t="s">
        <v>15</v>
      </c>
      <c r="B4" s="1">
        <v>195</v>
      </c>
      <c r="C4" s="1">
        <v>305</v>
      </c>
      <c r="D4" s="1">
        <v>500</v>
      </c>
      <c r="E4" s="1">
        <v>500</v>
      </c>
      <c r="F4" s="1">
        <v>-0.22</v>
      </c>
      <c r="G4" s="1">
        <v>-0.22</v>
      </c>
    </row>
    <row r="5" spans="1:7" ht="14.4" x14ac:dyDescent="0.25">
      <c r="A5" s="1" t="s">
        <v>20</v>
      </c>
      <c r="B5" s="1">
        <v>446</v>
      </c>
      <c r="C5" s="1">
        <v>54</v>
      </c>
      <c r="D5" s="1">
        <v>500</v>
      </c>
      <c r="E5" s="1">
        <v>500</v>
      </c>
      <c r="F5" s="1">
        <v>0.78400000000000003</v>
      </c>
      <c r="G5" s="1">
        <v>0.78400000000000003</v>
      </c>
    </row>
    <row r="6" spans="1:7" ht="14.4" x14ac:dyDescent="0.25">
      <c r="A6" s="1" t="s">
        <v>16</v>
      </c>
      <c r="B6" s="1">
        <v>8</v>
      </c>
      <c r="C6" s="1">
        <v>492</v>
      </c>
      <c r="D6" s="1">
        <v>500</v>
      </c>
      <c r="E6" s="1">
        <v>500</v>
      </c>
      <c r="F6" s="1">
        <v>-0.96799999999999997</v>
      </c>
      <c r="G6" s="1">
        <v>-0.96799999999999997</v>
      </c>
    </row>
    <row r="7" spans="1:7" ht="14.4" x14ac:dyDescent="0.25">
      <c r="A7" s="1" t="s">
        <v>21</v>
      </c>
      <c r="B7" s="1">
        <v>7</v>
      </c>
      <c r="C7" s="1">
        <v>493</v>
      </c>
      <c r="D7" s="1">
        <v>500</v>
      </c>
      <c r="E7" s="1">
        <v>500</v>
      </c>
      <c r="F7" s="1">
        <v>-0.97199999999999998</v>
      </c>
      <c r="G7" s="1">
        <v>-0.97199999999999998</v>
      </c>
    </row>
    <row r="8" spans="1:7" ht="14.4" x14ac:dyDescent="0.25">
      <c r="A8" s="1" t="s">
        <v>17</v>
      </c>
      <c r="B8" s="1">
        <v>20</v>
      </c>
      <c r="C8" s="1">
        <v>480</v>
      </c>
      <c r="D8" s="1">
        <v>500</v>
      </c>
      <c r="E8" s="1">
        <v>500</v>
      </c>
      <c r="F8" s="1">
        <v>-0.92</v>
      </c>
      <c r="G8" s="1">
        <v>-0.92</v>
      </c>
    </row>
    <row r="9" spans="1:7" ht="14.4" x14ac:dyDescent="0.25">
      <c r="A9" s="1" t="s">
        <v>22</v>
      </c>
      <c r="B9" s="1">
        <v>29</v>
      </c>
      <c r="C9" s="1">
        <v>471</v>
      </c>
      <c r="D9" s="1">
        <v>500</v>
      </c>
      <c r="E9" s="1">
        <v>500</v>
      </c>
      <c r="F9" s="1">
        <v>-0.88400000000000001</v>
      </c>
      <c r="G9" s="1">
        <v>-0.88400000000000001</v>
      </c>
    </row>
    <row r="10" spans="1:7" ht="14.4" x14ac:dyDescent="0.25">
      <c r="A10" s="1" t="s">
        <v>18</v>
      </c>
      <c r="B10" s="1">
        <v>476</v>
      </c>
      <c r="C10" s="1">
        <v>24</v>
      </c>
      <c r="D10" s="1">
        <v>500</v>
      </c>
      <c r="E10" s="1">
        <v>500</v>
      </c>
      <c r="F10" s="1">
        <v>0.90400000000000003</v>
      </c>
      <c r="G10" s="1">
        <v>0.90400000000000003</v>
      </c>
    </row>
    <row r="11" spans="1:7" ht="14.4" x14ac:dyDescent="0.25">
      <c r="A11" s="1" t="s">
        <v>23</v>
      </c>
      <c r="B11" s="1">
        <v>489</v>
      </c>
      <c r="C11" s="1">
        <v>11</v>
      </c>
      <c r="D11" s="1">
        <v>500</v>
      </c>
      <c r="E11" s="1">
        <v>500</v>
      </c>
      <c r="F11" s="1">
        <v>0.95599999999999996</v>
      </c>
      <c r="G11" s="1">
        <v>0.95599999999999996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7A93-D468-4292-B6B6-DFC0F92046C3}">
  <dimension ref="A1:G11"/>
  <sheetViews>
    <sheetView workbookViewId="0">
      <selection activeCell="F15" sqref="F15"/>
    </sheetView>
  </sheetViews>
  <sheetFormatPr defaultRowHeight="13.8" x14ac:dyDescent="0.25"/>
  <cols>
    <col min="1" max="1" width="57.77734375" bestFit="1" customWidth="1"/>
    <col min="6" max="6" width="13" customWidth="1"/>
    <col min="7" max="7" width="12.77734375" bestFit="1" customWidth="1"/>
  </cols>
  <sheetData>
    <row r="1" spans="1:7" ht="14.4" x14ac:dyDescent="0.25">
      <c r="A1" s="2" t="s">
        <v>12</v>
      </c>
      <c r="B1" s="1"/>
      <c r="C1" s="1"/>
      <c r="D1" s="1"/>
      <c r="E1" s="1"/>
      <c r="F1" s="1"/>
      <c r="G1" s="1"/>
    </row>
    <row r="2" spans="1:7" ht="14.4" x14ac:dyDescent="0.25">
      <c r="A2" s="1" t="s">
        <v>13</v>
      </c>
      <c r="B2" s="1" t="s">
        <v>6</v>
      </c>
      <c r="C2" s="1" t="s">
        <v>7</v>
      </c>
      <c r="D2" s="1" t="s">
        <v>9</v>
      </c>
      <c r="E2" s="1" t="s">
        <v>14</v>
      </c>
      <c r="F2" s="1" t="s">
        <v>10</v>
      </c>
      <c r="G2" s="1" t="s">
        <v>11</v>
      </c>
    </row>
    <row r="3" spans="1:7" ht="14.4" x14ac:dyDescent="0.25">
      <c r="A3" s="1" t="s">
        <v>19</v>
      </c>
      <c r="B3" s="1">
        <v>205</v>
      </c>
      <c r="C3" s="1">
        <v>295</v>
      </c>
      <c r="D3" s="1">
        <v>500</v>
      </c>
      <c r="E3" s="1">
        <v>500</v>
      </c>
      <c r="F3" s="1">
        <v>-0.18</v>
      </c>
      <c r="G3" s="1">
        <v>-0.18</v>
      </c>
    </row>
    <row r="4" spans="1:7" ht="14.4" x14ac:dyDescent="0.25">
      <c r="A4" s="1" t="s">
        <v>15</v>
      </c>
      <c r="B4" s="1">
        <v>90</v>
      </c>
      <c r="C4" s="1">
        <v>410</v>
      </c>
      <c r="D4" s="1">
        <v>500</v>
      </c>
      <c r="E4" s="1">
        <v>500</v>
      </c>
      <c r="F4" s="1">
        <v>-0.64</v>
      </c>
      <c r="G4" s="1">
        <v>-0.64</v>
      </c>
    </row>
    <row r="5" spans="1:7" ht="14.4" x14ac:dyDescent="0.25">
      <c r="A5" s="1" t="s">
        <v>20</v>
      </c>
      <c r="B5" s="1">
        <v>176</v>
      </c>
      <c r="C5" s="1">
        <v>324</v>
      </c>
      <c r="D5" s="1">
        <v>500</v>
      </c>
      <c r="E5" s="1">
        <v>500</v>
      </c>
      <c r="F5" s="1">
        <v>-0.29599999999999999</v>
      </c>
      <c r="G5" s="1">
        <v>-0.29599999999999999</v>
      </c>
    </row>
    <row r="6" spans="1:7" ht="14.4" x14ac:dyDescent="0.25">
      <c r="A6" s="1" t="s">
        <v>16</v>
      </c>
      <c r="B6" s="1">
        <v>13</v>
      </c>
      <c r="C6" s="1">
        <v>487</v>
      </c>
      <c r="D6" s="1">
        <v>500</v>
      </c>
      <c r="E6" s="1">
        <v>500</v>
      </c>
      <c r="F6" s="1">
        <v>-0.94799999999999995</v>
      </c>
      <c r="G6" s="1">
        <v>-0.94799999999999995</v>
      </c>
    </row>
    <row r="7" spans="1:7" ht="14.4" x14ac:dyDescent="0.25">
      <c r="A7" s="1" t="s">
        <v>21</v>
      </c>
      <c r="B7" s="1">
        <v>13</v>
      </c>
      <c r="C7" s="1">
        <v>487</v>
      </c>
      <c r="D7" s="1">
        <v>500</v>
      </c>
      <c r="E7" s="1">
        <v>500</v>
      </c>
      <c r="F7" s="1">
        <v>-0.94799999999999995</v>
      </c>
      <c r="G7" s="1">
        <v>-0.94799999999999995</v>
      </c>
    </row>
    <row r="8" spans="1:7" ht="14.4" x14ac:dyDescent="0.25">
      <c r="A8" s="1" t="s">
        <v>17</v>
      </c>
      <c r="B8" s="1">
        <v>27</v>
      </c>
      <c r="C8" s="1">
        <v>473</v>
      </c>
      <c r="D8" s="1">
        <v>500</v>
      </c>
      <c r="E8" s="1">
        <v>500</v>
      </c>
      <c r="F8" s="1">
        <v>-0.89200000000000002</v>
      </c>
      <c r="G8" s="1">
        <v>-0.89200000000000002</v>
      </c>
    </row>
    <row r="9" spans="1:7" ht="14.4" x14ac:dyDescent="0.25">
      <c r="A9" s="1" t="s">
        <v>22</v>
      </c>
      <c r="B9" s="1">
        <v>36</v>
      </c>
      <c r="C9" s="1">
        <v>464</v>
      </c>
      <c r="D9" s="1">
        <v>500</v>
      </c>
      <c r="E9" s="1">
        <v>500</v>
      </c>
      <c r="F9" s="1">
        <v>-0.85599999999999998</v>
      </c>
      <c r="G9" s="1">
        <v>-0.85599999999999998</v>
      </c>
    </row>
    <row r="10" spans="1:7" ht="14.4" x14ac:dyDescent="0.25">
      <c r="A10" s="1" t="s">
        <v>18</v>
      </c>
      <c r="B10" s="1">
        <v>486</v>
      </c>
      <c r="C10" s="1">
        <v>14</v>
      </c>
      <c r="D10" s="1">
        <v>500</v>
      </c>
      <c r="E10" s="1">
        <v>500</v>
      </c>
      <c r="F10" s="1">
        <v>0.94399999999999995</v>
      </c>
      <c r="G10" s="1">
        <v>0.94399999999999995</v>
      </c>
    </row>
    <row r="11" spans="1:7" ht="14.4" x14ac:dyDescent="0.25">
      <c r="A11" s="1" t="s">
        <v>23</v>
      </c>
      <c r="B11" s="1">
        <v>443</v>
      </c>
      <c r="C11" s="1">
        <v>57</v>
      </c>
      <c r="D11" s="1">
        <v>500</v>
      </c>
      <c r="E11" s="1">
        <v>500</v>
      </c>
      <c r="F11" s="1">
        <v>0.77200000000000002</v>
      </c>
      <c r="G11" s="1">
        <v>0.77200000000000002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237B-ABE8-4ACC-A099-1E730B226492}">
  <dimension ref="A1:G11"/>
  <sheetViews>
    <sheetView workbookViewId="0">
      <selection activeCell="A2" sqref="A2"/>
    </sheetView>
  </sheetViews>
  <sheetFormatPr defaultRowHeight="13.8" x14ac:dyDescent="0.25"/>
  <cols>
    <col min="1" max="1" width="57.77734375" bestFit="1" customWidth="1"/>
    <col min="6" max="6" width="13.88671875" bestFit="1" customWidth="1"/>
    <col min="7" max="7" width="10.5546875" bestFit="1" customWidth="1"/>
  </cols>
  <sheetData>
    <row r="1" spans="1:7" ht="14.4" x14ac:dyDescent="0.25">
      <c r="A1" s="2" t="s">
        <v>12</v>
      </c>
      <c r="B1" s="1"/>
      <c r="C1" s="1"/>
      <c r="D1" s="1"/>
      <c r="E1" s="1"/>
      <c r="F1" s="1"/>
      <c r="G1" s="1"/>
    </row>
    <row r="2" spans="1:7" ht="14.4" x14ac:dyDescent="0.25">
      <c r="A2" s="1" t="s">
        <v>13</v>
      </c>
      <c r="B2" s="1" t="s">
        <v>6</v>
      </c>
      <c r="C2" s="1" t="s">
        <v>7</v>
      </c>
      <c r="D2" s="1" t="s">
        <v>9</v>
      </c>
      <c r="E2" s="1" t="s">
        <v>14</v>
      </c>
      <c r="F2" s="1" t="s">
        <v>10</v>
      </c>
      <c r="G2" s="1" t="s">
        <v>11</v>
      </c>
    </row>
    <row r="3" spans="1:7" ht="14.4" x14ac:dyDescent="0.25">
      <c r="A3" s="1" t="s">
        <v>19</v>
      </c>
      <c r="B3" s="1">
        <v>322</v>
      </c>
      <c r="C3" s="1">
        <v>178</v>
      </c>
      <c r="D3" s="1">
        <v>500</v>
      </c>
      <c r="E3" s="1">
        <v>500</v>
      </c>
      <c r="F3" s="1">
        <v>0.28799999999999998</v>
      </c>
      <c r="G3" s="1">
        <v>0.28799999999999998</v>
      </c>
    </row>
    <row r="4" spans="1:7" ht="14.4" x14ac:dyDescent="0.25">
      <c r="A4" s="1" t="s">
        <v>15</v>
      </c>
      <c r="B4" s="1">
        <v>111</v>
      </c>
      <c r="C4" s="1">
        <v>389</v>
      </c>
      <c r="D4" s="1">
        <v>500</v>
      </c>
      <c r="E4" s="1">
        <v>500</v>
      </c>
      <c r="F4" s="1">
        <v>-0.55600000000000005</v>
      </c>
      <c r="G4" s="1">
        <v>-0.55600000000000005</v>
      </c>
    </row>
    <row r="5" spans="1:7" ht="14.4" x14ac:dyDescent="0.25">
      <c r="A5" s="1" t="s">
        <v>20</v>
      </c>
      <c r="B5" s="1">
        <v>445</v>
      </c>
      <c r="C5" s="1">
        <v>55</v>
      </c>
      <c r="D5" s="1">
        <v>500</v>
      </c>
      <c r="E5" s="1">
        <v>500</v>
      </c>
      <c r="F5" s="1">
        <v>0.78</v>
      </c>
      <c r="G5" s="1">
        <v>0.78</v>
      </c>
    </row>
    <row r="6" spans="1:7" ht="14.4" x14ac:dyDescent="0.25">
      <c r="A6" s="1" t="s">
        <v>16</v>
      </c>
      <c r="B6" s="1">
        <v>145</v>
      </c>
      <c r="C6" s="1">
        <v>355</v>
      </c>
      <c r="D6" s="1">
        <v>500</v>
      </c>
      <c r="E6" s="1">
        <v>500</v>
      </c>
      <c r="F6" s="1">
        <v>-0.42</v>
      </c>
      <c r="G6" s="1">
        <v>-0.42</v>
      </c>
    </row>
    <row r="7" spans="1:7" ht="14.4" x14ac:dyDescent="0.25">
      <c r="A7" s="1" t="s">
        <v>21</v>
      </c>
      <c r="B7" s="1">
        <v>3</v>
      </c>
      <c r="C7" s="1">
        <v>497</v>
      </c>
      <c r="D7" s="1">
        <v>500</v>
      </c>
      <c r="E7" s="1">
        <v>500</v>
      </c>
      <c r="F7" s="1">
        <v>-0.98799999999999999</v>
      </c>
      <c r="G7" s="1">
        <v>-0.98799999999999999</v>
      </c>
    </row>
    <row r="8" spans="1:7" ht="14.4" x14ac:dyDescent="0.25">
      <c r="A8" s="1" t="s">
        <v>17</v>
      </c>
      <c r="B8" s="1">
        <v>235</v>
      </c>
      <c r="C8" s="1">
        <v>265</v>
      </c>
      <c r="D8" s="1">
        <v>500</v>
      </c>
      <c r="E8" s="1">
        <v>500</v>
      </c>
      <c r="F8" s="1">
        <v>-0.06</v>
      </c>
      <c r="G8" s="1">
        <v>-0.06</v>
      </c>
    </row>
    <row r="9" spans="1:7" ht="14.4" x14ac:dyDescent="0.25">
      <c r="A9" s="1" t="s">
        <v>22</v>
      </c>
      <c r="B9" s="1">
        <v>84</v>
      </c>
      <c r="C9" s="1">
        <v>416</v>
      </c>
      <c r="D9" s="1">
        <v>500</v>
      </c>
      <c r="E9" s="1">
        <v>500</v>
      </c>
      <c r="F9" s="1">
        <v>-0.66400000000000003</v>
      </c>
      <c r="G9" s="1">
        <v>-0.66400000000000003</v>
      </c>
    </row>
    <row r="10" spans="1:7" ht="14.4" x14ac:dyDescent="0.25">
      <c r="A10" s="1" t="s">
        <v>18</v>
      </c>
      <c r="B10" s="1">
        <v>496</v>
      </c>
      <c r="C10" s="1">
        <v>4</v>
      </c>
      <c r="D10" s="1">
        <v>500</v>
      </c>
      <c r="E10" s="1">
        <v>500</v>
      </c>
      <c r="F10" s="1">
        <v>0.98399999999999999</v>
      </c>
      <c r="G10" s="1">
        <v>0.98399999999999999</v>
      </c>
    </row>
    <row r="11" spans="1:7" ht="14.4" x14ac:dyDescent="0.25">
      <c r="A11" s="1" t="s">
        <v>23</v>
      </c>
      <c r="B11" s="1">
        <v>499</v>
      </c>
      <c r="C11" s="1">
        <v>1</v>
      </c>
      <c r="D11" s="1">
        <v>500</v>
      </c>
      <c r="E11" s="1">
        <v>500</v>
      </c>
      <c r="F11" s="1">
        <v>0.996</v>
      </c>
      <c r="G11" s="1">
        <v>0.996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3AA1-0D6B-47FA-B3FC-387ED53E7C3A}">
  <dimension ref="A1:G11"/>
  <sheetViews>
    <sheetView workbookViewId="0">
      <selection activeCell="C10" sqref="C10"/>
    </sheetView>
  </sheetViews>
  <sheetFormatPr defaultRowHeight="13.8" x14ac:dyDescent="0.25"/>
  <cols>
    <col min="1" max="1" width="57.77734375" bestFit="1" customWidth="1"/>
    <col min="6" max="7" width="13.88671875" bestFit="1" customWidth="1"/>
  </cols>
  <sheetData>
    <row r="1" spans="1:7" ht="14.4" x14ac:dyDescent="0.25">
      <c r="A1" s="2" t="s">
        <v>12</v>
      </c>
      <c r="B1" s="1"/>
      <c r="C1" s="1"/>
      <c r="D1" s="1"/>
      <c r="E1" s="1"/>
      <c r="F1" s="1"/>
      <c r="G1" s="1"/>
    </row>
    <row r="2" spans="1:7" ht="14.4" x14ac:dyDescent="0.25">
      <c r="A2" s="1" t="s">
        <v>13</v>
      </c>
      <c r="B2" s="1" t="s">
        <v>6</v>
      </c>
      <c r="C2" s="1" t="s">
        <v>7</v>
      </c>
      <c r="D2" s="1" t="s">
        <v>9</v>
      </c>
      <c r="E2" s="1" t="s">
        <v>14</v>
      </c>
      <c r="F2" s="1" t="s">
        <v>10</v>
      </c>
      <c r="G2" s="1" t="s">
        <v>11</v>
      </c>
    </row>
    <row r="3" spans="1:7" ht="14.4" x14ac:dyDescent="0.25">
      <c r="A3" s="1" t="s">
        <v>19</v>
      </c>
      <c r="B3" s="1">
        <v>123</v>
      </c>
      <c r="C3" s="1">
        <v>368</v>
      </c>
      <c r="D3" s="1">
        <v>491</v>
      </c>
      <c r="E3" s="1">
        <v>492</v>
      </c>
      <c r="F3" s="1">
        <v>-0.49796747967479676</v>
      </c>
      <c r="G3" s="1">
        <v>-0.49898167006109978</v>
      </c>
    </row>
    <row r="4" spans="1:7" ht="14.4" x14ac:dyDescent="0.25">
      <c r="A4" s="1" t="s">
        <v>15</v>
      </c>
      <c r="B4" s="1">
        <v>37</v>
      </c>
      <c r="C4" s="1">
        <v>453</v>
      </c>
      <c r="D4" s="1">
        <v>490</v>
      </c>
      <c r="E4" s="1">
        <v>492</v>
      </c>
      <c r="F4" s="1">
        <v>-0.84552845528455289</v>
      </c>
      <c r="G4" s="1">
        <v>-0.84897959183673466</v>
      </c>
    </row>
    <row r="5" spans="1:7" ht="14.4" x14ac:dyDescent="0.25">
      <c r="A5" s="1" t="s">
        <v>20</v>
      </c>
      <c r="B5" s="1">
        <v>400</v>
      </c>
      <c r="C5" s="1">
        <v>78</v>
      </c>
      <c r="D5" s="1">
        <v>478</v>
      </c>
      <c r="E5" s="1">
        <v>491</v>
      </c>
      <c r="F5" s="1">
        <v>0.65580448065173114</v>
      </c>
      <c r="G5" s="1">
        <v>0.67364016736401677</v>
      </c>
    </row>
    <row r="6" spans="1:7" ht="14.4" x14ac:dyDescent="0.25">
      <c r="A6" s="1" t="s">
        <v>16</v>
      </c>
      <c r="B6" s="1">
        <v>11</v>
      </c>
      <c r="C6" s="1">
        <v>479</v>
      </c>
      <c r="D6" s="1">
        <v>490</v>
      </c>
      <c r="E6" s="1">
        <v>491</v>
      </c>
      <c r="F6" s="1">
        <v>-0.95315682281059066</v>
      </c>
      <c r="G6" s="1">
        <v>-0.95510204081632655</v>
      </c>
    </row>
    <row r="7" spans="1:7" ht="14.4" x14ac:dyDescent="0.25">
      <c r="A7" s="1" t="s">
        <v>21</v>
      </c>
      <c r="B7" s="1">
        <v>0</v>
      </c>
      <c r="C7" s="1">
        <v>491</v>
      </c>
      <c r="D7" s="1">
        <v>491</v>
      </c>
      <c r="E7" s="1">
        <v>491</v>
      </c>
      <c r="F7" s="1">
        <v>-1</v>
      </c>
      <c r="G7" s="1">
        <v>-1</v>
      </c>
    </row>
    <row r="8" spans="1:7" ht="14.4" x14ac:dyDescent="0.25">
      <c r="A8" s="1" t="s">
        <v>17</v>
      </c>
      <c r="B8" s="1">
        <v>69</v>
      </c>
      <c r="C8" s="1">
        <v>422</v>
      </c>
      <c r="D8" s="1">
        <v>491</v>
      </c>
      <c r="E8" s="1">
        <v>491</v>
      </c>
      <c r="F8" s="1">
        <v>-0.71894093686354377</v>
      </c>
      <c r="G8" s="1">
        <v>-0.71894093686354377</v>
      </c>
    </row>
    <row r="9" spans="1:7" ht="14.4" x14ac:dyDescent="0.25">
      <c r="A9" s="1" t="s">
        <v>22</v>
      </c>
      <c r="B9" s="1">
        <v>142</v>
      </c>
      <c r="C9" s="1">
        <v>349</v>
      </c>
      <c r="D9" s="1">
        <v>491</v>
      </c>
      <c r="E9" s="1">
        <v>492</v>
      </c>
      <c r="F9" s="1">
        <v>-0.42073170731707316</v>
      </c>
      <c r="G9" s="1">
        <v>-0.42158859470468429</v>
      </c>
    </row>
    <row r="10" spans="1:7" ht="14.4" x14ac:dyDescent="0.25">
      <c r="A10" s="1" t="s">
        <v>18</v>
      </c>
      <c r="B10" s="1">
        <v>477</v>
      </c>
      <c r="C10" s="1">
        <v>12</v>
      </c>
      <c r="D10" s="1">
        <v>489</v>
      </c>
      <c r="E10" s="1">
        <v>491</v>
      </c>
      <c r="F10" s="1">
        <v>0.94704684317718946</v>
      </c>
      <c r="G10" s="1">
        <v>0.95092024539877296</v>
      </c>
    </row>
    <row r="11" spans="1:7" ht="14.4" x14ac:dyDescent="0.25">
      <c r="A11" s="1" t="s">
        <v>23</v>
      </c>
      <c r="B11" s="1">
        <v>446</v>
      </c>
      <c r="C11" s="1">
        <v>20</v>
      </c>
      <c r="D11" s="1">
        <v>466</v>
      </c>
      <c r="E11" s="1">
        <v>491</v>
      </c>
      <c r="F11" s="1">
        <v>0.86761710794297353</v>
      </c>
      <c r="G11" s="1">
        <v>0.91416309012875541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gpt4o</vt:lpstr>
      <vt:lpstr>llama3.3</vt:lpstr>
      <vt:lpstr>dsr1</vt:lpstr>
      <vt:lpstr>dsv3</vt:lpstr>
      <vt:lpstr>qwen2.5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 妍</cp:lastModifiedBy>
  <dcterms:created xsi:type="dcterms:W3CDTF">2015-06-05T18:19:34Z</dcterms:created>
  <dcterms:modified xsi:type="dcterms:W3CDTF">2025-09-15T16:10:44Z</dcterms:modified>
</cp:coreProperties>
</file>