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style4.xml" ContentType="application/vnd.ms-office.chartstyle+xml"/>
  <Override PartName="/xl/charts/colors4.xml" ContentType="application/vnd.ms-office.chartcolorstyle+xml"/>
  <Override PartName="/xl/charts/chart8.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SACDOC MODIFICACIONES\OBJETIVOS DE CALIDAD\Resultado y Gráfica de Indicadores\"/>
    </mc:Choice>
  </mc:AlternateContent>
  <bookViews>
    <workbookView xWindow="0" yWindow="0" windowWidth="24000" windowHeight="14130" firstSheet="11" activeTab="13"/>
  </bookViews>
  <sheets>
    <sheet name="objetivos" sheetId="2" r:id="rId1"/>
    <sheet name="indicador" sheetId="11" r:id="rId2"/>
    <sheet name="GRÁFICA-UA" sheetId="10" r:id="rId3"/>
    <sheet name="GRÁFICA-DES" sheetId="12" r:id="rId4"/>
    <sheet name="GRÁFICA-SGC" sheetId="13" r:id="rId5"/>
    <sheet name="Satisfacción Gestión Escolar" sheetId="14" r:id="rId6"/>
    <sheet name="Análisis Gestión Escolar" sheetId="20" r:id="rId7"/>
    <sheet name="Comentarios Gestión Escolar" sheetId="15" r:id="rId8"/>
    <sheet name="Tutorías y Asesorías, ICT y SA" sheetId="17" r:id="rId9"/>
    <sheet name="Comentarios de TyA, ICT y SA" sheetId="18" r:id="rId10"/>
    <sheet name="Analisis de TyA, ICT y SA" sheetId="19" r:id="rId11"/>
    <sheet name="Actividades Culturales y Deport" sheetId="21" r:id="rId12"/>
    <sheet name="Comentarios de Actividades CyD " sheetId="22" r:id="rId13"/>
    <sheet name="Analisis de Actividades CyD" sheetId="23" r:id="rId14"/>
  </sheets>
  <definedNames>
    <definedName name="_xlnm._FilterDatabase" localSheetId="1" hidden="1">indicador!$D$6:$D$31</definedName>
    <definedName name="_xlnm.Print_Area" localSheetId="13">'Analisis de Actividades CyD'!$A$9:$N$35</definedName>
    <definedName name="_xlnm.Print_Area" localSheetId="10">'Analisis de TyA, ICT y SA'!$A$9:$N$35</definedName>
    <definedName name="_xlnm.Print_Area" localSheetId="6">'Análisis Gestión Escolar'!$A$9:$N$35</definedName>
  </definedNames>
  <calcPr calcId="162913"/>
</workbook>
</file>

<file path=xl/calcChain.xml><?xml version="1.0" encoding="utf-8"?>
<calcChain xmlns="http://schemas.openxmlformats.org/spreadsheetml/2006/main">
  <c r="B14" i="23" l="1"/>
  <c r="B13" i="23"/>
  <c r="B12" i="23"/>
  <c r="B11" i="23"/>
  <c r="B14" i="19"/>
  <c r="B13" i="19"/>
  <c r="B12" i="19"/>
  <c r="B11" i="19"/>
  <c r="B14" i="20" l="1"/>
  <c r="C14" i="20" s="1"/>
  <c r="B13" i="20"/>
  <c r="C13" i="20" s="1"/>
  <c r="B12" i="20"/>
  <c r="C12" i="20" s="1"/>
  <c r="B11" i="20"/>
  <c r="C14" i="23"/>
  <c r="C13" i="23"/>
  <c r="C12" i="23"/>
  <c r="C11" i="23"/>
  <c r="AE18" i="21"/>
  <c r="AE15" i="21"/>
  <c r="AE12" i="21"/>
  <c r="AE10" i="21"/>
  <c r="D21" i="13"/>
  <c r="C21" i="13"/>
  <c r="D19" i="13"/>
  <c r="C19" i="13"/>
  <c r="D15" i="12"/>
  <c r="C15" i="12"/>
  <c r="D14" i="12"/>
  <c r="C14" i="12"/>
  <c r="D16" i="10"/>
  <c r="C16" i="10"/>
  <c r="C14" i="10"/>
  <c r="D21" i="11"/>
  <c r="B21" i="11"/>
  <c r="DU8" i="11"/>
  <c r="DU19" i="11"/>
  <c r="D19" i="11"/>
  <c r="B19" i="11"/>
  <c r="C11" i="20" l="1"/>
  <c r="B15" i="20"/>
  <c r="C15" i="20" s="1"/>
  <c r="B15" i="23"/>
  <c r="C15" i="23" s="1"/>
  <c r="DU18" i="11"/>
  <c r="DU16" i="11"/>
  <c r="DU31" i="11"/>
  <c r="DU30" i="11"/>
  <c r="DU29" i="11"/>
  <c r="DU28" i="11"/>
  <c r="DU27" i="11"/>
  <c r="DU12" i="11"/>
  <c r="DU17" i="11"/>
  <c r="DU14" i="11"/>
  <c r="DU25" i="11"/>
  <c r="DU24" i="11"/>
  <c r="DU10" i="11"/>
  <c r="A8" i="11" l="1"/>
  <c r="B8" i="11"/>
  <c r="D8" i="11"/>
  <c r="A9" i="11"/>
  <c r="B9" i="11"/>
  <c r="D9" i="11"/>
  <c r="A10" i="11"/>
  <c r="B10" i="11"/>
  <c r="D10" i="11"/>
  <c r="A11" i="11"/>
  <c r="B11" i="11"/>
  <c r="D11" i="11"/>
  <c r="A12" i="11"/>
  <c r="B12" i="11"/>
  <c r="D12" i="11"/>
  <c r="A13" i="11"/>
  <c r="B13" i="11"/>
  <c r="D13" i="11"/>
  <c r="A14" i="11"/>
  <c r="B14" i="11"/>
  <c r="D14" i="11"/>
  <c r="A15" i="11"/>
  <c r="B15" i="11"/>
  <c r="D15" i="11"/>
  <c r="A16" i="11"/>
  <c r="B16" i="11"/>
  <c r="D16" i="11"/>
  <c r="A17" i="11"/>
  <c r="B17" i="11"/>
  <c r="D17" i="11"/>
  <c r="A18" i="11"/>
  <c r="B18" i="11"/>
  <c r="D18" i="11"/>
  <c r="A20" i="11"/>
  <c r="B20" i="11"/>
  <c r="D20" i="11"/>
  <c r="A22" i="11"/>
  <c r="B22" i="11"/>
  <c r="D22" i="11"/>
  <c r="A23" i="11"/>
  <c r="B23" i="11"/>
  <c r="D23" i="11"/>
  <c r="A24" i="11"/>
  <c r="B24" i="11"/>
  <c r="D24" i="11"/>
  <c r="A25" i="11"/>
  <c r="B25" i="11"/>
  <c r="D25" i="11"/>
  <c r="A26" i="11"/>
  <c r="B26" i="11"/>
  <c r="D26" i="11"/>
  <c r="A27" i="11"/>
  <c r="B27" i="11"/>
  <c r="D27" i="11"/>
  <c r="A28" i="11"/>
  <c r="B28" i="11"/>
  <c r="D28" i="11"/>
  <c r="A29" i="11"/>
  <c r="B29" i="11"/>
  <c r="D29" i="11"/>
  <c r="A30" i="11"/>
  <c r="B30" i="11"/>
  <c r="D30" i="11"/>
  <c r="A31" i="11"/>
  <c r="B31" i="11"/>
  <c r="D31" i="11"/>
  <c r="DU9" i="11"/>
  <c r="DU11" i="11"/>
  <c r="DU13" i="11"/>
  <c r="DU15" i="11"/>
  <c r="DU20" i="11"/>
  <c r="DU22" i="11"/>
  <c r="DU23" i="11"/>
  <c r="DU26" i="11"/>
  <c r="C14" i="19" l="1"/>
  <c r="C13" i="19"/>
  <c r="C12" i="19"/>
  <c r="C11" i="19"/>
  <c r="AE20" i="17"/>
  <c r="AE17" i="17"/>
  <c r="AE13" i="17"/>
  <c r="AE10" i="17"/>
  <c r="AF17" i="14"/>
  <c r="AF15" i="14"/>
  <c r="AF13" i="14"/>
  <c r="AF11" i="14"/>
  <c r="B15" i="19" l="1"/>
  <c r="C15" i="19" s="1"/>
  <c r="D19" i="10" l="1"/>
  <c r="D9" i="13" l="1"/>
  <c r="D10" i="13"/>
  <c r="B8" i="13" l="1"/>
  <c r="C8" i="13"/>
  <c r="B9" i="13"/>
  <c r="B10" i="13"/>
  <c r="C10" i="13"/>
  <c r="D8" i="12"/>
  <c r="B11" i="13"/>
  <c r="C11" i="13"/>
  <c r="D11" i="13"/>
  <c r="B12" i="13"/>
  <c r="D9" i="12"/>
  <c r="B11" i="10"/>
  <c r="C13" i="13"/>
  <c r="D11" i="10"/>
  <c r="B14" i="13"/>
  <c r="D10" i="12"/>
  <c r="B12" i="10"/>
  <c r="C15" i="13"/>
  <c r="D15" i="13"/>
  <c r="B16" i="13"/>
  <c r="C11" i="12"/>
  <c r="D13" i="10"/>
  <c r="B12" i="12"/>
  <c r="C17" i="13"/>
  <c r="D17" i="13"/>
  <c r="B14" i="10"/>
  <c r="D18" i="13"/>
  <c r="B15" i="10"/>
  <c r="C20" i="13"/>
  <c r="D15" i="10"/>
  <c r="B22" i="13"/>
  <c r="C17" i="10"/>
  <c r="D22" i="13"/>
  <c r="B18" i="10"/>
  <c r="C18" i="10"/>
  <c r="D23" i="13"/>
  <c r="B24" i="13"/>
  <c r="C24" i="13"/>
  <c r="B17" i="12"/>
  <c r="C25" i="13"/>
  <c r="D17" i="12"/>
  <c r="B26" i="13"/>
  <c r="C19" i="10"/>
  <c r="D26" i="13"/>
  <c r="B18" i="12"/>
  <c r="C27" i="13"/>
  <c r="D20" i="10"/>
  <c r="B21" i="10"/>
  <c r="C28" i="13"/>
  <c r="D28" i="13"/>
  <c r="B22" i="10"/>
  <c r="C29" i="13"/>
  <c r="B30" i="13"/>
  <c r="C23" i="10"/>
  <c r="D21" i="12"/>
  <c r="B24" i="10"/>
  <c r="C24" i="10"/>
  <c r="D22" i="12"/>
  <c r="D8" i="10" l="1"/>
  <c r="D8" i="13"/>
  <c r="C9" i="10"/>
  <c r="C9" i="13"/>
  <c r="D12" i="10"/>
  <c r="D14" i="13"/>
  <c r="D25" i="13"/>
  <c r="B9" i="12"/>
  <c r="D27" i="13"/>
  <c r="D18" i="12"/>
  <c r="B9" i="10"/>
  <c r="D10" i="10"/>
  <c r="B19" i="10"/>
  <c r="B18" i="13"/>
  <c r="B23" i="10"/>
  <c r="D18" i="10"/>
  <c r="B13" i="12"/>
  <c r="D20" i="13"/>
  <c r="D30" i="13"/>
  <c r="B21" i="12"/>
  <c r="D9" i="10"/>
  <c r="D21" i="10"/>
  <c r="D12" i="13"/>
  <c r="D17" i="10"/>
  <c r="D20" i="12"/>
  <c r="C16" i="13"/>
  <c r="D13" i="12"/>
  <c r="D16" i="13"/>
  <c r="C22" i="13"/>
  <c r="D14" i="10"/>
  <c r="D23" i="10"/>
  <c r="D11" i="12"/>
  <c r="B16" i="12"/>
  <c r="B19" i="12"/>
  <c r="D13" i="13"/>
  <c r="B17" i="13"/>
  <c r="C26" i="13"/>
  <c r="B28" i="13"/>
  <c r="D29" i="13"/>
  <c r="D31" i="13"/>
  <c r="B27" i="13"/>
  <c r="D22" i="10"/>
  <c r="B11" i="12"/>
  <c r="B13" i="13"/>
  <c r="B31" i="13"/>
  <c r="C21" i="10"/>
  <c r="D24" i="10"/>
  <c r="B8" i="12"/>
  <c r="B10" i="12"/>
  <c r="D12" i="12"/>
  <c r="D19" i="12"/>
  <c r="B23" i="13"/>
  <c r="C30" i="13"/>
  <c r="C15" i="10"/>
  <c r="C20" i="10"/>
  <c r="B10" i="10"/>
  <c r="B20" i="10"/>
  <c r="C12" i="10"/>
  <c r="B22" i="12"/>
  <c r="C23" i="13"/>
  <c r="C31" i="13"/>
  <c r="B17" i="10"/>
  <c r="C13" i="10"/>
  <c r="C22" i="10"/>
  <c r="C8" i="12"/>
  <c r="C12" i="12"/>
  <c r="C13" i="12"/>
  <c r="C16" i="12"/>
  <c r="C17" i="12"/>
  <c r="C18" i="12"/>
  <c r="C19" i="12"/>
  <c r="C20" i="12"/>
  <c r="C21" i="12"/>
  <c r="C22" i="12"/>
  <c r="B15" i="13"/>
  <c r="C18" i="13"/>
  <c r="B20" i="13"/>
  <c r="B25" i="13"/>
  <c r="B29" i="13"/>
  <c r="C11" i="10"/>
  <c r="B20" i="12"/>
  <c r="B13" i="10"/>
  <c r="C10" i="10"/>
  <c r="C8" i="10"/>
  <c r="B8" i="10"/>
  <c r="I17" i="2"/>
  <c r="I15" i="2"/>
  <c r="C14" i="13" l="1"/>
  <c r="C10" i="12"/>
  <c r="C9" i="12"/>
  <c r="C12" i="13"/>
  <c r="D24" i="13"/>
  <c r="D16" i="12"/>
</calcChain>
</file>

<file path=xl/comments1.xml><?xml version="1.0" encoding="utf-8"?>
<comments xmlns="http://schemas.openxmlformats.org/spreadsheetml/2006/main">
  <authors>
    <author>Bety Raya</author>
  </authors>
  <commentList>
    <comment ref="J10" authorId="0" shapeId="0">
      <text>
        <r>
          <rPr>
            <b/>
            <sz val="9"/>
            <color indexed="81"/>
            <rFont val="Tahoma"/>
            <family val="2"/>
          </rPr>
          <t>AUMENTAR, MANTENER O REDUCIR</t>
        </r>
        <r>
          <rPr>
            <sz val="9"/>
            <color indexed="81"/>
            <rFont val="Tahoma"/>
            <family val="2"/>
          </rPr>
          <t xml:space="preserve">
</t>
        </r>
      </text>
    </comment>
  </commentList>
</comments>
</file>

<file path=xl/comments2.xml><?xml version="1.0" encoding="utf-8"?>
<comments xmlns="http://schemas.openxmlformats.org/spreadsheetml/2006/main">
  <authors>
    <author>jose luis</author>
  </authors>
  <commentList>
    <comment ref="DV6" authorId="0" shapeId="0">
      <text>
        <r>
          <rPr>
            <b/>
            <sz val="9"/>
            <color indexed="81"/>
            <rFont val="Tahoma"/>
            <family val="2"/>
          </rPr>
          <t xml:space="preserve">Tendencia:
</t>
        </r>
        <r>
          <rPr>
            <sz val="9"/>
            <color indexed="81"/>
            <rFont val="Tahoma"/>
            <family val="2"/>
          </rPr>
          <t xml:space="preserve">Colocar Positiva, Neutral o Negativa
</t>
        </r>
      </text>
    </comment>
  </commentList>
</comments>
</file>

<file path=xl/sharedStrings.xml><?xml version="1.0" encoding="utf-8"?>
<sst xmlns="http://schemas.openxmlformats.org/spreadsheetml/2006/main" count="709" uniqueCount="217">
  <si>
    <t>RESPONSABLE</t>
  </si>
  <si>
    <t>VERIFICACIÓN</t>
  </si>
  <si>
    <t>ACCIÓN</t>
  </si>
  <si>
    <t>INDICADOR</t>
  </si>
  <si>
    <t>FORMULA</t>
  </si>
  <si>
    <t>FRECUENCIA</t>
  </si>
  <si>
    <t>META</t>
  </si>
  <si>
    <t>REGISTRO</t>
  </si>
  <si>
    <t>UNIDAD MEDIDA</t>
  </si>
  <si>
    <t>PROCESO</t>
  </si>
  <si>
    <t>%</t>
  </si>
  <si>
    <t>TENDENCIA ESPERADA</t>
  </si>
  <si>
    <t>TENDENCIA</t>
  </si>
  <si>
    <t>PROMEDIO</t>
  </si>
  <si>
    <t>PERIODO DE APLICACIÓN</t>
  </si>
  <si>
    <t>OBJETIVO DE CALIDAD</t>
  </si>
  <si>
    <t>SEMESTRAL</t>
  </si>
  <si>
    <t>AUMENTAR</t>
  </si>
  <si>
    <t>MANTENER</t>
  </si>
  <si>
    <t>ANUAL</t>
  </si>
  <si>
    <t>REPORTE UNIDAD ACADEMICA</t>
  </si>
  <si>
    <t>ESIME ZACATENCO</t>
  </si>
  <si>
    <t>ESIME CULHUACAN</t>
  </si>
  <si>
    <t>ESIME AZCAPOTZALCO</t>
  </si>
  <si>
    <t>ESIME TICOMAN</t>
  </si>
  <si>
    <t>ESIA ZACATENCO</t>
  </si>
  <si>
    <t>ESIA TECAMACHALCO</t>
  </si>
  <si>
    <t>ESIA TICOMAN</t>
  </si>
  <si>
    <t>ESCA TEPEPAN</t>
  </si>
  <si>
    <t>ESCA SANTO TOMAS</t>
  </si>
  <si>
    <t>ESIQIE</t>
  </si>
  <si>
    <t>ESCOM</t>
  </si>
  <si>
    <t>ENMyH</t>
  </si>
  <si>
    <t>ESFM</t>
  </si>
  <si>
    <t>ENBC</t>
  </si>
  <si>
    <t>ESEO</t>
  </si>
  <si>
    <t>ESIT</t>
  </si>
  <si>
    <t>ESM</t>
  </si>
  <si>
    <t>ESE</t>
  </si>
  <si>
    <t>EST</t>
  </si>
  <si>
    <t>CICS MILPA ALTA</t>
  </si>
  <si>
    <t>CICS ST</t>
  </si>
  <si>
    <t>UPIICSA</t>
  </si>
  <si>
    <t>UPIITA</t>
  </si>
  <si>
    <t>UPIBI</t>
  </si>
  <si>
    <t>UPIIG</t>
  </si>
  <si>
    <t>UPIIZ</t>
  </si>
  <si>
    <t>UPIIH</t>
  </si>
  <si>
    <t>Implementar e instrumentar el Modelo Educativo Institucional mediante las estrategias académicas y administrativas definidas en el Sistema de Gestión de la Calidad respecto a la normativa aplicable, para brindar servicios educativos de calidad y sustentables que contribuyan al desarrollo de los sectores pertinentes.</t>
  </si>
  <si>
    <t>Implementar proyectos de mejora mediante acciones que transformen la estructura y operación de los procesos en los servicios educativos, para incrementar la eficacia, adecuación e idoneidad del Sistema de Gestión de la Calidad y lograr la satisfacción de las y los alumnos, directivos, docentes y PAAE, en las actividades académicas, escolares y extracurriculares.</t>
  </si>
  <si>
    <t>Objetivos Estratégicos del SGC</t>
  </si>
  <si>
    <t>Objetivos del Alcance del SGC</t>
  </si>
  <si>
    <t>Asegurar la gestión educativa y administrativa del SGC aplicando la normativa vigente para la operación adecuada del Modelo Educativo Institucional.</t>
  </si>
  <si>
    <t>Mantener Planes y Programas de Estudio pertinentes, mediante la evaluación y el rediseño curricular; priorizado en cada Unidad Académica para la formación de profesionistas competentes.</t>
  </si>
  <si>
    <t>Mantener e Incrementar el reconocimiento externo de programas académicos, mediante el proceso de acreditación, para validar y demostrar su calidad.</t>
  </si>
  <si>
    <t>Fortalecer y estimular el desempeño y trayectoria de directivos, docentes y PAAE de acuerdo a las necesidades normativas para alinearlos con el Modelo Educativo Institucional.</t>
  </si>
  <si>
    <t>Asegurar la formación integral de las y los alumnos mediante procesos de formación y acompañamiento durante la trayectoria académica, escolar y extracurricular para aumentar la eficiencia terminal, empleabilidad y vinculación en los sectores pertinentes.</t>
  </si>
  <si>
    <t>Disponer de una infraestructura educativa con instalaciones, servicios, equipamiento y transportes apropiados, mediante la identificación de necesidades de modernización y la gestión del mantenimiento, para asegurar la eficacia en la capacidad operativa.</t>
  </si>
  <si>
    <t>Simplificar la operación de los procesos del SGC con acciones de mejora, para entregar una experiencia académica, escolar y extracurricular de calidad a las y los alumnos, directivos, docentes y PAAE.</t>
  </si>
  <si>
    <t>Mantener el 60% de eficiencia terminal al finalizar cada ciclo escolar.</t>
  </si>
  <si>
    <t>Alcanzar el 85% de alumnos inscritos en programas académicos de calidad en cada periodo escolar.</t>
  </si>
  <si>
    <t>Asegurar el 80% de confiabilidad en la estructura del examen de admisión, en cada proceso de admisión.</t>
  </si>
  <si>
    <t>Alcanzar el 75% de titulación de pasantes en cada generación, hasta 2.5 años después de haber egresado.</t>
  </si>
  <si>
    <t>Sustentar el 90% de seguimiento trimestral al programa (POA u otro) de mantenimiento a instalaciones y servicios para el funcionamiento de la infraestructura física.</t>
  </si>
  <si>
    <t>Alcanzar el 75% de eficacia semestral en la implementación de proyectos de mejora pertinentes en el SGC, procesos y subprocesos</t>
  </si>
  <si>
    <t>Lograr el 100% en el control y ejercicio presupuestal anual, cumpliendo con la normatividad aplicable en cada ciclo escolar.</t>
  </si>
  <si>
    <t>Recursos Financieros</t>
  </si>
  <si>
    <t>Tdos los Procesos</t>
  </si>
  <si>
    <t>Recursos Materiales y Servicios Generales</t>
  </si>
  <si>
    <t>Semestral</t>
  </si>
  <si>
    <t>Ficha Técnica Indicador de Satisfacción del Cliente</t>
  </si>
  <si>
    <t>Ficha Técnica de Indicadores de Eficacia en Procesos</t>
  </si>
  <si>
    <t>Enseñanza-Aprendizaje</t>
  </si>
  <si>
    <t>Innovación Académica y Educativa</t>
  </si>
  <si>
    <t>Gestor y Enlace de Innovación Académica y Educativa DES</t>
  </si>
  <si>
    <t>GIPA-DES</t>
  </si>
  <si>
    <t>GIPA-UA</t>
  </si>
  <si>
    <t>Gestor y Enlace de Innovación Académica y Educativa UA</t>
  </si>
  <si>
    <t>GIAPAC-UA</t>
  </si>
  <si>
    <t>Periodo escolar</t>
  </si>
  <si>
    <t>Mantener el grado de innovación educativa con el 100% de evaluación curricular de los programas académicos programados en un año.</t>
  </si>
  <si>
    <t>Actualizar el nivel de pertinencia con el rediseño del 100% de planes y programas de estudio de los programas académicos, programados en un año.</t>
  </si>
  <si>
    <t>NPRPPE-DES</t>
  </si>
  <si>
    <t>NPRPPE-UA</t>
  </si>
  <si>
    <t>GIAPAC-DES</t>
  </si>
  <si>
    <t>Lograr que el 95% de los docentes obtengan una calificación mínima de 8.5 en la evaluación del desempeño docente, realizada por las y los alumnos, semestralmente.</t>
  </si>
  <si>
    <t>Validación de Acciones para la Admisión</t>
  </si>
  <si>
    <t>Por Proceso de Admisión.</t>
  </si>
  <si>
    <t>Gestor y Enlace de Validación de Acciones para la Admisión DES</t>
  </si>
  <si>
    <t>Integración de Competencias Profesionales para la Titulación</t>
  </si>
  <si>
    <t>ITP-UA</t>
  </si>
  <si>
    <t>Gestor y Enlace de Integración de Competencias Profesionales para la Titulación</t>
  </si>
  <si>
    <t>Trimestral</t>
  </si>
  <si>
    <t>GFIF-DESUA</t>
  </si>
  <si>
    <t>PFE-DESUA</t>
  </si>
  <si>
    <t>REE-DESUA</t>
  </si>
  <si>
    <t>Gestor y Enlace de Recursos  Financieros DES-UA</t>
  </si>
  <si>
    <t>Gestor y Enlace de Recursos Materiales y Servicios Generales DES-UA</t>
  </si>
  <si>
    <t>Gestores y Enlaces de todos los Procesos</t>
  </si>
  <si>
    <t>GEIPM-DESUA</t>
  </si>
  <si>
    <t>Periodo Escolar</t>
  </si>
  <si>
    <t>Ciclo Escolar</t>
  </si>
  <si>
    <t>Cumplir al 100% el Programa de Formación y Actualización del Personal Docente, en cada ciclo escolar.</t>
  </si>
  <si>
    <t xml:space="preserve">Innov ación Educativa
</t>
  </si>
  <si>
    <t xml:space="preserve">Gestor y Enlace de Innovación Académica y Educativa UA 
</t>
  </si>
  <si>
    <t>GSICT-UA</t>
  </si>
  <si>
    <t>Integración de Competencias para la Titulación</t>
  </si>
  <si>
    <t>Gestor y enlace de Validación de la Trayectoria Escolar del Alumno</t>
  </si>
  <si>
    <t>Gestión y Validación de la Trayectoria Escolar del Alumno</t>
  </si>
  <si>
    <t>GSSAE-UA</t>
  </si>
  <si>
    <t>Servicios de Apoyo Educativo</t>
  </si>
  <si>
    <t>Por evento</t>
  </si>
  <si>
    <t>GSPEP-DES</t>
  </si>
  <si>
    <t>Difusión de la Oferta Educativa de las Unidades Académicas</t>
  </si>
  <si>
    <t>Gestor y enlace de Servicios de Apoyo Educativo UA</t>
  </si>
  <si>
    <t>Gestor y enlace de Servicios de Apoyo Educativo DES</t>
  </si>
  <si>
    <t>Gestor y enlace de Difusión de la Oferta Educativa de las Unidades Académicas- DES</t>
  </si>
  <si>
    <t>Recursos Humanos y Competencia</t>
  </si>
  <si>
    <t>Cubrir al 100% el Programa Anual de Capacitación del Personal de Apoyo y Asistencia a la Educación y Directivos.</t>
  </si>
  <si>
    <t>CPCPAAED-DESUA</t>
  </si>
  <si>
    <t xml:space="preserve">Gestor y Enlace de Recursos Humanos y Competencia DES-UA
</t>
  </si>
  <si>
    <t>Alcanzar el 90% de satisfacción en la entrega de materiales y servicios requeridos, en cada ciclo escolar.</t>
  </si>
  <si>
    <t>NSEMS-DESUA</t>
  </si>
  <si>
    <t>Indicador</t>
  </si>
  <si>
    <t>INDICE REAL</t>
  </si>
  <si>
    <t>CPFAPD-UA</t>
  </si>
  <si>
    <t>Gestor y Enlace de Enseñanza-Aprendizaje UA</t>
  </si>
  <si>
    <t>IET-UA</t>
  </si>
  <si>
    <t xml:space="preserve">META </t>
  </si>
  <si>
    <r>
      <rPr>
        <b/>
        <sz val="20"/>
        <color theme="1"/>
        <rFont val="Arial"/>
        <family val="2"/>
      </rPr>
      <t>INSTITUTO POLITÉCNICO NACIONAL
DIRECCIÓN DE EDUCACIÓN SUPERIOR</t>
    </r>
    <r>
      <rPr>
        <b/>
        <sz val="18"/>
        <color theme="1"/>
        <rFont val="Arial"/>
        <family val="2"/>
      </rPr>
      <t xml:space="preserve">
</t>
    </r>
    <r>
      <rPr>
        <b/>
        <sz val="16"/>
        <color theme="1"/>
        <rFont val="Arial"/>
        <family val="2"/>
      </rPr>
      <t>Unidades Académicas de Nivel Superior</t>
    </r>
  </si>
  <si>
    <t>Clave del documento:</t>
  </si>
  <si>
    <t>Fecha de emisión:</t>
  </si>
  <si>
    <t>Emisión:</t>
  </si>
  <si>
    <t>MSE-MEM-025-F4</t>
  </si>
  <si>
    <t>RESULTADOS Y GRÁFICA DE INDICADORES</t>
  </si>
  <si>
    <t>Nivel Aceptable</t>
  </si>
  <si>
    <r>
      <t xml:space="preserve">Periodo escolar
</t>
    </r>
    <r>
      <rPr>
        <sz val="8"/>
        <color rgb="FF000000"/>
        <rFont val="Arial"/>
        <family val="2"/>
      </rPr>
      <t xml:space="preserve">(Registrar la generación que cumplió 2.5 años de haber egresado en el periodo escolar) </t>
    </r>
  </si>
  <si>
    <t>TABLA DE RESULTADOS DE SATISFACCIÓN DEL CLIENTE: TRÁMITES Y SERVICIOS GESTIÓN ESCOLAR</t>
  </si>
  <si>
    <t>SECCIÓN CAPTURA DE CALIFICACIONES</t>
  </si>
  <si>
    <t>ASPECTO</t>
  </si>
  <si>
    <t>AFIRMACIÓN</t>
  </si>
  <si>
    <t>CONFIABILIDAD</t>
  </si>
  <si>
    <t>Los resultados de su trámite o servicio fueron los esperados</t>
  </si>
  <si>
    <t>Si tuvo problemas, dudas o inquietudes, se le mostró un sincero interés en resolverlos</t>
  </si>
  <si>
    <t>RESPONSABILIDAD</t>
  </si>
  <si>
    <t>El trámite fue entregado en los tiempos establecidos</t>
  </si>
  <si>
    <t>Los horarios de atención son convenientes.</t>
  </si>
  <si>
    <t>SEGURIDAD</t>
  </si>
  <si>
    <t>El personal que le atendió mostró conocimientos suficientes para responder sus preguntas</t>
  </si>
  <si>
    <t>Identifico fácilmente donde obtener el servicio solicitado</t>
  </si>
  <si>
    <t>EMPATÍA</t>
  </si>
  <si>
    <t>La atención recibida fue la adecuada</t>
  </si>
  <si>
    <t>SECCIÓN CAPTURA DE COMENTARIOS</t>
  </si>
  <si>
    <t>No. DE ENCUESTA</t>
  </si>
  <si>
    <t>COMENTARIO</t>
  </si>
  <si>
    <t>CLASIFICACIÓN</t>
  </si>
  <si>
    <t xml:space="preserve"> </t>
  </si>
  <si>
    <t>1. Los requisitos presentados, corresponden a los requisitos solicitados.</t>
  </si>
  <si>
    <t>2. Las dudas o inquietudes, se resolvieron satisfactoriamente.</t>
  </si>
  <si>
    <t>3. La gestión del trámite y/o servicio fue satisfactoria.</t>
  </si>
  <si>
    <t>4. Le informaron sobre los requisitos aplicables al trámite o servicio realizado</t>
  </si>
  <si>
    <t>5. El trámite o servicio se realizó en los periodos y horarios establecidos.</t>
  </si>
  <si>
    <t>6. Se revisaron y cotejaron los datos e información presentada.</t>
  </si>
  <si>
    <t>7. Los recursos (humanos y materiales) fueron suficientes y eficientes para el trámite o servicio.</t>
  </si>
  <si>
    <t>SEGURIDAD Y EMPATÍA</t>
  </si>
  <si>
    <t>8. Se le informó sobre el manejo confidencial de datos e información presentada.</t>
  </si>
  <si>
    <t>9. El trato que se le dio fue el adecuado por parte del personal operativo o responsable.</t>
  </si>
  <si>
    <t>10. Percibe confiable el trámite y servicio brindado por el personal responsable.</t>
  </si>
  <si>
    <t>INFRAESTRUCTURA Y SERVICIOS GENERALES</t>
  </si>
  <si>
    <t>11. El acceso y rutas de emergencia estan indicadas.</t>
  </si>
  <si>
    <t>12. Las condiciones fueron las adecuadas para realizar el trámite o servicio.</t>
  </si>
  <si>
    <t>13. El área cuenta con los servicios generales (iluminación, sanitarios, acceso, limpieza, etc.)</t>
  </si>
  <si>
    <t>14. Las herramientas y equipos fueron los adecuados para el trámite o servicio realizado.</t>
  </si>
  <si>
    <t>SECCIÓN ANÁLISIS DE RESULTADOS</t>
  </si>
  <si>
    <t>Satisfacción del cliente</t>
  </si>
  <si>
    <t>% de sat</t>
  </si>
  <si>
    <t>SATISFACCIÓN DEL CLIENTE=</t>
  </si>
  <si>
    <t xml:space="preserve">
Validación de acciones formativas y trayectoria de docentes.
(Fuente Enseñanza Aprendizaje)</t>
  </si>
  <si>
    <t>Gestor y Enlace de Validación de acciones formativas y trayectoria de docentes.
Gestor y enlace de Enseñanza- Aprendizaje</t>
  </si>
  <si>
    <t>GSSAE-DES</t>
  </si>
  <si>
    <t>Periodo Escolar/Por evento</t>
  </si>
  <si>
    <t>01</t>
  </si>
  <si>
    <t>ICEEA-DES</t>
  </si>
  <si>
    <t>MSE-CID-021-F01</t>
  </si>
  <si>
    <t>REV. 00</t>
  </si>
  <si>
    <t>Rev 00</t>
  </si>
  <si>
    <t>N/A</t>
  </si>
  <si>
    <t>REPORTE DES</t>
  </si>
  <si>
    <t>Lograr una satisfacción percibida por los alumnos o usuarios del 85% en el acompañamiento escolar y extracurricular, por ciclo escolar.</t>
  </si>
  <si>
    <t>MSE-EDM-025-F4</t>
  </si>
  <si>
    <t>02</t>
  </si>
  <si>
    <t>2019/2</t>
  </si>
  <si>
    <t>GSPAEA-DES</t>
  </si>
  <si>
    <t>GSVAFTD-DES</t>
  </si>
  <si>
    <t>Validación de Acciones Formativas y Trayectoria de Docentes</t>
  </si>
  <si>
    <t>Gestor y Enlace de Validación de acciones formativas y trayectoria de docentes.</t>
  </si>
  <si>
    <t>Enseñanza- Aprendizaje</t>
  </si>
  <si>
    <t>GSSEA-UA</t>
  </si>
  <si>
    <t>UPIIEM</t>
  </si>
  <si>
    <t>ENBA</t>
  </si>
  <si>
    <t>1 de diciembre de 2020</t>
  </si>
  <si>
    <t>01 de diciembre de 2020</t>
  </si>
  <si>
    <t>GSAGVTE-DESUA</t>
  </si>
  <si>
    <t>01 de Diciembre de 2020</t>
  </si>
  <si>
    <t>1. Como consideras la accesibilidad a las actividades y/o eventos culturales o deportivos disponibles</t>
  </si>
  <si>
    <t>2. La atención de dudas o inquietudes, se resolvieron satisfactoriamente</t>
  </si>
  <si>
    <t>3. Consideras importante para tu formación, participar en actividades y/o eventos culturales o deportivos</t>
  </si>
  <si>
    <t>4. Consideras adecuados los días y horarios de las actividades y/o eventos culturales o deportivos</t>
  </si>
  <si>
    <t>5. Recibes información sobre qué hacer en situaciones de emergencia durante las actividades y/o eventos culturales o deportivos</t>
  </si>
  <si>
    <t>6. Se te informó sobre el manejo confidencial de datos e información presentada</t>
  </si>
  <si>
    <t>7. Los instructores y entrenadores de las actividades y/o eventos culturales o deportivos orientan tu participación con prácticas seguras y planificadas</t>
  </si>
  <si>
    <t>8. Como consideras el trato que recibiste durante tu participación en las actividades y/o eventos culturales y/o deportivos</t>
  </si>
  <si>
    <t>9. El acceso, rutas de emergencia y puntos de reunión estan indicadas</t>
  </si>
  <si>
    <t>10. Consideras adecuadas y suficientes las instalaciones para las actividades y/o eventos cuturales y/o deportivos</t>
  </si>
  <si>
    <t>11. Consideras adecuados y suficientes los materiales y equipos utilizados en las actividades y/o eventos culturales o deportivos</t>
  </si>
  <si>
    <t>TABLA DE RESULTADOS DE SATISFACCIÓN DEL CLIENTE TRÁMITES Y SERVICIOS: Tutorías y Asesorías, Prácticas Profesionales, Servicio Social, Gestión de la Titulación Profesional, Seguimiento a Egresados, Préstamo de Equipo Informático, Servicios Bibliotecarios, Gestión de Becas, Gestión de la Movilidad Académica, Emprendimiento</t>
  </si>
  <si>
    <t>TABLA DE RESULTADOS DE SATISFACCIÓN DEL CLIENTE TRÁMITES Y SERVICIOS: Actividades Culturales/Deportivas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</si>
</sst>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80A]d&quot; de &quot;mmmm&quot; de &quot;yyyy;@"/>
  </numFmts>
  <fonts count="25" x14ac:knownFonts="1">
    <font>
      <sz val="11"/>
      <color theme="1"/>
      <name val="Calibri"/>
      <family val="2"/>
      <scheme val="minor"/>
    </font>
    <font>
      <sz val="11"/>
      <color theme="1"/>
      <name val="Calibri"/>
      <family val="2"/>
      <scheme val="minor"/>
    </font>
    <font>
      <sz val="10"/>
      <name val="Arial"/>
      <family val="2"/>
    </font>
    <font>
      <sz val="9"/>
      <color theme="1"/>
      <name val="Arial"/>
      <family val="2"/>
    </font>
    <font>
      <sz val="9"/>
      <color rgb="FF000000"/>
      <name val="Arial"/>
      <family val="2"/>
    </font>
    <font>
      <sz val="9"/>
      <color indexed="81"/>
      <name val="Tahoma"/>
      <family val="2"/>
    </font>
    <font>
      <b/>
      <sz val="9"/>
      <color indexed="81"/>
      <name val="Tahoma"/>
      <family val="2"/>
    </font>
    <font>
      <b/>
      <sz val="9"/>
      <color theme="0"/>
      <name val="Arial"/>
      <family val="2"/>
    </font>
    <font>
      <b/>
      <sz val="14"/>
      <color theme="1"/>
      <name val="Arial"/>
      <family val="2"/>
    </font>
    <font>
      <b/>
      <sz val="11"/>
      <color theme="0"/>
      <name val="Arial Narrow"/>
      <family val="2"/>
    </font>
    <font>
      <b/>
      <sz val="9"/>
      <color theme="0"/>
      <name val="Arial Narrow"/>
      <family val="2"/>
    </font>
    <font>
      <b/>
      <sz val="10"/>
      <color rgb="FF000000"/>
      <name val="Arial Narrow"/>
      <family val="2"/>
    </font>
    <font>
      <sz val="12"/>
      <color theme="0"/>
      <name val="Arial"/>
      <family val="2"/>
    </font>
    <font>
      <sz val="9"/>
      <name val="Arial"/>
      <family val="2"/>
    </font>
    <font>
      <sz val="10"/>
      <color theme="1"/>
      <name val="Arial"/>
      <family val="2"/>
    </font>
    <font>
      <b/>
      <sz val="18"/>
      <color theme="1"/>
      <name val="Arial"/>
      <family val="2"/>
    </font>
    <font>
      <b/>
      <sz val="20"/>
      <color theme="1"/>
      <name val="Arial"/>
      <family val="2"/>
    </font>
    <font>
      <b/>
      <sz val="16"/>
      <color theme="1"/>
      <name val="Arial"/>
      <family val="2"/>
    </font>
    <font>
      <sz val="12"/>
      <color theme="1"/>
      <name val="Arial"/>
      <family val="2"/>
    </font>
    <font>
      <sz val="8"/>
      <color rgb="FF000000"/>
      <name val="Arial"/>
      <family val="2"/>
    </font>
    <font>
      <sz val="11"/>
      <color theme="1"/>
      <name val="Arial"/>
      <family val="2"/>
    </font>
    <font>
      <b/>
      <sz val="11"/>
      <color theme="1"/>
      <name val="Arial"/>
      <family val="2"/>
    </font>
    <font>
      <b/>
      <sz val="10"/>
      <color theme="1"/>
      <name val="Arial"/>
      <family val="2"/>
    </font>
    <font>
      <sz val="11"/>
      <name val="Arial"/>
      <family val="2"/>
    </font>
    <font>
      <b/>
      <sz val="12"/>
      <color theme="1"/>
      <name val="Arial"/>
      <family val="2"/>
    </font>
  </fonts>
  <fills count="13">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4"/>
        <bgColor indexed="64"/>
      </patternFill>
    </fill>
    <fill>
      <patternFill patternType="solid">
        <fgColor theme="3" tint="0.39997558519241921"/>
        <bgColor indexed="64"/>
      </patternFill>
    </fill>
    <fill>
      <patternFill patternType="solid">
        <fgColor rgb="FFEA2D00"/>
        <bgColor indexed="64"/>
      </patternFill>
    </fill>
    <fill>
      <patternFill patternType="solid">
        <fgColor theme="0" tint="-0.499984740745262"/>
        <bgColor indexed="64"/>
      </patternFill>
    </fill>
    <fill>
      <patternFill patternType="solid">
        <fgColor rgb="FF2CB22C"/>
        <bgColor indexed="64"/>
      </patternFill>
    </fill>
    <fill>
      <patternFill patternType="solid">
        <fgColor rgb="FFAFFFAF"/>
        <bgColor indexed="64"/>
      </patternFill>
    </fill>
    <fill>
      <patternFill patternType="solid">
        <fgColor theme="0" tint="-0.249977111117893"/>
        <bgColor indexed="64"/>
      </patternFill>
    </fill>
    <fill>
      <patternFill patternType="solid">
        <fgColor rgb="FFC0D5D8"/>
        <bgColor indexed="64"/>
      </patternFill>
    </fill>
    <fill>
      <patternFill patternType="solid">
        <fgColor rgb="FF3399FF"/>
        <bgColor indexed="64"/>
      </patternFill>
    </fill>
  </fills>
  <borders count="55">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medium">
        <color indexed="64"/>
      </left>
      <right/>
      <top style="medium">
        <color indexed="64"/>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thin">
        <color indexed="64"/>
      </right>
      <top style="thin">
        <color indexed="64"/>
      </top>
      <bottom/>
      <diagonal/>
    </border>
    <border>
      <left/>
      <right/>
      <top style="thin">
        <color indexed="64"/>
      </top>
      <bottom style="medium">
        <color indexed="64"/>
      </bottom>
      <diagonal/>
    </border>
    <border>
      <left style="thin">
        <color indexed="64"/>
      </left>
      <right/>
      <top/>
      <bottom/>
      <diagonal/>
    </border>
    <border>
      <left style="thin">
        <color auto="1"/>
      </left>
      <right/>
      <top style="thin">
        <color auto="1"/>
      </top>
      <bottom/>
      <diagonal/>
    </border>
    <border>
      <left/>
      <right/>
      <top style="thin">
        <color auto="1"/>
      </top>
      <bottom/>
      <diagonal/>
    </border>
    <border>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284">
    <xf numFmtId="0" fontId="0" fillId="0" borderId="0" xfId="0"/>
    <xf numFmtId="9" fontId="4" fillId="0" borderId="4" xfId="0" applyNumberFormat="1" applyFont="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vertical="center" wrapText="1"/>
    </xf>
    <xf numFmtId="0" fontId="0" fillId="2" borderId="4" xfId="0" applyFill="1" applyBorder="1" applyAlignment="1">
      <alignment horizontal="center" vertical="center" wrapText="1"/>
    </xf>
    <xf numFmtId="9" fontId="0" fillId="2" borderId="4" xfId="0" applyNumberFormat="1" applyFill="1" applyBorder="1" applyAlignment="1">
      <alignment horizontal="center" vertical="center" wrapText="1"/>
    </xf>
    <xf numFmtId="0" fontId="0" fillId="2" borderId="0" xfId="0" applyFill="1" applyAlignment="1">
      <alignment wrapText="1"/>
    </xf>
    <xf numFmtId="0" fontId="0" fillId="2" borderId="0" xfId="0" applyFill="1" applyAlignment="1">
      <alignment horizontal="center" wrapText="1"/>
    </xf>
    <xf numFmtId="0" fontId="3" fillId="2" borderId="0" xfId="0" applyFont="1" applyFill="1" applyAlignment="1">
      <alignment wrapText="1"/>
    </xf>
    <xf numFmtId="0" fontId="3" fillId="2" borderId="4"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1" xfId="2" applyFont="1" applyFill="1" applyBorder="1" applyAlignment="1">
      <alignment horizontal="center" vertical="center" wrapText="1"/>
    </xf>
    <xf numFmtId="0" fontId="0" fillId="2" borderId="7" xfId="0" applyFill="1" applyBorder="1" applyAlignment="1">
      <alignment horizontal="center" wrapText="1"/>
    </xf>
    <xf numFmtId="0" fontId="4" fillId="0" borderId="4" xfId="0" applyFont="1" applyBorder="1" applyAlignment="1">
      <alignment horizontal="center" vertical="center" wrapText="1"/>
    </xf>
    <xf numFmtId="0" fontId="0" fillId="2" borderId="2" xfId="0" applyFill="1" applyBorder="1" applyAlignment="1">
      <alignment horizontal="center" vertical="center" wrapText="1"/>
    </xf>
    <xf numFmtId="9" fontId="4" fillId="0" borderId="1" xfId="0" applyNumberFormat="1" applyFont="1" applyBorder="1" applyAlignment="1">
      <alignment horizontal="center" vertical="center" wrapText="1"/>
    </xf>
    <xf numFmtId="9" fontId="0" fillId="2" borderId="5" xfId="0" applyNumberFormat="1" applyFill="1" applyBorder="1" applyAlignment="1">
      <alignment horizontal="center" vertical="center" wrapText="1"/>
    </xf>
    <xf numFmtId="0" fontId="0" fillId="2" borderId="14" xfId="0" applyFill="1" applyBorder="1" applyAlignment="1">
      <alignment horizontal="center" vertical="center" wrapText="1"/>
    </xf>
    <xf numFmtId="0" fontId="4" fillId="0" borderId="1" xfId="0" applyFont="1" applyBorder="1" applyAlignment="1">
      <alignment horizontal="center" vertical="center" wrapText="1"/>
    </xf>
    <xf numFmtId="0" fontId="0" fillId="0" borderId="0" xfId="0" applyBorder="1"/>
    <xf numFmtId="0" fontId="3" fillId="0" borderId="4" xfId="0" applyFont="1" applyBorder="1" applyAlignment="1">
      <alignment horizontal="center" vertical="center" wrapText="1"/>
    </xf>
    <xf numFmtId="0" fontId="7" fillId="3" borderId="23" xfId="0" applyFont="1" applyFill="1" applyBorder="1" applyAlignment="1">
      <alignment horizontal="center" vertical="center" wrapText="1"/>
    </xf>
    <xf numFmtId="0" fontId="12" fillId="3" borderId="1" xfId="0" applyFont="1" applyFill="1" applyBorder="1" applyAlignment="1">
      <alignment horizontal="center" wrapText="1"/>
    </xf>
    <xf numFmtId="0" fontId="12" fillId="3" borderId="23" xfId="0" applyFont="1" applyFill="1" applyBorder="1" applyAlignment="1">
      <alignment horizontal="center" wrapText="1"/>
    </xf>
    <xf numFmtId="0" fontId="11" fillId="0" borderId="4" xfId="0" applyFont="1" applyBorder="1" applyAlignment="1">
      <alignment horizontal="center" vertical="center" wrapText="1"/>
    </xf>
    <xf numFmtId="0" fontId="4" fillId="0" borderId="15" xfId="0" applyFont="1" applyBorder="1" applyAlignment="1">
      <alignment horizontal="center" vertical="center" wrapText="1"/>
    </xf>
    <xf numFmtId="0" fontId="3" fillId="0" borderId="4" xfId="0" applyFont="1" applyBorder="1" applyAlignment="1">
      <alignment vertical="center" wrapText="1"/>
    </xf>
    <xf numFmtId="0" fontId="3" fillId="2" borderId="4" xfId="0" applyFont="1" applyFill="1" applyBorder="1" applyAlignment="1">
      <alignment vertical="center" wrapText="1"/>
    </xf>
    <xf numFmtId="0" fontId="11" fillId="0" borderId="4" xfId="0" applyFont="1" applyBorder="1" applyAlignment="1">
      <alignment horizontal="center" vertical="center" wrapText="1"/>
    </xf>
    <xf numFmtId="0" fontId="7" fillId="3" borderId="4" xfId="0" applyFont="1" applyFill="1" applyBorder="1" applyAlignment="1">
      <alignment horizontal="center" vertical="center" wrapText="1"/>
    </xf>
    <xf numFmtId="0" fontId="3" fillId="0" borderId="5" xfId="0" applyFont="1" applyBorder="1" applyAlignment="1">
      <alignment horizontal="center" vertical="center" wrapText="1"/>
    </xf>
    <xf numFmtId="0" fontId="0" fillId="0" borderId="4" xfId="0" applyBorder="1"/>
    <xf numFmtId="0" fontId="3" fillId="2" borderId="4" xfId="0" applyFont="1" applyFill="1" applyBorder="1" applyAlignment="1">
      <alignment horizontal="center" vertical="center" wrapText="1"/>
    </xf>
    <xf numFmtId="0" fontId="13" fillId="0" borderId="4" xfId="0" applyFont="1" applyBorder="1" applyAlignment="1">
      <alignment vertical="center" wrapText="1"/>
    </xf>
    <xf numFmtId="0" fontId="1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9" fontId="4" fillId="0" borderId="5" xfId="0" applyNumberFormat="1" applyFont="1" applyBorder="1" applyAlignment="1">
      <alignment horizontal="center" vertical="center" wrapText="1"/>
    </xf>
    <xf numFmtId="0" fontId="13" fillId="0" borderId="1" xfId="0" applyFont="1" applyBorder="1" applyAlignment="1">
      <alignment horizontal="center" vertical="center" wrapText="1"/>
    </xf>
    <xf numFmtId="0" fontId="11" fillId="0" borderId="1" xfId="0" applyFont="1" applyBorder="1" applyAlignment="1">
      <alignment vertical="center" wrapText="1"/>
    </xf>
    <xf numFmtId="0" fontId="3" fillId="2" borderId="0" xfId="0" applyFont="1" applyFill="1" applyBorder="1" applyAlignment="1">
      <alignment wrapText="1"/>
    </xf>
    <xf numFmtId="9" fontId="0" fillId="2" borderId="13" xfId="1" applyFont="1" applyFill="1" applyBorder="1" applyAlignment="1">
      <alignment horizontal="center" vertical="center" wrapText="1"/>
    </xf>
    <xf numFmtId="0" fontId="0" fillId="0" borderId="0" xfId="0" applyAlignment="1">
      <alignment wrapText="1"/>
    </xf>
    <xf numFmtId="10" fontId="14" fillId="0" borderId="4" xfId="0" applyNumberFormat="1" applyFont="1" applyBorder="1" applyAlignment="1">
      <alignment horizontal="center" vertical="center"/>
    </xf>
    <xf numFmtId="0" fontId="7" fillId="4" borderId="4" xfId="0" applyFont="1" applyFill="1" applyBorder="1" applyAlignment="1">
      <alignment horizontal="center" vertical="center" wrapText="1"/>
    </xf>
    <xf numFmtId="0" fontId="7" fillId="5" borderId="4"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7" borderId="4" xfId="0" applyFont="1" applyFill="1" applyBorder="1" applyAlignment="1">
      <alignment horizontal="center" vertical="center" wrapText="1"/>
    </xf>
    <xf numFmtId="0" fontId="0" fillId="0" borderId="0" xfId="0" applyFont="1"/>
    <xf numFmtId="0" fontId="0" fillId="2" borderId="0" xfId="0" applyFill="1"/>
    <xf numFmtId="0" fontId="0" fillId="0" borderId="26" xfId="0" applyBorder="1"/>
    <xf numFmtId="0" fontId="0" fillId="0" borderId="27" xfId="0" applyBorder="1" applyAlignment="1">
      <alignment wrapText="1"/>
    </xf>
    <xf numFmtId="0" fontId="0" fillId="0" borderId="27" xfId="0" applyBorder="1"/>
    <xf numFmtId="0" fontId="0" fillId="0" borderId="23" xfId="0" applyBorder="1"/>
    <xf numFmtId="0" fontId="0" fillId="0" borderId="25" xfId="0" applyBorder="1"/>
    <xf numFmtId="0" fontId="0" fillId="0" borderId="28" xfId="0" applyBorder="1"/>
    <xf numFmtId="0" fontId="0" fillId="0" borderId="0" xfId="0" applyBorder="1" applyAlignment="1">
      <alignment wrapText="1"/>
    </xf>
    <xf numFmtId="0" fontId="0" fillId="0" borderId="14" xfId="0" applyBorder="1"/>
    <xf numFmtId="0" fontId="0" fillId="0" borderId="7" xfId="0" applyBorder="1" applyAlignment="1">
      <alignment wrapText="1"/>
    </xf>
    <xf numFmtId="0" fontId="0" fillId="0" borderId="7" xfId="0" applyBorder="1"/>
    <xf numFmtId="0" fontId="0" fillId="0" borderId="8" xfId="0" applyBorder="1"/>
    <xf numFmtId="9" fontId="0" fillId="2" borderId="13" xfId="1" applyFont="1" applyFill="1" applyBorder="1" applyAlignment="1">
      <alignment horizontal="center" vertical="center" wrapText="1"/>
    </xf>
    <xf numFmtId="9" fontId="0" fillId="2" borderId="14" xfId="0" applyNumberFormat="1" applyFill="1" applyBorder="1" applyAlignment="1">
      <alignment horizontal="center" vertical="center" wrapText="1"/>
    </xf>
    <xf numFmtId="9" fontId="0" fillId="2" borderId="2" xfId="0" applyNumberFormat="1" applyFill="1" applyBorder="1" applyAlignment="1">
      <alignment horizontal="center" vertical="center" wrapText="1"/>
    </xf>
    <xf numFmtId="9" fontId="0" fillId="2" borderId="2" xfId="1" applyFont="1" applyFill="1" applyBorder="1" applyAlignment="1">
      <alignment horizontal="center" vertical="center" wrapText="1"/>
    </xf>
    <xf numFmtId="9" fontId="0" fillId="2" borderId="19" xfId="1" applyFont="1" applyFill="1" applyBorder="1" applyAlignment="1">
      <alignment horizontal="center" vertical="center" wrapText="1"/>
    </xf>
    <xf numFmtId="0" fontId="20" fillId="0" borderId="0" xfId="0" applyFont="1"/>
    <xf numFmtId="0" fontId="20" fillId="0" borderId="0" xfId="0" applyFont="1" applyAlignment="1">
      <alignment horizontal="center" vertical="center"/>
    </xf>
    <xf numFmtId="0" fontId="20" fillId="2" borderId="0" xfId="0" applyFont="1" applyFill="1" applyBorder="1" applyAlignment="1">
      <alignment horizontal="center" vertical="center"/>
    </xf>
    <xf numFmtId="0" fontId="20" fillId="2" borderId="0" xfId="0" applyFont="1" applyFill="1" applyBorder="1"/>
    <xf numFmtId="0" fontId="20" fillId="2" borderId="0" xfId="0" applyFont="1" applyFill="1"/>
    <xf numFmtId="0" fontId="0" fillId="2" borderId="0" xfId="0" applyFill="1" applyBorder="1"/>
    <xf numFmtId="0" fontId="21" fillId="0" borderId="0" xfId="0" applyFont="1" applyFill="1" applyAlignment="1">
      <alignment horizontal="center" vertical="center"/>
    </xf>
    <xf numFmtId="0" fontId="20" fillId="0" borderId="0" xfId="0" applyFont="1" applyFill="1" applyAlignment="1">
      <alignment horizontal="center" vertical="center"/>
    </xf>
    <xf numFmtId="0" fontId="20" fillId="0" borderId="0" xfId="0" applyFont="1" applyBorder="1"/>
    <xf numFmtId="0" fontId="21" fillId="0" borderId="0" xfId="0" applyFont="1" applyFill="1" applyBorder="1" applyAlignment="1">
      <alignment vertical="center"/>
    </xf>
    <xf numFmtId="0" fontId="20" fillId="2" borderId="0" xfId="0" applyFont="1" applyFill="1" applyAlignment="1">
      <alignment horizontal="center" vertical="center"/>
    </xf>
    <xf numFmtId="0" fontId="21" fillId="0" borderId="9" xfId="0" applyFont="1" applyFill="1" applyBorder="1" applyAlignment="1">
      <alignment horizontal="center" vertical="center"/>
    </xf>
    <xf numFmtId="0" fontId="21" fillId="0" borderId="33" xfId="0" applyFont="1" applyFill="1" applyBorder="1" applyAlignment="1">
      <alignment horizontal="center" vertical="center"/>
    </xf>
    <xf numFmtId="0" fontId="21" fillId="8" borderId="17" xfId="0" applyFont="1" applyFill="1" applyBorder="1" applyAlignment="1">
      <alignment horizontal="center" vertical="center"/>
    </xf>
    <xf numFmtId="0" fontId="22" fillId="9" borderId="33" xfId="0" applyFont="1" applyFill="1" applyBorder="1" applyAlignment="1">
      <alignment horizontal="center" vertical="center"/>
    </xf>
    <xf numFmtId="0" fontId="20" fillId="2" borderId="16" xfId="0" applyFont="1" applyFill="1" applyBorder="1" applyAlignment="1">
      <alignment vertical="center" wrapText="1"/>
    </xf>
    <xf numFmtId="0" fontId="20" fillId="0" borderId="21" xfId="0" applyFont="1" applyBorder="1" applyAlignment="1">
      <alignment horizontal="center" vertical="center"/>
    </xf>
    <xf numFmtId="0" fontId="20" fillId="0" borderId="22" xfId="0" applyFont="1" applyBorder="1" applyAlignment="1">
      <alignment horizontal="center" vertical="center"/>
    </xf>
    <xf numFmtId="0" fontId="20" fillId="2" borderId="21" xfId="0" applyFont="1" applyFill="1" applyBorder="1"/>
    <xf numFmtId="0" fontId="20" fillId="2" borderId="36" xfId="0" applyFont="1" applyFill="1" applyBorder="1" applyAlignment="1">
      <alignment vertical="center" wrapText="1"/>
    </xf>
    <xf numFmtId="0" fontId="20" fillId="0" borderId="37" xfId="0" applyFont="1" applyBorder="1" applyAlignment="1">
      <alignment horizontal="center" vertical="center"/>
    </xf>
    <xf numFmtId="0" fontId="20" fillId="0" borderId="38" xfId="0" applyFont="1" applyBorder="1" applyAlignment="1">
      <alignment horizontal="center" vertical="center"/>
    </xf>
    <xf numFmtId="0" fontId="20" fillId="2" borderId="21" xfId="0" applyFont="1" applyFill="1" applyBorder="1" applyAlignment="1">
      <alignment vertical="center" wrapText="1"/>
    </xf>
    <xf numFmtId="0" fontId="20" fillId="2" borderId="37" xfId="0" applyFont="1" applyFill="1" applyBorder="1" applyAlignment="1">
      <alignment vertical="center" wrapText="1"/>
    </xf>
    <xf numFmtId="0" fontId="20" fillId="2" borderId="37" xfId="0" applyFont="1" applyFill="1" applyBorder="1"/>
    <xf numFmtId="0" fontId="21" fillId="10" borderId="33" xfId="0" applyFont="1" applyFill="1" applyBorder="1" applyAlignment="1">
      <alignment horizontal="center" vertical="center" textRotation="90" wrapText="1"/>
    </xf>
    <xf numFmtId="0" fontId="20" fillId="2" borderId="10" xfId="0" applyFont="1" applyFill="1" applyBorder="1" applyAlignment="1">
      <alignment vertical="center" wrapText="1"/>
    </xf>
    <xf numFmtId="0" fontId="20" fillId="0" borderId="10" xfId="0" applyFont="1" applyBorder="1" applyAlignment="1">
      <alignment horizontal="center" vertical="center"/>
    </xf>
    <xf numFmtId="2" fontId="21" fillId="2" borderId="33" xfId="0" applyNumberFormat="1" applyFont="1" applyFill="1" applyBorder="1" applyAlignment="1">
      <alignment horizontal="center" vertical="center"/>
    </xf>
    <xf numFmtId="0" fontId="20" fillId="0" borderId="0" xfId="0" applyFont="1" applyAlignment="1">
      <alignment vertical="center"/>
    </xf>
    <xf numFmtId="0" fontId="23" fillId="0" borderId="0" xfId="0" applyFont="1"/>
    <xf numFmtId="0" fontId="21" fillId="9" borderId="0" xfId="0" applyFont="1" applyFill="1" applyAlignment="1">
      <alignment horizontal="center" vertical="center"/>
    </xf>
    <xf numFmtId="0" fontId="21" fillId="0" borderId="0" xfId="0" applyFont="1" applyAlignment="1">
      <alignment horizontal="center" vertical="center"/>
    </xf>
    <xf numFmtId="0" fontId="20" fillId="0" borderId="7" xfId="0" applyFont="1" applyBorder="1" applyAlignment="1"/>
    <xf numFmtId="0" fontId="21" fillId="11" borderId="4" xfId="0" applyFont="1" applyFill="1" applyBorder="1" applyAlignment="1">
      <alignment horizontal="center" vertical="center" wrapText="1"/>
    </xf>
    <xf numFmtId="0" fontId="21" fillId="11" borderId="4" xfId="0" applyFont="1" applyFill="1" applyBorder="1" applyAlignment="1">
      <alignment horizontal="center" vertical="center"/>
    </xf>
    <xf numFmtId="0" fontId="21" fillId="0" borderId="4" xfId="0" applyFont="1" applyBorder="1" applyAlignment="1">
      <alignment horizontal="center" vertical="center"/>
    </xf>
    <xf numFmtId="0" fontId="20" fillId="0" borderId="4" xfId="0" applyFont="1" applyBorder="1" applyAlignment="1">
      <alignment horizontal="left" vertical="center" wrapText="1"/>
    </xf>
    <xf numFmtId="0" fontId="20" fillId="0" borderId="4" xfId="0" applyFont="1" applyBorder="1" applyAlignment="1">
      <alignment horizontal="left" vertical="center"/>
    </xf>
    <xf numFmtId="0" fontId="20" fillId="0" borderId="4" xfId="0" applyFont="1" applyBorder="1" applyAlignment="1">
      <alignment horizontal="left" wrapText="1"/>
    </xf>
    <xf numFmtId="0" fontId="20" fillId="0" borderId="4" xfId="0" applyFont="1" applyBorder="1"/>
    <xf numFmtId="0" fontId="20" fillId="0" borderId="4" xfId="0" applyFont="1" applyFill="1" applyBorder="1" applyAlignment="1">
      <alignment horizontal="left" vertical="center" wrapText="1"/>
    </xf>
    <xf numFmtId="0" fontId="20" fillId="0" borderId="4" xfId="0" applyFont="1" applyFill="1" applyBorder="1"/>
    <xf numFmtId="0" fontId="23" fillId="0" borderId="0" xfId="0" applyFont="1" applyAlignment="1">
      <alignment horizontal="center" vertical="center" wrapText="1"/>
    </xf>
    <xf numFmtId="0" fontId="23" fillId="0" borderId="0" xfId="0" applyFont="1" applyAlignment="1">
      <alignment vertical="center" wrapText="1"/>
    </xf>
    <xf numFmtId="0" fontId="20" fillId="2" borderId="40" xfId="0" applyFont="1" applyFill="1" applyBorder="1" applyAlignment="1">
      <alignment vertical="center" wrapText="1"/>
    </xf>
    <xf numFmtId="0" fontId="20" fillId="0" borderId="0" xfId="0" applyFont="1" applyBorder="1" applyAlignment="1">
      <alignment horizontal="center" vertical="center"/>
    </xf>
    <xf numFmtId="0" fontId="20" fillId="0" borderId="41" xfId="0" applyFont="1" applyBorder="1" applyAlignment="1">
      <alignment horizontal="center" vertical="center"/>
    </xf>
    <xf numFmtId="0" fontId="20" fillId="2" borderId="0" xfId="0" applyFont="1" applyFill="1" applyBorder="1" applyAlignment="1">
      <alignment vertical="center" wrapText="1"/>
    </xf>
    <xf numFmtId="0" fontId="21" fillId="0" borderId="0" xfId="0" applyFont="1" applyFill="1" applyBorder="1" applyAlignment="1">
      <alignment horizontal="center"/>
    </xf>
    <xf numFmtId="0" fontId="20" fillId="0" borderId="0" xfId="0" applyFont="1" applyFill="1" applyBorder="1"/>
    <xf numFmtId="0" fontId="20" fillId="0" borderId="0" xfId="0" applyFont="1" applyFill="1"/>
    <xf numFmtId="0" fontId="20" fillId="0" borderId="0" xfId="0" applyFont="1" applyFill="1" applyBorder="1" applyAlignment="1">
      <alignment horizontal="center"/>
    </xf>
    <xf numFmtId="0" fontId="21" fillId="0" borderId="45" xfId="0" applyFont="1" applyBorder="1" applyAlignment="1">
      <alignment horizontal="center" vertical="center"/>
    </xf>
    <xf numFmtId="0" fontId="21" fillId="0" borderId="46" xfId="0" applyFont="1" applyBorder="1" applyAlignment="1">
      <alignment horizontal="center" vertical="center"/>
    </xf>
    <xf numFmtId="0" fontId="21" fillId="0" borderId="31" xfId="0" applyFont="1" applyBorder="1" applyAlignment="1">
      <alignment horizontal="center" vertical="center"/>
    </xf>
    <xf numFmtId="0" fontId="21" fillId="0" borderId="5" xfId="0" applyFont="1" applyBorder="1" applyAlignment="1">
      <alignment horizontal="left" vertical="center"/>
    </xf>
    <xf numFmtId="2" fontId="20" fillId="0" borderId="5" xfId="0" applyNumberFormat="1" applyFont="1" applyBorder="1" applyAlignment="1">
      <alignment horizontal="center" vertical="center"/>
    </xf>
    <xf numFmtId="9" fontId="20" fillId="0" borderId="5" xfId="1" applyFont="1" applyBorder="1" applyAlignment="1">
      <alignment horizontal="center" vertical="center"/>
    </xf>
    <xf numFmtId="0" fontId="21" fillId="0" borderId="4" xfId="0" applyFont="1" applyBorder="1" applyAlignment="1">
      <alignment horizontal="left" vertical="center"/>
    </xf>
    <xf numFmtId="2" fontId="20" fillId="0" borderId="4" xfId="0" applyNumberFormat="1" applyFont="1" applyBorder="1" applyAlignment="1">
      <alignment horizontal="center" vertical="center"/>
    </xf>
    <xf numFmtId="9" fontId="20" fillId="0" borderId="4" xfId="1" applyFont="1" applyBorder="1" applyAlignment="1">
      <alignment horizontal="center" vertical="center"/>
    </xf>
    <xf numFmtId="0" fontId="21" fillId="12" borderId="47" xfId="0" applyFont="1" applyFill="1" applyBorder="1" applyAlignment="1">
      <alignment horizontal="left" vertical="center"/>
    </xf>
    <xf numFmtId="2" fontId="21" fillId="12" borderId="11" xfId="0" applyNumberFormat="1" applyFont="1" applyFill="1" applyBorder="1" applyAlignment="1">
      <alignment horizontal="center" vertical="center"/>
    </xf>
    <xf numFmtId="9" fontId="21" fillId="12" borderId="12" xfId="1" applyFont="1" applyFill="1" applyBorder="1" applyAlignment="1">
      <alignment horizontal="center" vertical="center"/>
    </xf>
    <xf numFmtId="9" fontId="20" fillId="0" borderId="0" xfId="1" applyFont="1"/>
    <xf numFmtId="0" fontId="20" fillId="0" borderId="0" xfId="0" applyFont="1" applyAlignment="1">
      <alignment horizontal="center"/>
    </xf>
    <xf numFmtId="9" fontId="20" fillId="0" borderId="0" xfId="0" applyNumberFormat="1" applyFont="1" applyAlignment="1">
      <alignment horizontal="center"/>
    </xf>
    <xf numFmtId="9" fontId="0" fillId="2" borderId="13" xfId="1" applyFont="1" applyFill="1" applyBorder="1" applyAlignment="1">
      <alignment horizontal="center" vertical="center" wrapText="1"/>
    </xf>
    <xf numFmtId="0" fontId="21" fillId="2" borderId="0" xfId="0" applyFont="1" applyFill="1" applyAlignment="1">
      <alignment horizontal="center" vertical="center"/>
    </xf>
    <xf numFmtId="0" fontId="18" fillId="0" borderId="5" xfId="0" applyFont="1" applyBorder="1" applyAlignment="1">
      <alignment horizontal="center" vertical="center" wrapText="1"/>
    </xf>
    <xf numFmtId="0" fontId="15" fillId="2" borderId="4" xfId="0" applyFont="1" applyFill="1" applyBorder="1" applyAlignment="1">
      <alignment vertical="center" wrapText="1"/>
    </xf>
    <xf numFmtId="0" fontId="15" fillId="2" borderId="0" xfId="0" applyFont="1" applyFill="1" applyBorder="1" applyAlignment="1">
      <alignment vertical="center" wrapText="1"/>
    </xf>
    <xf numFmtId="0" fontId="21" fillId="2" borderId="0" xfId="0" applyFont="1" applyFill="1" applyBorder="1" applyAlignment="1">
      <alignment horizontal="center" vertical="center"/>
    </xf>
    <xf numFmtId="164" fontId="8" fillId="0" borderId="4" xfId="0" applyNumberFormat="1" applyFont="1" applyBorder="1" applyAlignment="1">
      <alignment horizontal="center" vertical="center" wrapText="1"/>
    </xf>
    <xf numFmtId="0" fontId="18" fillId="0" borderId="0" xfId="0" applyFont="1" applyBorder="1" applyAlignment="1">
      <alignment vertical="center" wrapText="1"/>
    </xf>
    <xf numFmtId="49" fontId="8" fillId="0" borderId="0" xfId="0" applyNumberFormat="1" applyFont="1" applyBorder="1" applyAlignment="1">
      <alignment vertical="center" wrapText="1"/>
    </xf>
    <xf numFmtId="49" fontId="8" fillId="0" borderId="0" xfId="0" applyNumberFormat="1" applyFont="1" applyBorder="1" applyAlignment="1">
      <alignment horizontal="center" vertical="center" wrapText="1"/>
    </xf>
    <xf numFmtId="164" fontId="8" fillId="0" borderId="0" xfId="0" applyNumberFormat="1" applyFont="1" applyBorder="1" applyAlignment="1">
      <alignment vertical="center" wrapText="1"/>
    </xf>
    <xf numFmtId="0" fontId="8" fillId="0" borderId="0" xfId="0" applyFont="1" applyBorder="1" applyAlignment="1">
      <alignment horizontal="center" vertical="center" wrapText="1"/>
    </xf>
    <xf numFmtId="164" fontId="8" fillId="0" borderId="0" xfId="0" applyNumberFormat="1" applyFont="1" applyBorder="1" applyAlignment="1">
      <alignment horizontal="center" vertical="center" wrapText="1"/>
    </xf>
    <xf numFmtId="0" fontId="20" fillId="0" borderId="0" xfId="0" applyFont="1" applyBorder="1" applyAlignment="1"/>
    <xf numFmtId="0" fontId="20" fillId="0" borderId="48" xfId="0" applyFont="1" applyBorder="1" applyAlignment="1">
      <alignment horizontal="center" vertical="center"/>
    </xf>
    <xf numFmtId="0" fontId="20" fillId="0" borderId="25" xfId="0" applyFont="1" applyBorder="1" applyAlignment="1">
      <alignment horizontal="center" vertical="center"/>
    </xf>
    <xf numFmtId="0" fontId="20" fillId="0" borderId="49" xfId="0" applyFont="1" applyBorder="1" applyAlignment="1">
      <alignment horizontal="center" vertical="center"/>
    </xf>
    <xf numFmtId="0" fontId="18" fillId="0" borderId="14" xfId="0" applyFont="1" applyBorder="1" applyAlignment="1">
      <alignment vertical="center" wrapText="1"/>
    </xf>
    <xf numFmtId="0" fontId="8" fillId="0" borderId="2" xfId="0" applyFont="1" applyBorder="1" applyAlignment="1">
      <alignment vertical="center" wrapText="1"/>
    </xf>
    <xf numFmtId="9" fontId="0" fillId="2" borderId="4" xfId="1" applyFont="1" applyFill="1" applyBorder="1" applyAlignment="1">
      <alignment vertical="center" wrapText="1"/>
    </xf>
    <xf numFmtId="9" fontId="0" fillId="2" borderId="2" xfId="1" applyFont="1" applyFill="1" applyBorder="1" applyAlignment="1">
      <alignment vertical="center" wrapText="1"/>
    </xf>
    <xf numFmtId="9" fontId="0" fillId="2" borderId="32" xfId="1" applyFont="1" applyFill="1" applyBorder="1" applyAlignment="1">
      <alignment vertical="center" wrapText="1"/>
    </xf>
    <xf numFmtId="9" fontId="0" fillId="2" borderId="54" xfId="1" applyFont="1" applyFill="1" applyBorder="1" applyAlignment="1">
      <alignment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9" fontId="0" fillId="2" borderId="2" xfId="1" applyFont="1" applyFill="1" applyBorder="1" applyAlignment="1">
      <alignment horizontal="center" vertical="center" wrapText="1"/>
    </xf>
    <xf numFmtId="164" fontId="8" fillId="0" borderId="4" xfId="0" applyNumberFormat="1" applyFont="1" applyBorder="1" applyAlignment="1">
      <alignment horizontal="center" vertical="center" wrapText="1"/>
    </xf>
    <xf numFmtId="0" fontId="18" fillId="0" borderId="5" xfId="0" applyFont="1" applyBorder="1" applyAlignment="1">
      <alignment horizontal="center" vertical="center" wrapText="1"/>
    </xf>
    <xf numFmtId="0" fontId="21" fillId="0" borderId="0" xfId="0" applyFont="1" applyFill="1" applyBorder="1" applyAlignment="1">
      <alignment horizontal="center"/>
    </xf>
    <xf numFmtId="0" fontId="21" fillId="10" borderId="0" xfId="0" applyFont="1" applyFill="1" applyBorder="1" applyAlignment="1">
      <alignment horizontal="center" vertical="center" textRotation="90" wrapText="1"/>
    </xf>
    <xf numFmtId="2" fontId="21" fillId="2" borderId="0" xfId="0" applyNumberFormat="1" applyFont="1" applyFill="1" applyBorder="1" applyAlignment="1">
      <alignment horizontal="center" vertical="center"/>
    </xf>
    <xf numFmtId="0" fontId="20" fillId="2" borderId="29" xfId="0" applyFont="1" applyFill="1" applyBorder="1" applyAlignment="1">
      <alignment vertical="center" wrapText="1"/>
    </xf>
    <xf numFmtId="2" fontId="20" fillId="0" borderId="0" xfId="0" applyNumberFormat="1" applyFont="1" applyAlignment="1">
      <alignment horizontal="center"/>
    </xf>
    <xf numFmtId="0" fontId="11" fillId="0" borderId="1" xfId="0" applyFont="1" applyBorder="1" applyAlignment="1">
      <alignment horizontal="center" vertical="center" wrapText="1"/>
    </xf>
    <xf numFmtId="0" fontId="11" fillId="0" borderId="6" xfId="0" applyFont="1" applyBorder="1" applyAlignment="1">
      <alignment horizontal="center" vertical="center" wrapText="1"/>
    </xf>
    <xf numFmtId="0" fontId="11" fillId="0" borderId="5" xfId="0" applyFont="1" applyBorder="1" applyAlignment="1">
      <alignment horizontal="center" vertical="center" wrapText="1"/>
    </xf>
    <xf numFmtId="0" fontId="7" fillId="3" borderId="4" xfId="0" applyFont="1" applyFill="1" applyBorder="1" applyAlignment="1">
      <alignment horizontal="center" vertical="center" wrapText="1"/>
    </xf>
    <xf numFmtId="0" fontId="3" fillId="3" borderId="2" xfId="0" applyFont="1" applyFill="1" applyBorder="1" applyAlignment="1">
      <alignment horizontal="center" wrapText="1"/>
    </xf>
    <xf numFmtId="0" fontId="3" fillId="3" borderId="3" xfId="0" applyFont="1" applyFill="1" applyBorder="1" applyAlignment="1">
      <alignment horizontal="center" wrapText="1"/>
    </xf>
    <xf numFmtId="0" fontId="3" fillId="3" borderId="17" xfId="0" applyFont="1" applyFill="1" applyBorder="1" applyAlignment="1">
      <alignment horizontal="center" wrapText="1"/>
    </xf>
    <xf numFmtId="0" fontId="3" fillId="2"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0" fillId="2" borderId="0" xfId="0" applyFill="1" applyAlignment="1">
      <alignment horizontal="center" wrapText="1"/>
    </xf>
    <xf numFmtId="0" fontId="15" fillId="2" borderId="26" xfId="0" applyFont="1" applyFill="1" applyBorder="1" applyAlignment="1">
      <alignment horizontal="center" vertical="center" wrapText="1"/>
    </xf>
    <xf numFmtId="0" fontId="15" fillId="2" borderId="27" xfId="0"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5" fillId="2" borderId="14" xfId="0" applyFont="1" applyFill="1" applyBorder="1" applyAlignment="1">
      <alignment horizontal="center" vertical="center" wrapText="1"/>
    </xf>
    <xf numFmtId="0" fontId="15" fillId="2" borderId="7"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2"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7" xfId="0" applyFont="1" applyFill="1" applyBorder="1" applyAlignment="1">
      <alignment horizontal="center" vertical="center"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3"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8" fillId="0" borderId="7" xfId="0" applyNumberFormat="1" applyFont="1" applyBorder="1" applyAlignment="1">
      <alignment horizontal="center" vertical="center" wrapText="1"/>
    </xf>
    <xf numFmtId="164" fontId="8" fillId="0" borderId="8" xfId="0" applyNumberFormat="1" applyFont="1" applyBorder="1" applyAlignment="1">
      <alignment horizontal="center" vertical="center" wrapText="1"/>
    </xf>
    <xf numFmtId="49" fontId="8" fillId="0" borderId="14" xfId="0" applyNumberFormat="1" applyFont="1" applyBorder="1" applyAlignment="1">
      <alignment horizontal="center" vertical="center" wrapText="1"/>
    </xf>
    <xf numFmtId="49" fontId="8" fillId="0" borderId="7" xfId="0" applyNumberFormat="1" applyFont="1" applyBorder="1" applyAlignment="1">
      <alignment horizontal="center" vertical="center" wrapText="1"/>
    </xf>
    <xf numFmtId="49" fontId="8" fillId="0" borderId="8" xfId="0" applyNumberFormat="1" applyFont="1" applyBorder="1" applyAlignment="1">
      <alignment horizontal="center" vertical="center" wrapText="1"/>
    </xf>
    <xf numFmtId="9" fontId="0" fillId="2" borderId="4" xfId="1" applyFont="1" applyFill="1" applyBorder="1" applyAlignment="1">
      <alignment horizontal="center" vertical="center" wrapText="1"/>
    </xf>
    <xf numFmtId="9" fontId="0" fillId="2" borderId="54" xfId="1" applyFont="1" applyFill="1" applyBorder="1" applyAlignment="1">
      <alignment horizontal="center" vertical="center" wrapText="1"/>
    </xf>
    <xf numFmtId="9" fontId="0" fillId="2" borderId="32" xfId="1" applyFont="1" applyFill="1" applyBorder="1" applyAlignment="1">
      <alignment horizontal="center" vertical="center" wrapText="1"/>
    </xf>
    <xf numFmtId="0" fontId="0" fillId="2" borderId="4" xfId="0" applyFill="1" applyBorder="1" applyAlignment="1">
      <alignment horizontal="center" vertical="center" wrapText="1"/>
    </xf>
    <xf numFmtId="0" fontId="0" fillId="2" borderId="2" xfId="0" applyFill="1" applyBorder="1" applyAlignment="1">
      <alignment horizontal="center" vertical="center" wrapText="1"/>
    </xf>
    <xf numFmtId="9" fontId="0" fillId="2" borderId="45" xfId="1" applyFont="1" applyFill="1" applyBorder="1" applyAlignment="1">
      <alignment horizontal="center" vertical="center" wrapText="1"/>
    </xf>
    <xf numFmtId="9" fontId="0" fillId="2" borderId="46" xfId="1" applyFont="1" applyFill="1" applyBorder="1" applyAlignment="1">
      <alignment horizontal="center" vertical="center" wrapText="1"/>
    </xf>
    <xf numFmtId="9" fontId="0" fillId="2" borderId="31" xfId="1" applyFont="1" applyFill="1" applyBorder="1" applyAlignment="1">
      <alignment horizontal="center" vertical="center" wrapText="1"/>
    </xf>
    <xf numFmtId="0" fontId="9" fillId="3" borderId="9" xfId="2" applyFont="1" applyFill="1" applyBorder="1" applyAlignment="1">
      <alignment horizontal="center" vertical="center" wrapText="1"/>
    </xf>
    <xf numFmtId="0" fontId="9" fillId="3" borderId="10" xfId="2" applyFont="1" applyFill="1" applyBorder="1" applyAlignment="1">
      <alignment horizontal="center" vertical="center" wrapText="1"/>
    </xf>
    <xf numFmtId="0" fontId="9" fillId="3" borderId="20" xfId="2" applyFont="1" applyFill="1" applyBorder="1" applyAlignment="1">
      <alignment horizontal="center" vertical="center" wrapText="1"/>
    </xf>
    <xf numFmtId="9" fontId="0" fillId="2" borderId="42" xfId="1" applyFont="1" applyFill="1" applyBorder="1" applyAlignment="1">
      <alignment horizontal="center" vertical="center" wrapText="1"/>
    </xf>
    <xf numFmtId="9" fontId="0" fillId="2" borderId="43" xfId="1" applyFont="1" applyFill="1" applyBorder="1" applyAlignment="1">
      <alignment horizontal="center" vertical="center" wrapText="1"/>
    </xf>
    <xf numFmtId="9" fontId="0" fillId="2" borderId="44" xfId="1" applyFont="1" applyFill="1" applyBorder="1" applyAlignment="1">
      <alignment horizontal="center" vertical="center" wrapText="1"/>
    </xf>
    <xf numFmtId="0" fontId="7" fillId="3" borderId="7" xfId="2" applyFont="1" applyFill="1" applyBorder="1" applyAlignment="1">
      <alignment horizontal="center" vertical="center" wrapText="1"/>
    </xf>
    <xf numFmtId="0" fontId="7" fillId="3" borderId="24" xfId="2" applyFont="1" applyFill="1" applyBorder="1" applyAlignment="1">
      <alignment horizontal="center" vertical="center" wrapText="1"/>
    </xf>
    <xf numFmtId="0" fontId="7" fillId="3" borderId="18" xfId="2" applyFont="1" applyFill="1" applyBorder="1" applyAlignment="1">
      <alignment horizontal="center" vertical="center" wrapText="1"/>
    </xf>
    <xf numFmtId="0" fontId="7" fillId="3" borderId="19" xfId="2" applyFont="1" applyFill="1" applyBorder="1" applyAlignment="1">
      <alignment horizontal="center" vertical="center" wrapText="1"/>
    </xf>
    <xf numFmtId="0" fontId="7" fillId="3" borderId="32" xfId="2" applyFont="1" applyFill="1" applyBorder="1" applyAlignment="1">
      <alignment horizontal="center" vertical="center" wrapText="1"/>
    </xf>
    <xf numFmtId="0" fontId="7" fillId="3" borderId="31" xfId="2" applyFont="1" applyFill="1" applyBorder="1" applyAlignment="1">
      <alignment horizontal="center" vertical="center" wrapText="1"/>
    </xf>
    <xf numFmtId="0" fontId="10" fillId="3" borderId="10" xfId="2" applyFont="1" applyFill="1" applyBorder="1" applyAlignment="1">
      <alignment horizontal="center" vertical="center" wrapText="1"/>
    </xf>
    <xf numFmtId="0" fontId="7" fillId="3" borderId="1" xfId="2" applyFont="1" applyFill="1" applyBorder="1" applyAlignment="1">
      <alignment horizontal="center" vertical="center" wrapText="1"/>
    </xf>
    <xf numFmtId="0" fontId="7" fillId="3" borderId="30" xfId="2" applyFont="1" applyFill="1" applyBorder="1" applyAlignment="1">
      <alignment horizontal="center" vertical="center" wrapText="1"/>
    </xf>
    <xf numFmtId="0" fontId="7" fillId="3" borderId="17" xfId="2" applyFont="1" applyFill="1" applyBorder="1" applyAlignment="1">
      <alignment horizontal="center" vertical="center" wrapText="1"/>
    </xf>
    <xf numFmtId="0" fontId="7" fillId="3" borderId="29" xfId="2" applyFont="1" applyFill="1" applyBorder="1" applyAlignment="1">
      <alignment horizontal="center" vertical="center" wrapText="1"/>
    </xf>
    <xf numFmtId="0" fontId="7" fillId="3" borderId="11" xfId="2" applyFont="1" applyFill="1" applyBorder="1" applyAlignment="1">
      <alignment horizontal="center" vertical="center" wrapText="1"/>
    </xf>
    <xf numFmtId="0" fontId="7" fillId="3" borderId="12" xfId="2" applyFont="1" applyFill="1" applyBorder="1" applyAlignment="1">
      <alignment horizontal="center" vertical="center" wrapText="1"/>
    </xf>
    <xf numFmtId="0" fontId="7" fillId="3" borderId="5" xfId="2" applyFont="1" applyFill="1" applyBorder="1" applyAlignment="1">
      <alignment horizontal="center" vertical="center" wrapText="1"/>
    </xf>
    <xf numFmtId="0" fontId="7" fillId="3" borderId="46" xfId="2" applyFont="1" applyFill="1" applyBorder="1" applyAlignment="1">
      <alignment horizontal="center" vertical="center" wrapText="1"/>
    </xf>
    <xf numFmtId="0" fontId="15" fillId="2" borderId="25" xfId="0" applyFont="1" applyFill="1" applyBorder="1" applyAlignment="1">
      <alignment horizontal="center" vertical="center" wrapText="1"/>
    </xf>
    <xf numFmtId="0" fontId="15" fillId="2" borderId="0" xfId="0" applyFont="1" applyFill="1" applyBorder="1" applyAlignment="1">
      <alignment horizontal="center" vertical="center" wrapText="1"/>
    </xf>
    <xf numFmtId="0" fontId="15" fillId="2" borderId="28" xfId="0" applyFont="1" applyFill="1" applyBorder="1" applyAlignment="1">
      <alignment horizontal="center" vertical="center" wrapText="1"/>
    </xf>
    <xf numFmtId="49" fontId="8" fillId="0" borderId="5" xfId="0" applyNumberFormat="1" applyFont="1" applyBorder="1" applyAlignment="1">
      <alignment horizontal="center" vertical="center" wrapText="1"/>
    </xf>
    <xf numFmtId="0" fontId="18" fillId="0" borderId="1" xfId="0" applyFont="1" applyBorder="1" applyAlignment="1">
      <alignment horizontal="center" vertical="center" wrapText="1"/>
    </xf>
    <xf numFmtId="0" fontId="8" fillId="0" borderId="5" xfId="0" applyFont="1" applyBorder="1" applyAlignment="1">
      <alignment horizontal="center" vertical="center" wrapText="1"/>
    </xf>
    <xf numFmtId="164" fontId="8" fillId="0" borderId="5" xfId="0" applyNumberFormat="1" applyFont="1" applyBorder="1" applyAlignment="1">
      <alignment horizontal="center" vertical="center" wrapText="1"/>
    </xf>
    <xf numFmtId="9" fontId="0" fillId="2" borderId="2" xfId="1" applyFont="1" applyFill="1" applyBorder="1" applyAlignment="1">
      <alignment horizontal="center" vertical="center" wrapText="1"/>
    </xf>
    <xf numFmtId="0" fontId="7" fillId="3" borderId="52" xfId="2" applyFont="1" applyFill="1" applyBorder="1" applyAlignment="1">
      <alignment horizontal="center" vertical="center" wrapText="1"/>
    </xf>
    <xf numFmtId="0" fontId="7" fillId="3" borderId="27" xfId="2" applyFont="1" applyFill="1" applyBorder="1" applyAlignment="1">
      <alignment horizontal="center" vertical="center" wrapText="1"/>
    </xf>
    <xf numFmtId="0" fontId="7" fillId="3" borderId="51" xfId="2" applyFont="1" applyFill="1" applyBorder="1" applyAlignment="1">
      <alignment horizontal="center" vertical="center" wrapText="1"/>
    </xf>
    <xf numFmtId="0" fontId="7" fillId="3" borderId="36" xfId="2" applyFont="1" applyFill="1" applyBorder="1" applyAlignment="1">
      <alignment horizontal="center" vertical="center" wrapText="1"/>
    </xf>
    <xf numFmtId="0" fontId="7" fillId="3" borderId="37" xfId="2" applyFont="1" applyFill="1" applyBorder="1" applyAlignment="1">
      <alignment horizontal="center" vertical="center" wrapText="1"/>
    </xf>
    <xf numFmtId="0" fontId="7" fillId="3" borderId="38" xfId="2" applyFont="1" applyFill="1" applyBorder="1" applyAlignment="1">
      <alignment horizontal="center" vertical="center" wrapText="1"/>
    </xf>
    <xf numFmtId="0" fontId="0" fillId="2" borderId="3" xfId="0" applyFill="1" applyBorder="1" applyAlignment="1">
      <alignment horizontal="center" vertical="center" wrapText="1"/>
    </xf>
    <xf numFmtId="0" fontId="0" fillId="2" borderId="53" xfId="0" applyFill="1" applyBorder="1" applyAlignment="1">
      <alignment horizontal="center" vertical="center" wrapText="1"/>
    </xf>
    <xf numFmtId="0" fontId="0" fillId="2" borderId="50" xfId="0" applyFill="1" applyBorder="1" applyAlignment="1">
      <alignment horizontal="center" vertical="center" wrapText="1"/>
    </xf>
    <xf numFmtId="9" fontId="0" fillId="2" borderId="3" xfId="1" applyFont="1" applyFill="1" applyBorder="1" applyAlignment="1">
      <alignment horizontal="center" vertical="center" wrapText="1"/>
    </xf>
    <xf numFmtId="9" fontId="0" fillId="2" borderId="17" xfId="1" applyFont="1" applyFill="1" applyBorder="1" applyAlignment="1">
      <alignment horizontal="center" vertical="center" wrapText="1"/>
    </xf>
    <xf numFmtId="0" fontId="18" fillId="0" borderId="4" xfId="0" applyFont="1" applyBorder="1" applyAlignment="1">
      <alignment horizontal="center" vertical="center" wrapText="1"/>
    </xf>
    <xf numFmtId="49" fontId="8" fillId="0" borderId="2" xfId="0" applyNumberFormat="1" applyFont="1" applyBorder="1" applyAlignment="1">
      <alignment horizontal="center" vertical="center" wrapText="1"/>
    </xf>
    <xf numFmtId="49" fontId="8" fillId="0" borderId="3" xfId="0" applyNumberFormat="1" applyFont="1" applyBorder="1" applyAlignment="1">
      <alignment horizontal="center" vertical="center" wrapText="1"/>
    </xf>
    <xf numFmtId="49" fontId="8" fillId="0" borderId="17" xfId="0" applyNumberFormat="1" applyFont="1" applyBorder="1" applyAlignment="1">
      <alignment horizontal="center" vertical="center" wrapText="1"/>
    </xf>
    <xf numFmtId="0" fontId="21" fillId="0" borderId="0" xfId="0" applyFont="1" applyFill="1" applyBorder="1" applyAlignment="1">
      <alignment horizontal="center" vertical="center"/>
    </xf>
    <xf numFmtId="164" fontId="8" fillId="0" borderId="4" xfId="0" applyNumberFormat="1" applyFont="1" applyBorder="1" applyAlignment="1">
      <alignment horizontal="center" vertical="center" wrapText="1"/>
    </xf>
    <xf numFmtId="49" fontId="8" fillId="0" borderId="4" xfId="0" applyNumberFormat="1" applyFont="1" applyBorder="1" applyAlignment="1">
      <alignment horizontal="center" vertical="center" wrapText="1"/>
    </xf>
    <xf numFmtId="2" fontId="21" fillId="2" borderId="34" xfId="0" applyNumberFormat="1" applyFont="1" applyFill="1" applyBorder="1" applyAlignment="1">
      <alignment horizontal="center" vertical="center"/>
    </xf>
    <xf numFmtId="2" fontId="21" fillId="2" borderId="39" xfId="0" applyNumberFormat="1" applyFont="1" applyFill="1" applyBorder="1" applyAlignment="1">
      <alignment horizontal="center" vertical="center"/>
    </xf>
    <xf numFmtId="0" fontId="21" fillId="10" borderId="34" xfId="0" applyFont="1" applyFill="1" applyBorder="1" applyAlignment="1">
      <alignment horizontal="center" vertical="center" textRotation="90"/>
    </xf>
    <xf numFmtId="0" fontId="21" fillId="10" borderId="35" xfId="0" applyFont="1" applyFill="1" applyBorder="1" applyAlignment="1">
      <alignment horizontal="center" vertical="center" textRotation="90"/>
    </xf>
    <xf numFmtId="2" fontId="21" fillId="2" borderId="35" xfId="0" applyNumberFormat="1" applyFont="1" applyFill="1" applyBorder="1" applyAlignment="1">
      <alignment horizontal="center" vertical="center"/>
    </xf>
    <xf numFmtId="0" fontId="21" fillId="10" borderId="34" xfId="0" applyFont="1" applyFill="1" applyBorder="1" applyAlignment="1">
      <alignment horizontal="center" vertical="center" textRotation="90" wrapText="1"/>
    </xf>
    <xf numFmtId="0" fontId="21" fillId="10" borderId="35" xfId="0" applyFont="1" applyFill="1" applyBorder="1" applyAlignment="1">
      <alignment horizontal="center" vertical="center" textRotation="90" wrapText="1"/>
    </xf>
    <xf numFmtId="0" fontId="18" fillId="0" borderId="5" xfId="0" applyFont="1" applyBorder="1" applyAlignment="1">
      <alignment horizontal="center" vertical="center" wrapText="1"/>
    </xf>
    <xf numFmtId="0" fontId="15" fillId="2" borderId="4" xfId="0" applyFont="1" applyFill="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17" xfId="0" applyFont="1" applyBorder="1" applyAlignment="1">
      <alignment horizontal="center" vertical="center" wrapText="1"/>
    </xf>
    <xf numFmtId="0" fontId="24" fillId="0" borderId="42" xfId="0" applyFont="1" applyBorder="1" applyAlignment="1">
      <alignment horizontal="center" vertical="center"/>
    </xf>
    <xf numFmtId="0" fontId="24" fillId="0" borderId="43" xfId="0" applyFont="1" applyBorder="1" applyAlignment="1">
      <alignment horizontal="center" vertical="center"/>
    </xf>
    <xf numFmtId="0" fontId="24" fillId="0" borderId="44" xfId="0" applyFont="1" applyBorder="1" applyAlignment="1">
      <alignment horizontal="center" vertical="center"/>
    </xf>
    <xf numFmtId="0" fontId="8" fillId="0" borderId="4" xfId="0" applyFont="1" applyBorder="1" applyAlignment="1">
      <alignment horizontal="center" vertical="center" wrapText="1"/>
    </xf>
    <xf numFmtId="164" fontId="8" fillId="0" borderId="2" xfId="0" applyNumberFormat="1" applyFont="1" applyBorder="1" applyAlignment="1">
      <alignment horizontal="center" vertical="center" wrapText="1"/>
    </xf>
    <xf numFmtId="164" fontId="8" fillId="0" borderId="3" xfId="0" applyNumberFormat="1" applyFont="1" applyBorder="1" applyAlignment="1">
      <alignment horizontal="center" vertical="center" wrapText="1"/>
    </xf>
    <xf numFmtId="164" fontId="8" fillId="0" borderId="17" xfId="0" applyNumberFormat="1" applyFont="1" applyBorder="1" applyAlignment="1">
      <alignment horizontal="center" vertical="center" wrapText="1"/>
    </xf>
    <xf numFmtId="0" fontId="21" fillId="0" borderId="0" xfId="0" applyFont="1" applyAlignment="1">
      <alignment horizontal="center" wrapText="1"/>
    </xf>
    <xf numFmtId="0" fontId="18" fillId="0" borderId="14" xfId="0" applyFont="1" applyBorder="1" applyAlignment="1">
      <alignment horizontal="center" vertical="center" wrapText="1"/>
    </xf>
    <xf numFmtId="0" fontId="18" fillId="0" borderId="8"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7" xfId="0" applyFont="1" applyBorder="1" applyAlignment="1">
      <alignment horizontal="center" vertical="center" wrapText="1"/>
    </xf>
    <xf numFmtId="0" fontId="21" fillId="10" borderId="39" xfId="0" applyFont="1" applyFill="1" applyBorder="1" applyAlignment="1">
      <alignment horizontal="center" vertical="center" textRotation="90" wrapText="1"/>
    </xf>
    <xf numFmtId="0" fontId="21" fillId="10" borderId="39" xfId="0" applyFont="1" applyFill="1" applyBorder="1" applyAlignment="1">
      <alignment horizontal="center" vertical="center" textRotation="90"/>
    </xf>
    <xf numFmtId="0" fontId="21" fillId="0" borderId="0" xfId="0" applyFont="1" applyAlignment="1">
      <alignment horizontal="left" wrapText="1"/>
    </xf>
    <xf numFmtId="0" fontId="21" fillId="0" borderId="0" xfId="0" applyFont="1" applyFill="1" applyBorder="1" applyAlignment="1">
      <alignment horizontal="center"/>
    </xf>
  </cellXfs>
  <cellStyles count="3">
    <cellStyle name="Normal" xfId="0" builtinId="0"/>
    <cellStyle name="Normal 2" xfId="2"/>
    <cellStyle name="Porcentaje" xfId="1" builtinId="5"/>
  </cellStyles>
  <dxfs count="464">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9C6500"/>
      </font>
      <fill>
        <patternFill>
          <bgColor rgb="FFFFEB9C"/>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EA2D00"/>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8.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s-MX"/>
              <a:t>EFICACIA DEL SISTEMA DE GESTIÓN DE LA CALIDAD</a:t>
            </a:r>
          </a:p>
          <a:p>
            <a:pPr>
              <a:defRPr/>
            </a:pPr>
            <a:r>
              <a:rPr lang="es-MX"/>
              <a:t>(PROCESOS SUSTANTIVOS y DE APOYO)</a:t>
            </a:r>
          </a:p>
          <a:p>
            <a:pPr>
              <a:defRPr/>
            </a:pPr>
            <a:r>
              <a:rPr lang="es-MX"/>
              <a:t>"Nombre de la UA" </a:t>
            </a:r>
          </a:p>
        </c:rich>
      </c:tx>
      <c:layout>
        <c:manualLayout>
          <c:xMode val="edge"/>
          <c:yMode val="edge"/>
          <c:x val="0.33354326267165163"/>
          <c:y val="1.116094812308964E-3"/>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2750526319836587"/>
          <c:y val="0.23709403084179176"/>
          <c:w val="0.43948192442195438"/>
          <c:h val="0.66478776909798953"/>
        </c:manualLayout>
      </c:layout>
      <c:radarChart>
        <c:radarStyle val="marker"/>
        <c:varyColors val="0"/>
        <c:ser>
          <c:idx val="0"/>
          <c:order val="0"/>
          <c:tx>
            <c:strRef>
              <c:f>'GRÁFICA-UA'!$C$7</c:f>
              <c:strCache>
                <c:ptCount val="1"/>
                <c:pt idx="0">
                  <c:v>META </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'GRÁFICA-UA'!$B$8:$B$24</c:f>
              <c:strCache>
                <c:ptCount val="17"/>
                <c:pt idx="0">
                  <c:v>IET-UA</c:v>
                </c:pt>
                <c:pt idx="1">
                  <c:v>GIPA-UA</c:v>
                </c:pt>
                <c:pt idx="2">
                  <c:v>NPRPPE-UA</c:v>
                </c:pt>
                <c:pt idx="3">
                  <c:v>GIAPAC-UA</c:v>
                </c:pt>
                <c:pt idx="4">
                  <c:v>CPFAPD-UA</c:v>
                </c:pt>
                <c:pt idx="5">
                  <c:v>CPCPAAED-DESUA</c:v>
                </c:pt>
                <c:pt idx="6">
                  <c:v>GSPAEA-DES</c:v>
                </c:pt>
                <c:pt idx="7">
                  <c:v>GSAGVTE-DESUA</c:v>
                </c:pt>
                <c:pt idx="8">
                  <c:v>GSSEA-UA</c:v>
                </c:pt>
                <c:pt idx="9">
                  <c:v>GSICT-UA</c:v>
                </c:pt>
                <c:pt idx="10">
                  <c:v>GSSAE-UA</c:v>
                </c:pt>
                <c:pt idx="11">
                  <c:v>ITP-UA</c:v>
                </c:pt>
                <c:pt idx="12">
                  <c:v>NSEMS-DESUA</c:v>
                </c:pt>
                <c:pt idx="13">
                  <c:v>GFIF-DESUA</c:v>
                </c:pt>
                <c:pt idx="14">
                  <c:v>PFE-DESUA</c:v>
                </c:pt>
                <c:pt idx="15">
                  <c:v>REE-DESUA</c:v>
                </c:pt>
                <c:pt idx="16">
                  <c:v>GEIPM-DESUA</c:v>
                </c:pt>
              </c:strCache>
            </c:strRef>
          </c:cat>
          <c:val>
            <c:numRef>
              <c:f>'GRÁFICA-UA'!$C$8:$C$24</c:f>
              <c:numCache>
                <c:formatCode>0.00%</c:formatCode>
                <c:ptCount val="17"/>
                <c:pt idx="0">
                  <c:v>1</c:v>
                </c:pt>
                <c:pt idx="1">
                  <c:v>1</c:v>
                </c:pt>
                <c:pt idx="2">
                  <c:v>1</c:v>
                </c:pt>
                <c:pt idx="3">
                  <c:v>1</c:v>
                </c:pt>
                <c:pt idx="4">
                  <c:v>1</c:v>
                </c:pt>
                <c:pt idx="5">
                  <c:v>1</c:v>
                </c:pt>
                <c:pt idx="6">
                  <c:v>0.95</c:v>
                </c:pt>
                <c:pt idx="7">
                  <c:v>0.85</c:v>
                </c:pt>
                <c:pt idx="8">
                  <c:v>0.85</c:v>
                </c:pt>
                <c:pt idx="9">
                  <c:v>0.85</c:v>
                </c:pt>
                <c:pt idx="10">
                  <c:v>0.85</c:v>
                </c:pt>
                <c:pt idx="11">
                  <c:v>1</c:v>
                </c:pt>
                <c:pt idx="12">
                  <c:v>0.9</c:v>
                </c:pt>
                <c:pt idx="13">
                  <c:v>0.9</c:v>
                </c:pt>
                <c:pt idx="14">
                  <c:v>1</c:v>
                </c:pt>
                <c:pt idx="15">
                  <c:v>1</c:v>
                </c:pt>
                <c:pt idx="16">
                  <c:v>0.75</c:v>
                </c:pt>
              </c:numCache>
            </c:numRef>
          </c:val>
          <c:extLst>
            <c:ext xmlns:c16="http://schemas.microsoft.com/office/drawing/2014/chart" uri="{C3380CC4-5D6E-409C-BE32-E72D297353CC}">
              <c16:uniqueId val="{00000000-C2FC-499F-95D8-40E222173DED}"/>
            </c:ext>
          </c:extLst>
        </c:ser>
        <c:ser>
          <c:idx val="1"/>
          <c:order val="1"/>
          <c:tx>
            <c:strRef>
              <c:f>'GRÁFICA-UA'!$D$7</c:f>
              <c:strCache>
                <c:ptCount val="1"/>
                <c:pt idx="0">
                  <c:v>INDICE REAL</c:v>
                </c:pt>
              </c:strCache>
            </c:strRef>
          </c:tx>
          <c:spPr>
            <a:ln w="28575" cap="rnd">
              <a:solidFill>
                <a:schemeClr val="accent2"/>
              </a:solidFill>
            </a:ln>
            <a:effectLst>
              <a:glow rad="76200">
                <a:schemeClr val="accent2">
                  <a:satMod val="175000"/>
                  <a:alpha val="3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'GRÁFICA-UA'!$B$8:$B$24</c:f>
              <c:strCache>
                <c:ptCount val="17"/>
                <c:pt idx="0">
                  <c:v>IET-UA</c:v>
                </c:pt>
                <c:pt idx="1">
                  <c:v>GIPA-UA</c:v>
                </c:pt>
                <c:pt idx="2">
                  <c:v>NPRPPE-UA</c:v>
                </c:pt>
                <c:pt idx="3">
                  <c:v>GIAPAC-UA</c:v>
                </c:pt>
                <c:pt idx="4">
                  <c:v>CPFAPD-UA</c:v>
                </c:pt>
                <c:pt idx="5">
                  <c:v>CPCPAAED-DESUA</c:v>
                </c:pt>
                <c:pt idx="6">
                  <c:v>GSPAEA-DES</c:v>
                </c:pt>
                <c:pt idx="7">
                  <c:v>GSAGVTE-DESUA</c:v>
                </c:pt>
                <c:pt idx="8">
                  <c:v>GSSEA-UA</c:v>
                </c:pt>
                <c:pt idx="9">
                  <c:v>GSICT-UA</c:v>
                </c:pt>
                <c:pt idx="10">
                  <c:v>GSSAE-UA</c:v>
                </c:pt>
                <c:pt idx="11">
                  <c:v>ITP-UA</c:v>
                </c:pt>
                <c:pt idx="12">
                  <c:v>NSEMS-DESUA</c:v>
                </c:pt>
                <c:pt idx="13">
                  <c:v>GFIF-DESUA</c:v>
                </c:pt>
                <c:pt idx="14">
                  <c:v>PFE-DESUA</c:v>
                </c:pt>
                <c:pt idx="15">
                  <c:v>REE-DESUA</c:v>
                </c:pt>
                <c:pt idx="16">
                  <c:v>GEIPM-DESUA</c:v>
                </c:pt>
              </c:strCache>
            </c:strRef>
          </c:cat>
          <c:val>
            <c:numRef>
              <c:f>'GRÁFICA-UA'!$D$8:$D$24</c:f>
              <c:numCache>
                <c:formatCode>0.00%</c:formatCode>
                <c:ptCount val="17"/>
                <c:pt idx="0">
                  <c:v>0.97499999999999998</c:v>
                </c:pt>
                <c:pt idx="1">
                  <c:v>0.97</c:v>
                </c:pt>
                <c:pt idx="2">
                  <c:v>1</c:v>
                </c:pt>
                <c:pt idx="3">
                  <c:v>0.74</c:v>
                </c:pt>
                <c:pt idx="4">
                  <c:v>1</c:v>
                </c:pt>
                <c:pt idx="5">
                  <c:v>0.99</c:v>
                </c:pt>
                <c:pt idx="6">
                  <c:v>0.92500000000000004</c:v>
                </c:pt>
                <c:pt idx="7">
                  <c:v>0.65</c:v>
                </c:pt>
                <c:pt idx="8">
                  <c:v>0</c:v>
                </c:pt>
                <c:pt idx="9">
                  <c:v>0.57499999999999996</c:v>
                </c:pt>
                <c:pt idx="10">
                  <c:v>0.66500000000000004</c:v>
                </c:pt>
                <c:pt idx="11">
                  <c:v>0.85000000000000009</c:v>
                </c:pt>
                <c:pt idx="12">
                  <c:v>0.8</c:v>
                </c:pt>
                <c:pt idx="13">
                  <c:v>0.85000000000000009</c:v>
                </c:pt>
                <c:pt idx="14">
                  <c:v>0.96500000000000008</c:v>
                </c:pt>
                <c:pt idx="15">
                  <c:v>0.82500000000000007</c:v>
                </c:pt>
                <c:pt idx="16">
                  <c:v>0.64999999999999991</c:v>
                </c:pt>
              </c:numCache>
            </c:numRef>
          </c:val>
          <c:extLst>
            <c:ext xmlns:c16="http://schemas.microsoft.com/office/drawing/2014/chart" uri="{C3380CC4-5D6E-409C-BE32-E72D297353CC}">
              <c16:uniqueId val="{00000008-C2FC-499F-95D8-40E222173DED}"/>
            </c:ext>
          </c:extLst>
        </c:ser>
        <c:dLbls>
          <c:showLegendKey val="0"/>
          <c:showVal val="0"/>
          <c:showCatName val="0"/>
          <c:showSerName val="0"/>
          <c:showPercent val="0"/>
          <c:showBubbleSize val="0"/>
        </c:dLbls>
        <c:axId val="1459466320"/>
        <c:axId val="1459467568"/>
      </c:radarChart>
      <c:catAx>
        <c:axId val="1459466320"/>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467568"/>
        <c:crosses val="autoZero"/>
        <c:auto val="1"/>
        <c:lblAlgn val="ctr"/>
        <c:lblOffset val="100"/>
        <c:noMultiLvlLbl val="0"/>
      </c:catAx>
      <c:valAx>
        <c:axId val="1459467568"/>
        <c:scaling>
          <c:orientation val="minMax"/>
        </c:scaling>
        <c:delete val="0"/>
        <c:axPos val="l"/>
        <c:majorGridlines>
          <c:spPr>
            <a:ln w="9525" cap="flat" cmpd="sng" algn="ctr">
              <a:solidFill>
                <a:schemeClr val="lt1">
                  <a:alpha val="2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4663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s-MX"/>
              <a:t>EFICACIA DEL SISTEMA DE GESTIÓN DE LA CALIDAD</a:t>
            </a:r>
          </a:p>
          <a:p>
            <a:pPr>
              <a:defRPr/>
            </a:pPr>
            <a:r>
              <a:rPr lang="es-MX"/>
              <a:t>(PROCESOS SUSTANTIVOS y DE APOYO)</a:t>
            </a:r>
          </a:p>
          <a:p>
            <a:pPr>
              <a:defRPr/>
            </a:pPr>
            <a:r>
              <a:rPr lang="es-MX"/>
              <a:t>Dirección de Educación Superior </a:t>
            </a:r>
          </a:p>
        </c:rich>
      </c:tx>
      <c:layout>
        <c:manualLayout>
          <c:xMode val="edge"/>
          <c:yMode val="edge"/>
          <c:x val="0.26489983582885562"/>
          <c:y val="2.6567910393153642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2750526319836587"/>
          <c:y val="0.23709403084179176"/>
          <c:w val="0.43948192442195438"/>
          <c:h val="0.66478776909798953"/>
        </c:manualLayout>
      </c:layout>
      <c:radarChart>
        <c:radarStyle val="marker"/>
        <c:varyColors val="0"/>
        <c:ser>
          <c:idx val="0"/>
          <c:order val="0"/>
          <c:tx>
            <c:strRef>
              <c:f>'GRÁFICA-DES'!$C$7</c:f>
              <c:strCache>
                <c:ptCount val="1"/>
                <c:pt idx="0">
                  <c:v>META </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'GRÁFICA-DES'!$B$8:$B$22</c:f>
              <c:strCache>
                <c:ptCount val="15"/>
                <c:pt idx="0">
                  <c:v>GIPA-DES</c:v>
                </c:pt>
                <c:pt idx="1">
                  <c:v>NPRPPE-DES</c:v>
                </c:pt>
                <c:pt idx="2">
                  <c:v>GIAPAC-DES</c:v>
                </c:pt>
                <c:pt idx="3">
                  <c:v>CPCPAAED-DESUA</c:v>
                </c:pt>
                <c:pt idx="4">
                  <c:v>ICEEA-DES</c:v>
                </c:pt>
                <c:pt idx="5">
                  <c:v>GSPAEA-DES</c:v>
                </c:pt>
                <c:pt idx="6">
                  <c:v>GSVAFTD-DES</c:v>
                </c:pt>
                <c:pt idx="7">
                  <c:v>GSAGVTE-DESUA</c:v>
                </c:pt>
                <c:pt idx="8">
                  <c:v>GSSAE-DES</c:v>
                </c:pt>
                <c:pt idx="9">
                  <c:v>GSPEP-DES</c:v>
                </c:pt>
                <c:pt idx="10">
                  <c:v>NSEMS-DESUA</c:v>
                </c:pt>
                <c:pt idx="11">
                  <c:v>GFIF-DESUA</c:v>
                </c:pt>
                <c:pt idx="12">
                  <c:v>PFE-DESUA</c:v>
                </c:pt>
                <c:pt idx="13">
                  <c:v>REE-DESUA</c:v>
                </c:pt>
                <c:pt idx="14">
                  <c:v>GEIPM-DESUA</c:v>
                </c:pt>
              </c:strCache>
            </c:strRef>
          </c:cat>
          <c:val>
            <c:numRef>
              <c:f>'GRÁFICA-DES'!$C$8:$C$22</c:f>
              <c:numCache>
                <c:formatCode>0.00%</c:formatCode>
                <c:ptCount val="15"/>
                <c:pt idx="0">
                  <c:v>1</c:v>
                </c:pt>
                <c:pt idx="1">
                  <c:v>1</c:v>
                </c:pt>
                <c:pt idx="2">
                  <c:v>1</c:v>
                </c:pt>
                <c:pt idx="3">
                  <c:v>1</c:v>
                </c:pt>
                <c:pt idx="4">
                  <c:v>0.8</c:v>
                </c:pt>
                <c:pt idx="5">
                  <c:v>0.95</c:v>
                </c:pt>
                <c:pt idx="6">
                  <c:v>0.85</c:v>
                </c:pt>
                <c:pt idx="7">
                  <c:v>0.85</c:v>
                </c:pt>
                <c:pt idx="8">
                  <c:v>0.85</c:v>
                </c:pt>
                <c:pt idx="9">
                  <c:v>0.85</c:v>
                </c:pt>
                <c:pt idx="10">
                  <c:v>0.9</c:v>
                </c:pt>
                <c:pt idx="11">
                  <c:v>0.9</c:v>
                </c:pt>
                <c:pt idx="12">
                  <c:v>1</c:v>
                </c:pt>
                <c:pt idx="13">
                  <c:v>1</c:v>
                </c:pt>
                <c:pt idx="14">
                  <c:v>0.75</c:v>
                </c:pt>
              </c:numCache>
            </c:numRef>
          </c:val>
          <c:extLst>
            <c:ext xmlns:c16="http://schemas.microsoft.com/office/drawing/2014/chart" uri="{C3380CC4-5D6E-409C-BE32-E72D297353CC}">
              <c16:uniqueId val="{00000000-C609-4FAD-97A9-350478E0214A}"/>
            </c:ext>
          </c:extLst>
        </c:ser>
        <c:ser>
          <c:idx val="1"/>
          <c:order val="1"/>
          <c:tx>
            <c:strRef>
              <c:f>'GRÁFICA-DES'!$D$7</c:f>
              <c:strCache>
                <c:ptCount val="1"/>
                <c:pt idx="0">
                  <c:v>INDICE REAL</c:v>
                </c:pt>
              </c:strCache>
            </c:strRef>
          </c:tx>
          <c:spPr>
            <a:ln w="28575" cap="rnd">
              <a:solidFill>
                <a:schemeClr val="accent2"/>
              </a:solidFill>
            </a:ln>
            <a:effectLst>
              <a:glow rad="76200">
                <a:schemeClr val="accent2">
                  <a:satMod val="175000"/>
                  <a:alpha val="3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'GRÁFICA-DES'!$B$8:$B$22</c:f>
              <c:strCache>
                <c:ptCount val="15"/>
                <c:pt idx="0">
                  <c:v>GIPA-DES</c:v>
                </c:pt>
                <c:pt idx="1">
                  <c:v>NPRPPE-DES</c:v>
                </c:pt>
                <c:pt idx="2">
                  <c:v>GIAPAC-DES</c:v>
                </c:pt>
                <c:pt idx="3">
                  <c:v>CPCPAAED-DESUA</c:v>
                </c:pt>
                <c:pt idx="4">
                  <c:v>ICEEA-DES</c:v>
                </c:pt>
                <c:pt idx="5">
                  <c:v>GSPAEA-DES</c:v>
                </c:pt>
                <c:pt idx="6">
                  <c:v>GSVAFTD-DES</c:v>
                </c:pt>
                <c:pt idx="7">
                  <c:v>GSAGVTE-DESUA</c:v>
                </c:pt>
                <c:pt idx="8">
                  <c:v>GSSAE-DES</c:v>
                </c:pt>
                <c:pt idx="9">
                  <c:v>GSPEP-DES</c:v>
                </c:pt>
                <c:pt idx="10">
                  <c:v>NSEMS-DESUA</c:v>
                </c:pt>
                <c:pt idx="11">
                  <c:v>GFIF-DESUA</c:v>
                </c:pt>
                <c:pt idx="12">
                  <c:v>PFE-DESUA</c:v>
                </c:pt>
                <c:pt idx="13">
                  <c:v>REE-DESUA</c:v>
                </c:pt>
                <c:pt idx="14">
                  <c:v>GEIPM-DESUA</c:v>
                </c:pt>
              </c:strCache>
            </c:strRef>
          </c:cat>
          <c:val>
            <c:numRef>
              <c:f>'GRÁFICA-DES'!$D$8:$D$22</c:f>
              <c:numCache>
                <c:formatCode>0.00%</c:formatCode>
                <c:ptCount val="15"/>
                <c:pt idx="0">
                  <c:v>0.98</c:v>
                </c:pt>
                <c:pt idx="1">
                  <c:v>1</c:v>
                </c:pt>
                <c:pt idx="2">
                  <c:v>0.98</c:v>
                </c:pt>
                <c:pt idx="3">
                  <c:v>0.99</c:v>
                </c:pt>
                <c:pt idx="4">
                  <c:v>0.95</c:v>
                </c:pt>
                <c:pt idx="5">
                  <c:v>0.92500000000000004</c:v>
                </c:pt>
                <c:pt idx="6">
                  <c:v>0.83</c:v>
                </c:pt>
                <c:pt idx="7">
                  <c:v>0.65</c:v>
                </c:pt>
                <c:pt idx="8">
                  <c:v>0.83</c:v>
                </c:pt>
                <c:pt idx="9">
                  <c:v>0.83</c:v>
                </c:pt>
                <c:pt idx="10">
                  <c:v>0.8</c:v>
                </c:pt>
                <c:pt idx="11">
                  <c:v>0.85000000000000009</c:v>
                </c:pt>
                <c:pt idx="12">
                  <c:v>0.96500000000000008</c:v>
                </c:pt>
                <c:pt idx="13">
                  <c:v>0.82500000000000007</c:v>
                </c:pt>
                <c:pt idx="14">
                  <c:v>0.64999999999999991</c:v>
                </c:pt>
              </c:numCache>
            </c:numRef>
          </c:val>
          <c:extLst>
            <c:ext xmlns:c16="http://schemas.microsoft.com/office/drawing/2014/chart" uri="{C3380CC4-5D6E-409C-BE32-E72D297353CC}">
              <c16:uniqueId val="{00000001-C609-4FAD-97A9-350478E0214A}"/>
            </c:ext>
          </c:extLst>
        </c:ser>
        <c:dLbls>
          <c:showLegendKey val="0"/>
          <c:showVal val="0"/>
          <c:showCatName val="0"/>
          <c:showSerName val="0"/>
          <c:showPercent val="0"/>
          <c:showBubbleSize val="0"/>
        </c:dLbls>
        <c:axId val="1459466320"/>
        <c:axId val="1459467568"/>
      </c:radarChart>
      <c:catAx>
        <c:axId val="1459466320"/>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467568"/>
        <c:crosses val="autoZero"/>
        <c:auto val="1"/>
        <c:lblAlgn val="ctr"/>
        <c:lblOffset val="100"/>
        <c:noMultiLvlLbl val="0"/>
      </c:catAx>
      <c:valAx>
        <c:axId val="1459467568"/>
        <c:scaling>
          <c:orientation val="minMax"/>
        </c:scaling>
        <c:delete val="0"/>
        <c:axPos val="l"/>
        <c:majorGridlines>
          <c:spPr>
            <a:ln w="9525" cap="flat" cmpd="sng" algn="ctr">
              <a:solidFill>
                <a:schemeClr val="lt1">
                  <a:alpha val="2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4663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s-MX"/>
              <a:t>EFICACIA DEL SISTEMA DE GESTIÓN DE LA CALIDAD</a:t>
            </a:r>
          </a:p>
          <a:p>
            <a:pPr>
              <a:defRPr/>
            </a:pPr>
            <a:r>
              <a:rPr lang="es-MX"/>
              <a:t>(PROCESOS SUSTANTIVOS y DE APOYO)</a:t>
            </a:r>
          </a:p>
        </c:rich>
      </c:tx>
      <c:layout>
        <c:manualLayout>
          <c:xMode val="edge"/>
          <c:yMode val="edge"/>
          <c:x val="0.26769003125787832"/>
          <c:y val="2.6567947412496594E-2"/>
        </c:manualLayout>
      </c:layout>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lotArea>
      <c:layout>
        <c:manualLayout>
          <c:layoutTarget val="inner"/>
          <c:xMode val="edge"/>
          <c:yMode val="edge"/>
          <c:x val="0.2750526319836587"/>
          <c:y val="0.23709403084179176"/>
          <c:w val="0.43948192442195438"/>
          <c:h val="0.66478776909798953"/>
        </c:manualLayout>
      </c:layout>
      <c:radarChart>
        <c:radarStyle val="marker"/>
        <c:varyColors val="0"/>
        <c:ser>
          <c:idx val="0"/>
          <c:order val="0"/>
          <c:tx>
            <c:strRef>
              <c:f>'GRÁFICA-SGC'!$C$7</c:f>
              <c:strCache>
                <c:ptCount val="1"/>
                <c:pt idx="0">
                  <c:v>META </c:v>
                </c:pt>
              </c:strCache>
            </c:strRef>
          </c:tx>
          <c:spPr>
            <a:ln w="28575" cap="rnd">
              <a:solidFill>
                <a:schemeClr val="accent1"/>
              </a:solidFill>
            </a:ln>
            <a:effectLst>
              <a:glow rad="76200">
                <a:schemeClr val="accent1">
                  <a:satMod val="175000"/>
                  <a:alpha val="3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'GRÁFICA-SGC'!$B$8:$B$31</c:f>
              <c:strCache>
                <c:ptCount val="24"/>
                <c:pt idx="0">
                  <c:v>IET-UA</c:v>
                </c:pt>
                <c:pt idx="1">
                  <c:v>GIPA-UA</c:v>
                </c:pt>
                <c:pt idx="2">
                  <c:v>GIPA-DES</c:v>
                </c:pt>
                <c:pt idx="3">
                  <c:v>NPRPPE-UA</c:v>
                </c:pt>
                <c:pt idx="4">
                  <c:v>NPRPPE-DES</c:v>
                </c:pt>
                <c:pt idx="5">
                  <c:v>GIAPAC-UA</c:v>
                </c:pt>
                <c:pt idx="6">
                  <c:v>GIAPAC-DES</c:v>
                </c:pt>
                <c:pt idx="7">
                  <c:v>CPFAPD-UA</c:v>
                </c:pt>
                <c:pt idx="8">
                  <c:v>CPCPAAED-DESUA</c:v>
                </c:pt>
                <c:pt idx="9">
                  <c:v>ICEEA-DES</c:v>
                </c:pt>
                <c:pt idx="10">
                  <c:v>GSPAEA-DES</c:v>
                </c:pt>
                <c:pt idx="11">
                  <c:v>GSVAFTD-DES</c:v>
                </c:pt>
                <c:pt idx="12">
                  <c:v>GSAGVTE-DESUA</c:v>
                </c:pt>
                <c:pt idx="13">
                  <c:v>GSSEA-UA</c:v>
                </c:pt>
                <c:pt idx="14">
                  <c:v>GSICT-UA</c:v>
                </c:pt>
                <c:pt idx="15">
                  <c:v>GSSAE-UA</c:v>
                </c:pt>
                <c:pt idx="16">
                  <c:v>GSSAE-DES</c:v>
                </c:pt>
                <c:pt idx="17">
                  <c:v>GSPEP-DES</c:v>
                </c:pt>
                <c:pt idx="18">
                  <c:v>ITP-UA</c:v>
                </c:pt>
                <c:pt idx="19">
                  <c:v>NSEMS-DESUA</c:v>
                </c:pt>
                <c:pt idx="20">
                  <c:v>GFIF-DESUA</c:v>
                </c:pt>
                <c:pt idx="21">
                  <c:v>PFE-DESUA</c:v>
                </c:pt>
                <c:pt idx="22">
                  <c:v>REE-DESUA</c:v>
                </c:pt>
                <c:pt idx="23">
                  <c:v>GEIPM-DESUA</c:v>
                </c:pt>
              </c:strCache>
            </c:strRef>
          </c:cat>
          <c:val>
            <c:numRef>
              <c:f>'GRÁFICA-SGC'!$C$8:$C$31</c:f>
              <c:numCache>
                <c:formatCode>0.00%</c:formatCode>
                <c:ptCount val="24"/>
                <c:pt idx="0">
                  <c:v>1</c:v>
                </c:pt>
                <c:pt idx="1">
                  <c:v>1</c:v>
                </c:pt>
                <c:pt idx="2">
                  <c:v>1</c:v>
                </c:pt>
                <c:pt idx="3">
                  <c:v>1</c:v>
                </c:pt>
                <c:pt idx="4">
                  <c:v>1</c:v>
                </c:pt>
                <c:pt idx="5">
                  <c:v>1</c:v>
                </c:pt>
                <c:pt idx="6">
                  <c:v>1</c:v>
                </c:pt>
                <c:pt idx="7">
                  <c:v>1</c:v>
                </c:pt>
                <c:pt idx="8">
                  <c:v>1</c:v>
                </c:pt>
                <c:pt idx="9">
                  <c:v>0.8</c:v>
                </c:pt>
                <c:pt idx="10">
                  <c:v>0.95</c:v>
                </c:pt>
                <c:pt idx="11">
                  <c:v>0.85</c:v>
                </c:pt>
                <c:pt idx="12">
                  <c:v>0.85</c:v>
                </c:pt>
                <c:pt idx="13">
                  <c:v>0.85</c:v>
                </c:pt>
                <c:pt idx="14">
                  <c:v>0.85</c:v>
                </c:pt>
                <c:pt idx="15">
                  <c:v>0.85</c:v>
                </c:pt>
                <c:pt idx="16">
                  <c:v>0.85</c:v>
                </c:pt>
                <c:pt idx="17">
                  <c:v>0.85</c:v>
                </c:pt>
                <c:pt idx="18">
                  <c:v>1</c:v>
                </c:pt>
                <c:pt idx="19">
                  <c:v>0.9</c:v>
                </c:pt>
                <c:pt idx="20">
                  <c:v>0.9</c:v>
                </c:pt>
                <c:pt idx="21">
                  <c:v>1</c:v>
                </c:pt>
                <c:pt idx="22">
                  <c:v>1</c:v>
                </c:pt>
                <c:pt idx="23">
                  <c:v>0.75</c:v>
                </c:pt>
              </c:numCache>
            </c:numRef>
          </c:val>
          <c:extLst>
            <c:ext xmlns:c16="http://schemas.microsoft.com/office/drawing/2014/chart" uri="{C3380CC4-5D6E-409C-BE32-E72D297353CC}">
              <c16:uniqueId val="{00000000-6E4E-4E93-BD5C-32B7F0D33001}"/>
            </c:ext>
          </c:extLst>
        </c:ser>
        <c:ser>
          <c:idx val="1"/>
          <c:order val="1"/>
          <c:tx>
            <c:strRef>
              <c:f>'GRÁFICA-SGC'!$D$7</c:f>
              <c:strCache>
                <c:ptCount val="1"/>
                <c:pt idx="0">
                  <c:v>INDICE REAL</c:v>
                </c:pt>
              </c:strCache>
            </c:strRef>
          </c:tx>
          <c:spPr>
            <a:ln w="28575" cap="rnd">
              <a:solidFill>
                <a:schemeClr val="accent2"/>
              </a:solidFill>
            </a:ln>
            <a:effectLst>
              <a:glow rad="76200">
                <a:schemeClr val="accent2">
                  <a:satMod val="175000"/>
                  <a:alpha val="3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'GRÁFICA-SGC'!$B$8:$B$31</c:f>
              <c:strCache>
                <c:ptCount val="24"/>
                <c:pt idx="0">
                  <c:v>IET-UA</c:v>
                </c:pt>
                <c:pt idx="1">
                  <c:v>GIPA-UA</c:v>
                </c:pt>
                <c:pt idx="2">
                  <c:v>GIPA-DES</c:v>
                </c:pt>
                <c:pt idx="3">
                  <c:v>NPRPPE-UA</c:v>
                </c:pt>
                <c:pt idx="4">
                  <c:v>NPRPPE-DES</c:v>
                </c:pt>
                <c:pt idx="5">
                  <c:v>GIAPAC-UA</c:v>
                </c:pt>
                <c:pt idx="6">
                  <c:v>GIAPAC-DES</c:v>
                </c:pt>
                <c:pt idx="7">
                  <c:v>CPFAPD-UA</c:v>
                </c:pt>
                <c:pt idx="8">
                  <c:v>CPCPAAED-DESUA</c:v>
                </c:pt>
                <c:pt idx="9">
                  <c:v>ICEEA-DES</c:v>
                </c:pt>
                <c:pt idx="10">
                  <c:v>GSPAEA-DES</c:v>
                </c:pt>
                <c:pt idx="11">
                  <c:v>GSVAFTD-DES</c:v>
                </c:pt>
                <c:pt idx="12">
                  <c:v>GSAGVTE-DESUA</c:v>
                </c:pt>
                <c:pt idx="13">
                  <c:v>GSSEA-UA</c:v>
                </c:pt>
                <c:pt idx="14">
                  <c:v>GSICT-UA</c:v>
                </c:pt>
                <c:pt idx="15">
                  <c:v>GSSAE-UA</c:v>
                </c:pt>
                <c:pt idx="16">
                  <c:v>GSSAE-DES</c:v>
                </c:pt>
                <c:pt idx="17">
                  <c:v>GSPEP-DES</c:v>
                </c:pt>
                <c:pt idx="18">
                  <c:v>ITP-UA</c:v>
                </c:pt>
                <c:pt idx="19">
                  <c:v>NSEMS-DESUA</c:v>
                </c:pt>
                <c:pt idx="20">
                  <c:v>GFIF-DESUA</c:v>
                </c:pt>
                <c:pt idx="21">
                  <c:v>PFE-DESUA</c:v>
                </c:pt>
                <c:pt idx="22">
                  <c:v>REE-DESUA</c:v>
                </c:pt>
                <c:pt idx="23">
                  <c:v>GEIPM-DESUA</c:v>
                </c:pt>
              </c:strCache>
            </c:strRef>
          </c:cat>
          <c:val>
            <c:numRef>
              <c:f>'GRÁFICA-SGC'!$D$8:$D$31</c:f>
              <c:numCache>
                <c:formatCode>0.00%</c:formatCode>
                <c:ptCount val="24"/>
                <c:pt idx="0">
                  <c:v>0.97499999999999998</c:v>
                </c:pt>
                <c:pt idx="1">
                  <c:v>0.97</c:v>
                </c:pt>
                <c:pt idx="2">
                  <c:v>0.98</c:v>
                </c:pt>
                <c:pt idx="3">
                  <c:v>1</c:v>
                </c:pt>
                <c:pt idx="4">
                  <c:v>1</c:v>
                </c:pt>
                <c:pt idx="5">
                  <c:v>0.74</c:v>
                </c:pt>
                <c:pt idx="6">
                  <c:v>0.98</c:v>
                </c:pt>
                <c:pt idx="7">
                  <c:v>1</c:v>
                </c:pt>
                <c:pt idx="8">
                  <c:v>0.99</c:v>
                </c:pt>
                <c:pt idx="9">
                  <c:v>0.95</c:v>
                </c:pt>
                <c:pt idx="10">
                  <c:v>0.92500000000000004</c:v>
                </c:pt>
                <c:pt idx="11">
                  <c:v>0.83</c:v>
                </c:pt>
                <c:pt idx="12">
                  <c:v>0.65</c:v>
                </c:pt>
                <c:pt idx="13">
                  <c:v>0</c:v>
                </c:pt>
                <c:pt idx="14">
                  <c:v>0.57499999999999996</c:v>
                </c:pt>
                <c:pt idx="15">
                  <c:v>0.66500000000000004</c:v>
                </c:pt>
                <c:pt idx="16">
                  <c:v>0.83</c:v>
                </c:pt>
                <c:pt idx="17">
                  <c:v>0.83</c:v>
                </c:pt>
                <c:pt idx="18">
                  <c:v>0.85000000000000009</c:v>
                </c:pt>
                <c:pt idx="19">
                  <c:v>0.8</c:v>
                </c:pt>
                <c:pt idx="20">
                  <c:v>0.85000000000000009</c:v>
                </c:pt>
                <c:pt idx="21">
                  <c:v>0.96500000000000008</c:v>
                </c:pt>
                <c:pt idx="22">
                  <c:v>0.82500000000000007</c:v>
                </c:pt>
                <c:pt idx="23">
                  <c:v>0.64999999999999991</c:v>
                </c:pt>
              </c:numCache>
            </c:numRef>
          </c:val>
          <c:extLst>
            <c:ext xmlns:c16="http://schemas.microsoft.com/office/drawing/2014/chart" uri="{C3380CC4-5D6E-409C-BE32-E72D297353CC}">
              <c16:uniqueId val="{00000001-6E4E-4E93-BD5C-32B7F0D33001}"/>
            </c:ext>
          </c:extLst>
        </c:ser>
        <c:dLbls>
          <c:showLegendKey val="0"/>
          <c:showVal val="0"/>
          <c:showCatName val="0"/>
          <c:showSerName val="0"/>
          <c:showPercent val="0"/>
          <c:showBubbleSize val="0"/>
        </c:dLbls>
        <c:axId val="1459466320"/>
        <c:axId val="1459467568"/>
      </c:radarChart>
      <c:catAx>
        <c:axId val="1459466320"/>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467568"/>
        <c:crosses val="autoZero"/>
        <c:auto val="1"/>
        <c:lblAlgn val="ctr"/>
        <c:lblOffset val="100"/>
        <c:noMultiLvlLbl val="0"/>
      </c:catAx>
      <c:valAx>
        <c:axId val="1459467568"/>
        <c:scaling>
          <c:orientation val="minMax"/>
        </c:scaling>
        <c:delete val="0"/>
        <c:axPos val="l"/>
        <c:majorGridlines>
          <c:spPr>
            <a:ln w="9525" cap="flat" cmpd="sng" algn="ctr">
              <a:solidFill>
                <a:schemeClr val="lt1">
                  <a:alpha val="2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5946632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Satisfacción del Cliente del</a:t>
            </a:r>
            <a:r>
              <a:rPr lang="en-US" baseline="0"/>
              <a:t> proceso de:        </a:t>
            </a:r>
            <a:r>
              <a:rPr lang="en-US"/>
              <a:t>(%)</a:t>
            </a: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0"/>
          <c:order val="0"/>
          <c:tx>
            <c:strRef>
              <c:f>'Análisis Gestión Escolar'!$A$11</c:f>
              <c:strCache>
                <c:ptCount val="1"/>
                <c:pt idx="0">
                  <c:v>CONFIABILIDAD</c:v>
                </c:pt>
              </c:strCache>
            </c:strRef>
          </c:tx>
          <c:invertIfNegative val="0"/>
          <c:val>
            <c:numRef>
              <c:f>'Análisis Gestión Escolar'!$C$11</c:f>
              <c:numCache>
                <c:formatCode>0%</c:formatCode>
                <c:ptCount val="1"/>
                <c:pt idx="0">
                  <c:v>0.9</c:v>
                </c:pt>
              </c:numCache>
            </c:numRef>
          </c:val>
          <c:shape val="pyramid"/>
          <c:extLst>
            <c:ext xmlns:c16="http://schemas.microsoft.com/office/drawing/2014/chart" uri="{C3380CC4-5D6E-409C-BE32-E72D297353CC}">
              <c16:uniqueId val="{00000000-E335-4FE0-93BB-DC95E9DB9793}"/>
            </c:ext>
          </c:extLst>
        </c:ser>
        <c:ser>
          <c:idx val="2"/>
          <c:order val="1"/>
          <c:tx>
            <c:strRef>
              <c:f>'Análisis Gestión Escolar'!$A$12</c:f>
              <c:strCache>
                <c:ptCount val="1"/>
                <c:pt idx="0">
                  <c:v>RESPONSABILIDAD</c:v>
                </c:pt>
              </c:strCache>
            </c:strRef>
          </c:tx>
          <c:invertIfNegative val="0"/>
          <c:val>
            <c:numRef>
              <c:f>'Análisis Gestión Escolar'!$C$12</c:f>
              <c:numCache>
                <c:formatCode>0%</c:formatCode>
                <c:ptCount val="1"/>
                <c:pt idx="0">
                  <c:v>0.6</c:v>
                </c:pt>
              </c:numCache>
            </c:numRef>
          </c:val>
          <c:shape val="pyramid"/>
          <c:extLst>
            <c:ext xmlns:c16="http://schemas.microsoft.com/office/drawing/2014/chart" uri="{C3380CC4-5D6E-409C-BE32-E72D297353CC}">
              <c16:uniqueId val="{00000001-E335-4FE0-93BB-DC95E9DB9793}"/>
            </c:ext>
          </c:extLst>
        </c:ser>
        <c:ser>
          <c:idx val="3"/>
          <c:order val="2"/>
          <c:tx>
            <c:strRef>
              <c:f>'Análisis Gestión Escolar'!$A$13</c:f>
              <c:strCache>
                <c:ptCount val="1"/>
                <c:pt idx="0">
                  <c:v>SEGURIDAD</c:v>
                </c:pt>
              </c:strCache>
            </c:strRef>
          </c:tx>
          <c:invertIfNegative val="0"/>
          <c:val>
            <c:numRef>
              <c:f>'Análisis Gestión Escolar'!$C$13</c:f>
              <c:numCache>
                <c:formatCode>0%</c:formatCode>
                <c:ptCount val="1"/>
                <c:pt idx="0">
                  <c:v>1</c:v>
                </c:pt>
              </c:numCache>
            </c:numRef>
          </c:val>
          <c:shape val="pyramid"/>
          <c:extLst>
            <c:ext xmlns:c16="http://schemas.microsoft.com/office/drawing/2014/chart" uri="{C3380CC4-5D6E-409C-BE32-E72D297353CC}">
              <c16:uniqueId val="{00000002-E335-4FE0-93BB-DC95E9DB9793}"/>
            </c:ext>
          </c:extLst>
        </c:ser>
        <c:ser>
          <c:idx val="4"/>
          <c:order val="3"/>
          <c:tx>
            <c:strRef>
              <c:f>'Análisis Gestión Escolar'!$A$14</c:f>
              <c:strCache>
                <c:ptCount val="1"/>
                <c:pt idx="0">
                  <c:v>EMPATÍA</c:v>
                </c:pt>
              </c:strCache>
            </c:strRef>
          </c:tx>
          <c:spPr>
            <a:solidFill>
              <a:schemeClr val="accent5">
                <a:lumMod val="75000"/>
              </a:schemeClr>
            </a:solidFill>
          </c:spPr>
          <c:invertIfNegative val="0"/>
          <c:val>
            <c:numRef>
              <c:f>'Análisis Gestión Escolar'!$C$14</c:f>
              <c:numCache>
                <c:formatCode>0%</c:formatCode>
                <c:ptCount val="1"/>
                <c:pt idx="0">
                  <c:v>1</c:v>
                </c:pt>
              </c:numCache>
            </c:numRef>
          </c:val>
          <c:shape val="pyramid"/>
          <c:extLst>
            <c:ext xmlns:c16="http://schemas.microsoft.com/office/drawing/2014/chart" uri="{C3380CC4-5D6E-409C-BE32-E72D297353CC}">
              <c16:uniqueId val="{00000003-E335-4FE0-93BB-DC95E9DB9793}"/>
            </c:ext>
          </c:extLst>
        </c:ser>
        <c:ser>
          <c:idx val="1"/>
          <c:order val="6"/>
          <c:tx>
            <c:strRef>
              <c:f>'Análisis Gestión Escolar'!$A$15</c:f>
              <c:strCache>
                <c:ptCount val="1"/>
                <c:pt idx="0">
                  <c:v>SATISFACCIÓN DEL CLIENTE=</c:v>
                </c:pt>
              </c:strCache>
            </c:strRef>
          </c:tx>
          <c:invertIfNegative val="0"/>
          <c:val>
            <c:numRef>
              <c:f>'Análisis Gestión Escolar'!$C$15</c:f>
              <c:numCache>
                <c:formatCode>0%</c:formatCode>
                <c:ptCount val="1"/>
                <c:pt idx="0">
                  <c:v>0.87</c:v>
                </c:pt>
              </c:numCache>
            </c:numRef>
          </c:val>
          <c:shape val="pyramid"/>
          <c:extLst>
            <c:ext xmlns:c16="http://schemas.microsoft.com/office/drawing/2014/chart" uri="{C3380CC4-5D6E-409C-BE32-E72D297353CC}">
              <c16:uniqueId val="{00000004-E335-4FE0-93BB-DC95E9DB9793}"/>
            </c:ext>
          </c:extLst>
        </c:ser>
        <c:dLbls>
          <c:showLegendKey val="0"/>
          <c:showVal val="0"/>
          <c:showCatName val="0"/>
          <c:showSerName val="0"/>
          <c:showPercent val="0"/>
          <c:showBubbleSize val="0"/>
        </c:dLbls>
        <c:gapWidth val="150"/>
        <c:shape val="box"/>
        <c:axId val="251160736"/>
        <c:axId val="251161280"/>
        <c:axId val="0"/>
        <c:extLst>
          <c:ext xmlns:c15="http://schemas.microsoft.com/office/drawing/2012/chart" uri="{02D57815-91ED-43cb-92C2-25804820EDAC}">
            <c15:filteredBarSeries>
              <c15:ser>
                <c:idx val="5"/>
                <c:order val="4"/>
                <c:tx>
                  <c:strRef>
                    <c:extLst>
                      <c:ext uri="{02D57815-91ED-43cb-92C2-25804820EDAC}">
                        <c15:formulaRef>
                          <c15:sqref>análisis!#REF!</c15:sqref>
                        </c15:formulaRef>
                      </c:ext>
                    </c:extLst>
                    <c:strCache>
                      <c:ptCount val="1"/>
                      <c:pt idx="0">
                        <c:v>#REF!</c:v>
                      </c:pt>
                    </c:strCache>
                  </c:strRef>
                </c:tx>
                <c:invertIfNegative val="0"/>
                <c:val>
                  <c:numRef>
                    <c:extLst>
                      <c:ext uri="{02D57815-91ED-43cb-92C2-25804820EDAC}">
                        <c15:formulaRef>
                          <c15:sqref>análisis!#REF!</c15:sqref>
                        </c15:formulaRef>
                      </c:ext>
                    </c:extLst>
                    <c:numCache>
                      <c:formatCode>General</c:formatCode>
                      <c:ptCount val="1"/>
                      <c:pt idx="0">
                        <c:v>1</c:v>
                      </c:pt>
                    </c:numCache>
                  </c:numRef>
                </c:val>
                <c:extLst>
                  <c:ext xmlns:c16="http://schemas.microsoft.com/office/drawing/2014/chart" uri="{C3380CC4-5D6E-409C-BE32-E72D297353CC}">
                    <c16:uniqueId val="{00000005-E335-4FE0-93BB-DC95E9DB9793}"/>
                  </c:ext>
                </c:extLst>
              </c15:ser>
            </c15:filteredBarSeries>
            <c15:filteredBarSeries>
              <c15:ser>
                <c:idx val="6"/>
                <c:order val="5"/>
                <c:tx>
                  <c:strRef>
                    <c:extLst xmlns:c15="http://schemas.microsoft.com/office/drawing/2012/chart">
                      <c:ext xmlns:c15="http://schemas.microsoft.com/office/drawing/2012/chart" uri="{02D57815-91ED-43cb-92C2-25804820EDAC}">
                        <c15:formulaRef>
                          <c15:sqref>análisis!#REF!</c15:sqref>
                        </c15:formulaRef>
                      </c:ext>
                    </c:extLst>
                    <c:strCache>
                      <c:ptCount val="1"/>
                      <c:pt idx="0">
                        <c:v>#REF!</c:v>
                      </c:pt>
                    </c:strCache>
                  </c:strRef>
                </c:tx>
                <c:spPr>
                  <a:solidFill>
                    <a:srgbClr val="3399FF"/>
                  </a:solidFill>
                </c:spPr>
                <c:invertIfNegative val="0"/>
                <c:val>
                  <c:numRef>
                    <c:extLst xmlns:c15="http://schemas.microsoft.com/office/drawing/2012/chart">
                      <c:ext xmlns:c15="http://schemas.microsoft.com/office/drawing/2012/chart" uri="{02D57815-91ED-43cb-92C2-25804820EDAC}">
                        <c15:formulaRef>
                          <c15:sqref>análisis!#REF!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6-E335-4FE0-93BB-DC95E9DB9793}"/>
                  </c:ext>
                </c:extLst>
              </c15:ser>
            </c15:filteredBarSeries>
          </c:ext>
        </c:extLst>
      </c:bar3DChart>
      <c:catAx>
        <c:axId val="251160736"/>
        <c:scaling>
          <c:orientation val="minMax"/>
        </c:scaling>
        <c:delete val="0"/>
        <c:axPos val="b"/>
        <c:numFmt formatCode="General" sourceLinked="1"/>
        <c:majorTickMark val="none"/>
        <c:minorTickMark val="none"/>
        <c:tickLblPos val="nextTo"/>
        <c:txPr>
          <a:bodyPr rot="-5400000" vert="horz"/>
          <a:lstStyle/>
          <a:p>
            <a:pPr>
              <a:defRPr b="1"/>
            </a:pPr>
            <a:endParaRPr lang="en-US"/>
          </a:p>
        </c:txPr>
        <c:crossAx val="251161280"/>
        <c:crosses val="autoZero"/>
        <c:auto val="1"/>
        <c:lblAlgn val="ctr"/>
        <c:lblOffset val="100"/>
        <c:noMultiLvlLbl val="0"/>
      </c:catAx>
      <c:valAx>
        <c:axId val="251161280"/>
        <c:scaling>
          <c:orientation val="minMax"/>
          <c:max val="1"/>
        </c:scaling>
        <c:delete val="0"/>
        <c:axPos val="l"/>
        <c:majorGridlines/>
        <c:numFmt formatCode="0%" sourceLinked="1"/>
        <c:majorTickMark val="none"/>
        <c:minorTickMark val="none"/>
        <c:tickLblPos val="nextTo"/>
        <c:crossAx val="251160736"/>
        <c:crosses val="autoZero"/>
        <c:crossBetween val="between"/>
        <c:majorUnit val="0.2"/>
      </c:valAx>
      <c:dTable>
        <c:showHorzBorder val="1"/>
        <c:showVertBorder val="1"/>
        <c:showOutline val="1"/>
        <c:showKeys val="1"/>
      </c:dTable>
      <c:spPr>
        <a:noFill/>
        <a:ln w="25400">
          <a:noFill/>
        </a:ln>
      </c:spPr>
    </c:plotArea>
    <c:plotVisOnly val="1"/>
    <c:dispBlanksAs val="gap"/>
    <c:showDLblsOverMax val="0"/>
  </c:chart>
  <c:printSettings>
    <c:headerFooter/>
    <c:pageMargins b="0.75000000000000244" l="0.70000000000000062" r="0.70000000000000062" t="0.75000000000000244"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Satisfacción del Cliente del proceso:</a:t>
            </a:r>
          </a:p>
        </c:rich>
      </c:tx>
      <c:layout/>
      <c:overlay val="0"/>
    </c:title>
    <c:autoTitleDeleted val="0"/>
    <c:view3D>
      <c:rotX val="15"/>
      <c:rotY val="20"/>
      <c:depthPercent val="100"/>
      <c:rAngAx val="1"/>
    </c:view3D>
    <c:floor>
      <c:thickness val="0"/>
    </c:floor>
    <c:sideWall>
      <c:thickness val="0"/>
    </c:sideWall>
    <c:backWall>
      <c:thickness val="0"/>
    </c:backWall>
    <c:plotArea>
      <c:layout>
        <c:manualLayout>
          <c:layoutTarget val="inner"/>
          <c:xMode val="edge"/>
          <c:yMode val="edge"/>
          <c:x val="0.36106217510393296"/>
          <c:y val="0.12502220927280663"/>
          <c:w val="0.59850675648518714"/>
          <c:h val="0.46950268788003152"/>
        </c:manualLayout>
      </c:layout>
      <c:bar3DChart>
        <c:barDir val="col"/>
        <c:grouping val="clustered"/>
        <c:varyColors val="0"/>
        <c:ser>
          <c:idx val="1"/>
          <c:order val="0"/>
          <c:tx>
            <c:strRef>
              <c:f>'Análisis Gestión Escolar'!$A$11</c:f>
              <c:strCache>
                <c:ptCount val="1"/>
                <c:pt idx="0">
                  <c:v>CONFIABILIDAD</c:v>
                </c:pt>
              </c:strCache>
            </c:strRef>
          </c:tx>
          <c:invertIfNegative val="0"/>
          <c:val>
            <c:numRef>
              <c:f>'Análisis Gestión Escolar'!$B$11</c:f>
              <c:numCache>
                <c:formatCode>0.00</c:formatCode>
                <c:ptCount val="1"/>
                <c:pt idx="0">
                  <c:v>4.5</c:v>
                </c:pt>
              </c:numCache>
            </c:numRef>
          </c:val>
          <c:shape val="pyramidToMax"/>
          <c:extLst>
            <c:ext xmlns:c16="http://schemas.microsoft.com/office/drawing/2014/chart" uri="{C3380CC4-5D6E-409C-BE32-E72D297353CC}">
              <c16:uniqueId val="{00000000-24A1-402C-B988-F9BCA4F38FD6}"/>
            </c:ext>
          </c:extLst>
        </c:ser>
        <c:ser>
          <c:idx val="0"/>
          <c:order val="1"/>
          <c:tx>
            <c:strRef>
              <c:f>'Análisis Gestión Escolar'!$A$12</c:f>
              <c:strCache>
                <c:ptCount val="1"/>
                <c:pt idx="0">
                  <c:v>RESPONSABILIDAD</c:v>
                </c:pt>
              </c:strCache>
            </c:strRef>
          </c:tx>
          <c:invertIfNegative val="0"/>
          <c:val>
            <c:numRef>
              <c:f>'Análisis Gestión Escolar'!$B$12</c:f>
              <c:numCache>
                <c:formatCode>0.00</c:formatCode>
                <c:ptCount val="1"/>
                <c:pt idx="0">
                  <c:v>3</c:v>
                </c:pt>
              </c:numCache>
            </c:numRef>
          </c:val>
          <c:shape val="pyramidToMax"/>
          <c:extLst>
            <c:ext xmlns:c16="http://schemas.microsoft.com/office/drawing/2014/chart" uri="{C3380CC4-5D6E-409C-BE32-E72D297353CC}">
              <c16:uniqueId val="{00000001-24A1-402C-B988-F9BCA4F38FD6}"/>
            </c:ext>
          </c:extLst>
        </c:ser>
        <c:ser>
          <c:idx val="2"/>
          <c:order val="2"/>
          <c:tx>
            <c:strRef>
              <c:f>'Análisis Gestión Escolar'!$A$13</c:f>
              <c:strCache>
                <c:ptCount val="1"/>
                <c:pt idx="0">
                  <c:v>SEGURIDAD</c:v>
                </c:pt>
              </c:strCache>
            </c:strRef>
          </c:tx>
          <c:invertIfNegative val="0"/>
          <c:val>
            <c:numRef>
              <c:f>'Análisis Gestión Escolar'!$B$13</c:f>
              <c:numCache>
                <c:formatCode>0.00</c:formatCode>
                <c:ptCount val="1"/>
                <c:pt idx="0">
                  <c:v>5</c:v>
                </c:pt>
              </c:numCache>
            </c:numRef>
          </c:val>
          <c:shape val="pyramidToMax"/>
          <c:extLst>
            <c:ext xmlns:c16="http://schemas.microsoft.com/office/drawing/2014/chart" uri="{C3380CC4-5D6E-409C-BE32-E72D297353CC}">
              <c16:uniqueId val="{00000002-24A1-402C-B988-F9BCA4F38FD6}"/>
            </c:ext>
          </c:extLst>
        </c:ser>
        <c:ser>
          <c:idx val="3"/>
          <c:order val="3"/>
          <c:tx>
            <c:strRef>
              <c:f>'Análisis Gestión Escolar'!$A$14</c:f>
              <c:strCache>
                <c:ptCount val="1"/>
                <c:pt idx="0">
                  <c:v>EMPATÍA</c:v>
                </c:pt>
              </c:strCache>
            </c:strRef>
          </c:tx>
          <c:invertIfNegative val="0"/>
          <c:val>
            <c:numRef>
              <c:f>'Análisis Gestión Escolar'!$B$14</c:f>
              <c:numCache>
                <c:formatCode>0.00</c:formatCode>
                <c:ptCount val="1"/>
                <c:pt idx="0">
                  <c:v>5</c:v>
                </c:pt>
              </c:numCache>
            </c:numRef>
          </c:val>
          <c:shape val="pyramidToMax"/>
          <c:extLst>
            <c:ext xmlns:c16="http://schemas.microsoft.com/office/drawing/2014/chart" uri="{C3380CC4-5D6E-409C-BE32-E72D297353CC}">
              <c16:uniqueId val="{00000003-24A1-402C-B988-F9BCA4F38FD6}"/>
            </c:ext>
          </c:extLst>
        </c:ser>
        <c:ser>
          <c:idx val="6"/>
          <c:order val="6"/>
          <c:tx>
            <c:strRef>
              <c:f>'Análisis Gestión Escolar'!$A$15</c:f>
              <c:strCache>
                <c:ptCount val="1"/>
                <c:pt idx="0">
                  <c:v>SATISFACCIÓN DEL CLIENTE=</c:v>
                </c:pt>
              </c:strCache>
            </c:strRef>
          </c:tx>
          <c:spPr>
            <a:solidFill>
              <a:srgbClr val="3399FF"/>
            </a:solidFill>
          </c:spPr>
          <c:invertIfNegative val="0"/>
          <c:val>
            <c:numRef>
              <c:f>'Análisis Gestión Escolar'!$B$15</c:f>
              <c:numCache>
                <c:formatCode>0.00</c:formatCode>
                <c:ptCount val="1"/>
                <c:pt idx="0">
                  <c:v>4.37</c:v>
                </c:pt>
              </c:numCache>
            </c:numRef>
          </c:val>
          <c:shape val="pyramidToMax"/>
          <c:extLst>
            <c:ext xmlns:c16="http://schemas.microsoft.com/office/drawing/2014/chart" uri="{C3380CC4-5D6E-409C-BE32-E72D297353CC}">
              <c16:uniqueId val="{00000004-24A1-402C-B988-F9BCA4F38FD6}"/>
            </c:ext>
          </c:extLst>
        </c:ser>
        <c:dLbls>
          <c:showLegendKey val="0"/>
          <c:showVal val="0"/>
          <c:showCatName val="0"/>
          <c:showSerName val="0"/>
          <c:showPercent val="0"/>
          <c:showBubbleSize val="0"/>
        </c:dLbls>
        <c:gapWidth val="150"/>
        <c:shape val="box"/>
        <c:axId val="328370944"/>
        <c:axId val="328368224"/>
        <c:axId val="0"/>
        <c:extLst>
          <c:ext xmlns:c15="http://schemas.microsoft.com/office/drawing/2012/chart" uri="{02D57815-91ED-43cb-92C2-25804820EDAC}">
            <c15:filteredBarSeries>
              <c15:ser>
                <c:idx val="4"/>
                <c:order val="4"/>
                <c:tx>
                  <c:strRef>
                    <c:extLst>
                      <c:ext uri="{02D57815-91ED-43cb-92C2-25804820EDAC}">
                        <c15:formulaRef>
                          <c15:sqref>análisis!#REF!</c15:sqref>
                        </c15:formulaRef>
                      </c:ext>
                    </c:extLst>
                    <c:strCache>
                      <c:ptCount val="1"/>
                      <c:pt idx="0">
                        <c:v>#REF!</c:v>
                      </c:pt>
                    </c:strCache>
                  </c:strRef>
                </c:tx>
                <c:spPr>
                  <a:solidFill>
                    <a:schemeClr val="accent5">
                      <a:lumMod val="75000"/>
                    </a:schemeClr>
                  </a:solidFill>
                </c:spPr>
                <c:invertIfNegative val="0"/>
                <c:val>
                  <c:numRef>
                    <c:extLst>
                      <c:ext uri="{02D57815-91ED-43cb-92C2-25804820EDAC}">
                        <c15:formulaRef>
                          <c15:sqref>análisis!#REF!</c15:sqref>
                        </c15:formulaRef>
                      </c:ext>
                    </c:extLst>
                    <c:numCache>
                      <c:formatCode>General</c:formatCode>
                      <c:ptCount val="1"/>
                      <c:pt idx="0">
                        <c:v>1</c:v>
                      </c:pt>
                    </c:numCache>
                  </c:numRef>
                </c:val>
                <c:extLst>
                  <c:ext xmlns:c16="http://schemas.microsoft.com/office/drawing/2014/chart" uri="{C3380CC4-5D6E-409C-BE32-E72D297353CC}">
                    <c16:uniqueId val="{00000005-24A1-402C-B988-F9BCA4F38FD6}"/>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análisis!#REF!</c15:sqref>
                        </c15:formulaRef>
                      </c:ext>
                    </c:extLst>
                    <c:strCache>
                      <c:ptCount val="1"/>
                      <c:pt idx="0">
                        <c:v>#REF!</c:v>
                      </c:pt>
                    </c:strCache>
                  </c:strRef>
                </c:tx>
                <c:invertIfNegative val="0"/>
                <c:val>
                  <c:numRef>
                    <c:extLst xmlns:c15="http://schemas.microsoft.com/office/drawing/2012/chart">
                      <c:ext xmlns:c15="http://schemas.microsoft.com/office/drawing/2012/chart" uri="{02D57815-91ED-43cb-92C2-25804820EDAC}">
                        <c15:formulaRef>
                          <c15:sqref>análisis!#REF!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6-24A1-402C-B988-F9BCA4F38FD6}"/>
                  </c:ext>
                </c:extLst>
              </c15:ser>
            </c15:filteredBarSeries>
          </c:ext>
        </c:extLst>
      </c:bar3DChart>
      <c:catAx>
        <c:axId val="328370944"/>
        <c:scaling>
          <c:orientation val="minMax"/>
        </c:scaling>
        <c:delete val="0"/>
        <c:axPos val="b"/>
        <c:numFmt formatCode="General" sourceLinked="1"/>
        <c:majorTickMark val="none"/>
        <c:minorTickMark val="none"/>
        <c:tickLblPos val="nextTo"/>
        <c:txPr>
          <a:bodyPr rot="-5400000" vert="horz"/>
          <a:lstStyle/>
          <a:p>
            <a:pPr>
              <a:defRPr b="1"/>
            </a:pPr>
            <a:endParaRPr lang="en-US"/>
          </a:p>
        </c:txPr>
        <c:crossAx val="328368224"/>
        <c:crosses val="autoZero"/>
        <c:auto val="1"/>
        <c:lblAlgn val="ctr"/>
        <c:lblOffset val="100"/>
        <c:noMultiLvlLbl val="0"/>
      </c:catAx>
      <c:valAx>
        <c:axId val="328368224"/>
        <c:scaling>
          <c:orientation val="minMax"/>
          <c:max val="5"/>
        </c:scaling>
        <c:delete val="0"/>
        <c:axPos val="l"/>
        <c:majorGridlines/>
        <c:title>
          <c:tx>
            <c:rich>
              <a:bodyPr/>
              <a:lstStyle/>
              <a:p>
                <a:pPr>
                  <a:defRPr sz="1100"/>
                </a:pPr>
                <a:r>
                  <a:rPr lang="es-ES" sz="1100"/>
                  <a:t>Calificación</a:t>
                </a:r>
                <a:r>
                  <a:rPr lang="es-ES" sz="1100" baseline="0"/>
                  <a:t> promedio </a:t>
                </a:r>
              </a:p>
              <a:p>
                <a:pPr>
                  <a:defRPr sz="1100"/>
                </a:pPr>
                <a:r>
                  <a:rPr lang="es-ES" sz="1100" baseline="0"/>
                  <a:t>obtenida</a:t>
                </a:r>
                <a:endParaRPr lang="es-ES" sz="1100"/>
              </a:p>
            </c:rich>
          </c:tx>
          <c:layout>
            <c:manualLayout>
              <c:xMode val="edge"/>
              <c:yMode val="edge"/>
              <c:x val="0.23301268365593961"/>
              <c:y val="0.23444242299966991"/>
            </c:manualLayout>
          </c:layout>
          <c:overlay val="0"/>
        </c:title>
        <c:numFmt formatCode="0.00" sourceLinked="1"/>
        <c:majorTickMark val="none"/>
        <c:minorTickMark val="none"/>
        <c:tickLblPos val="nextTo"/>
        <c:crossAx val="328370944"/>
        <c:crossesAt val="1"/>
        <c:crossBetween val="between"/>
        <c:majorUnit val="1"/>
      </c:valAx>
      <c:dTable>
        <c:showHorzBorder val="1"/>
        <c:showVertBorder val="1"/>
        <c:showOutline val="1"/>
        <c:showKeys val="1"/>
      </c:dTable>
      <c:spPr>
        <a:noFill/>
        <a:ln w="25400">
          <a:noFill/>
        </a:ln>
      </c:spPr>
    </c:plotArea>
    <c:plotVisOnly val="0"/>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Satisfacción del Cliente del proceso:</a:t>
            </a: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1"/>
          <c:order val="0"/>
          <c:tx>
            <c:strRef>
              <c:f>'Analisis de TyA, ICT y SA'!$A$11</c:f>
              <c:strCache>
                <c:ptCount val="1"/>
                <c:pt idx="0">
                  <c:v>CONFIABILIDAD</c:v>
                </c:pt>
              </c:strCache>
            </c:strRef>
          </c:tx>
          <c:invertIfNegative val="0"/>
          <c:val>
            <c:numRef>
              <c:f>'Analisis de TyA, ICT y SA'!$B$11</c:f>
              <c:numCache>
                <c:formatCode>0.00</c:formatCode>
                <c:ptCount val="1"/>
                <c:pt idx="0">
                  <c:v>5</c:v>
                </c:pt>
              </c:numCache>
            </c:numRef>
          </c:val>
          <c:extLst>
            <c:ext xmlns:c16="http://schemas.microsoft.com/office/drawing/2014/chart" uri="{C3380CC4-5D6E-409C-BE32-E72D297353CC}">
              <c16:uniqueId val="{00000000-3B81-4C92-85FF-672402995DBC}"/>
            </c:ext>
          </c:extLst>
        </c:ser>
        <c:ser>
          <c:idx val="0"/>
          <c:order val="1"/>
          <c:tx>
            <c:strRef>
              <c:f>'Analisis de TyA, ICT y SA'!$A$12</c:f>
              <c:strCache>
                <c:ptCount val="1"/>
                <c:pt idx="0">
                  <c:v>RESPONSABILIDAD</c:v>
                </c:pt>
              </c:strCache>
            </c:strRef>
          </c:tx>
          <c:invertIfNegative val="0"/>
          <c:val>
            <c:numRef>
              <c:f>'Analisis de TyA, ICT y SA'!$B$12</c:f>
              <c:numCache>
                <c:formatCode>0.00</c:formatCode>
                <c:ptCount val="1"/>
                <c:pt idx="0">
                  <c:v>5</c:v>
                </c:pt>
              </c:numCache>
            </c:numRef>
          </c:val>
          <c:extLst>
            <c:ext xmlns:c16="http://schemas.microsoft.com/office/drawing/2014/chart" uri="{C3380CC4-5D6E-409C-BE32-E72D297353CC}">
              <c16:uniqueId val="{00000001-3B81-4C92-85FF-672402995DBC}"/>
            </c:ext>
          </c:extLst>
        </c:ser>
        <c:ser>
          <c:idx val="2"/>
          <c:order val="2"/>
          <c:tx>
            <c:strRef>
              <c:f>'Analisis de TyA, ICT y SA'!$A$13</c:f>
              <c:strCache>
                <c:ptCount val="1"/>
                <c:pt idx="0">
                  <c:v>SEGURIDAD Y EMPATÍA</c:v>
                </c:pt>
              </c:strCache>
            </c:strRef>
          </c:tx>
          <c:invertIfNegative val="0"/>
          <c:val>
            <c:numRef>
              <c:f>'Analisis de TyA, ICT y SA'!$B$13</c:f>
              <c:numCache>
                <c:formatCode>0.00</c:formatCode>
                <c:ptCount val="1"/>
                <c:pt idx="0">
                  <c:v>5</c:v>
                </c:pt>
              </c:numCache>
            </c:numRef>
          </c:val>
          <c:extLst>
            <c:ext xmlns:c16="http://schemas.microsoft.com/office/drawing/2014/chart" uri="{C3380CC4-5D6E-409C-BE32-E72D297353CC}">
              <c16:uniqueId val="{00000002-3B81-4C92-85FF-672402995DBC}"/>
            </c:ext>
          </c:extLst>
        </c:ser>
        <c:ser>
          <c:idx val="3"/>
          <c:order val="3"/>
          <c:tx>
            <c:strRef>
              <c:f>'Analisis de TyA, ICT y SA'!$A$14</c:f>
              <c:strCache>
                <c:ptCount val="1"/>
                <c:pt idx="0">
                  <c:v>INFRAESTRUCTURA Y SERVICIOS GENERALES</c:v>
                </c:pt>
              </c:strCache>
            </c:strRef>
          </c:tx>
          <c:invertIfNegative val="0"/>
          <c:val>
            <c:numRef>
              <c:f>'Analisis de TyA, ICT y SA'!$B$14</c:f>
              <c:numCache>
                <c:formatCode>0.00</c:formatCode>
                <c:ptCount val="1"/>
                <c:pt idx="0">
                  <c:v>5</c:v>
                </c:pt>
              </c:numCache>
            </c:numRef>
          </c:val>
          <c:extLst>
            <c:ext xmlns:c16="http://schemas.microsoft.com/office/drawing/2014/chart" uri="{C3380CC4-5D6E-409C-BE32-E72D297353CC}">
              <c16:uniqueId val="{00000003-3B81-4C92-85FF-672402995DBC}"/>
            </c:ext>
          </c:extLst>
        </c:ser>
        <c:ser>
          <c:idx val="4"/>
          <c:order val="4"/>
          <c:tx>
            <c:strRef>
              <c:f>análisis!#REF!</c:f>
              <c:strCache>
                <c:ptCount val="1"/>
                <c:pt idx="0">
                  <c:v>#REF!</c:v>
                </c:pt>
              </c:strCache>
            </c:strRef>
          </c:tx>
          <c:spPr>
            <a:solidFill>
              <a:schemeClr val="accent5">
                <a:lumMod val="75000"/>
              </a:schemeClr>
            </a:solidFill>
          </c:spPr>
          <c:invertIfNegative val="0"/>
          <c:val>
            <c:numRef>
              <c:f>análisis!#REF!</c:f>
              <c:numCache>
                <c:formatCode>General</c:formatCode>
                <c:ptCount val="1"/>
                <c:pt idx="0">
                  <c:v>1</c:v>
                </c:pt>
              </c:numCache>
            </c:numRef>
          </c:val>
          <c:extLst>
            <c:ext xmlns:c16="http://schemas.microsoft.com/office/drawing/2014/chart" uri="{C3380CC4-5D6E-409C-BE32-E72D297353CC}">
              <c16:uniqueId val="{00000004-3B81-4C92-85FF-672402995DBC}"/>
            </c:ext>
          </c:extLst>
        </c:ser>
        <c:ser>
          <c:idx val="5"/>
          <c:order val="5"/>
          <c:tx>
            <c:strRef>
              <c:f>análisis!#REF!</c:f>
              <c:strCache>
                <c:ptCount val="1"/>
                <c:pt idx="0">
                  <c:v>#REF!</c:v>
                </c:pt>
              </c:strCache>
            </c:strRef>
          </c:tx>
          <c:invertIfNegative val="0"/>
          <c:val>
            <c:numRef>
              <c:f>análisis!#REF!</c:f>
              <c:numCache>
                <c:formatCode>General</c:formatCode>
                <c:ptCount val="1"/>
                <c:pt idx="0">
                  <c:v>1</c:v>
                </c:pt>
              </c:numCache>
            </c:numRef>
          </c:val>
          <c:extLst>
            <c:ext xmlns:c16="http://schemas.microsoft.com/office/drawing/2014/chart" uri="{C3380CC4-5D6E-409C-BE32-E72D297353CC}">
              <c16:uniqueId val="{00000005-3B81-4C92-85FF-672402995DBC}"/>
            </c:ext>
          </c:extLst>
        </c:ser>
        <c:ser>
          <c:idx val="6"/>
          <c:order val="6"/>
          <c:tx>
            <c:strRef>
              <c:f>'Analisis de TyA, ICT y SA'!$A$15</c:f>
              <c:strCache>
                <c:ptCount val="1"/>
                <c:pt idx="0">
                  <c:v>SATISFACCIÓN DEL CLIENTE=</c:v>
                </c:pt>
              </c:strCache>
            </c:strRef>
          </c:tx>
          <c:spPr>
            <a:solidFill>
              <a:srgbClr val="3399FF"/>
            </a:solidFill>
          </c:spPr>
          <c:invertIfNegative val="0"/>
          <c:val>
            <c:numRef>
              <c:f>'Analisis de TyA, ICT y SA'!$B$15</c:f>
              <c:numCache>
                <c:formatCode>0.00</c:formatCode>
                <c:ptCount val="1"/>
                <c:pt idx="0">
                  <c:v>5</c:v>
                </c:pt>
              </c:numCache>
            </c:numRef>
          </c:val>
          <c:extLst>
            <c:ext xmlns:c16="http://schemas.microsoft.com/office/drawing/2014/chart" uri="{C3380CC4-5D6E-409C-BE32-E72D297353CC}">
              <c16:uniqueId val="{00000006-3B81-4C92-85FF-672402995DBC}"/>
            </c:ext>
          </c:extLst>
        </c:ser>
        <c:dLbls>
          <c:showLegendKey val="0"/>
          <c:showVal val="0"/>
          <c:showCatName val="0"/>
          <c:showSerName val="0"/>
          <c:showPercent val="0"/>
          <c:showBubbleSize val="0"/>
        </c:dLbls>
        <c:gapWidth val="150"/>
        <c:shape val="box"/>
        <c:axId val="251164000"/>
        <c:axId val="251159648"/>
        <c:axId val="0"/>
      </c:bar3DChart>
      <c:catAx>
        <c:axId val="251164000"/>
        <c:scaling>
          <c:orientation val="minMax"/>
        </c:scaling>
        <c:delete val="0"/>
        <c:axPos val="b"/>
        <c:numFmt formatCode="General" sourceLinked="1"/>
        <c:majorTickMark val="none"/>
        <c:minorTickMark val="none"/>
        <c:tickLblPos val="nextTo"/>
        <c:txPr>
          <a:bodyPr rot="-5400000" vert="horz"/>
          <a:lstStyle/>
          <a:p>
            <a:pPr>
              <a:defRPr b="1"/>
            </a:pPr>
            <a:endParaRPr lang="en-US"/>
          </a:p>
        </c:txPr>
        <c:crossAx val="251159648"/>
        <c:crosses val="autoZero"/>
        <c:auto val="1"/>
        <c:lblAlgn val="ctr"/>
        <c:lblOffset val="100"/>
        <c:noMultiLvlLbl val="0"/>
      </c:catAx>
      <c:valAx>
        <c:axId val="251159648"/>
        <c:scaling>
          <c:orientation val="minMax"/>
          <c:max val="5"/>
        </c:scaling>
        <c:delete val="0"/>
        <c:axPos val="l"/>
        <c:majorGridlines/>
        <c:title>
          <c:tx>
            <c:rich>
              <a:bodyPr/>
              <a:lstStyle/>
              <a:p>
                <a:pPr>
                  <a:defRPr sz="1100"/>
                </a:pPr>
                <a:r>
                  <a:rPr lang="es-ES" sz="1100"/>
                  <a:t>Calificación</a:t>
                </a:r>
                <a:r>
                  <a:rPr lang="es-ES" sz="1100" baseline="0"/>
                  <a:t> promedio </a:t>
                </a:r>
              </a:p>
              <a:p>
                <a:pPr>
                  <a:defRPr sz="1100"/>
                </a:pPr>
                <a:r>
                  <a:rPr lang="es-ES" sz="1100" baseline="0"/>
                  <a:t>obtenida</a:t>
                </a:r>
                <a:endParaRPr lang="es-ES" sz="1100"/>
              </a:p>
            </c:rich>
          </c:tx>
          <c:layout>
            <c:manualLayout>
              <c:xMode val="edge"/>
              <c:yMode val="edge"/>
              <c:x val="0.2608090462680604"/>
              <c:y val="0.18576272965879265"/>
            </c:manualLayout>
          </c:layout>
          <c:overlay val="0"/>
        </c:title>
        <c:numFmt formatCode="0.00" sourceLinked="1"/>
        <c:majorTickMark val="none"/>
        <c:minorTickMark val="none"/>
        <c:tickLblPos val="nextTo"/>
        <c:crossAx val="251164000"/>
        <c:crosses val="autoZero"/>
        <c:crossBetween val="between"/>
        <c:majorUnit val="1"/>
      </c:valAx>
      <c:dTable>
        <c:showHorzBorder val="1"/>
        <c:showVertBorder val="1"/>
        <c:showOutline val="1"/>
        <c:showKeys val="1"/>
      </c:dTable>
      <c:spPr>
        <a:noFill/>
        <a:ln w="25400">
          <a:noFill/>
        </a:ln>
      </c:spPr>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Satisfacción del Cliente del proceso de: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'Analisis de TyA, ICT y SA'!$A$11</c:f>
              <c:strCache>
                <c:ptCount val="1"/>
                <c:pt idx="0">
                  <c:v>CONFIABILIDAD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SA'!$C$11</c:f>
              <c:numCache>
                <c:formatCode>0%</c:formatCode>
                <c:ptCount val="1"/>
                <c:pt idx="0">
                  <c:v>1</c:v>
                </c:pt>
              </c:numCache>
            </c:numRef>
          </c:val>
          <c:extLst>
            <c:ext xmlns:c16="http://schemas.microsoft.com/office/drawing/2014/chart" uri="{C3380CC4-5D6E-409C-BE32-E72D297353CC}">
              <c16:uniqueId val="{00000000-5E26-4B6A-B9BC-59CE18A534FC}"/>
            </c:ext>
          </c:extLst>
        </c:ser>
        <c:ser>
          <c:idx val="2"/>
          <c:order val="1"/>
          <c:tx>
            <c:strRef>
              <c:f>'Analisis de TyA, ICT y SA'!$A$12</c:f>
              <c:strCache>
                <c:ptCount val="1"/>
                <c:pt idx="0">
                  <c:v>RESPONSABILIDAD</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SA'!$C$12</c:f>
              <c:numCache>
                <c:formatCode>0%</c:formatCode>
                <c:ptCount val="1"/>
                <c:pt idx="0">
                  <c:v>1</c:v>
                </c:pt>
              </c:numCache>
            </c:numRef>
          </c:val>
          <c:extLst>
            <c:ext xmlns:c16="http://schemas.microsoft.com/office/drawing/2014/chart" uri="{C3380CC4-5D6E-409C-BE32-E72D297353CC}">
              <c16:uniqueId val="{00000001-5E26-4B6A-B9BC-59CE18A534FC}"/>
            </c:ext>
          </c:extLst>
        </c:ser>
        <c:ser>
          <c:idx val="3"/>
          <c:order val="2"/>
          <c:tx>
            <c:strRef>
              <c:f>'Analisis de TyA, ICT y SA'!$A$13</c:f>
              <c:strCache>
                <c:ptCount val="1"/>
                <c:pt idx="0">
                  <c:v>SEGURIDAD Y EMPATÍA</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SA'!$C$13</c:f>
              <c:numCache>
                <c:formatCode>0%</c:formatCode>
                <c:ptCount val="1"/>
                <c:pt idx="0">
                  <c:v>1</c:v>
                </c:pt>
              </c:numCache>
            </c:numRef>
          </c:val>
          <c:extLst>
            <c:ext xmlns:c16="http://schemas.microsoft.com/office/drawing/2014/chart" uri="{C3380CC4-5D6E-409C-BE32-E72D297353CC}">
              <c16:uniqueId val="{00000002-5E26-4B6A-B9BC-59CE18A534FC}"/>
            </c:ext>
          </c:extLst>
        </c:ser>
        <c:ser>
          <c:idx val="4"/>
          <c:order val="3"/>
          <c:tx>
            <c:strRef>
              <c:f>'Analisis de TyA, ICT y SA'!$A$14</c:f>
              <c:strCache>
                <c:ptCount val="1"/>
                <c:pt idx="0">
                  <c:v>INFRAESTRUCTURA Y SERVICIOS GENERALES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SA'!$C$14</c:f>
              <c:numCache>
                <c:formatCode>0%</c:formatCode>
                <c:ptCount val="1"/>
                <c:pt idx="0">
                  <c:v>1</c:v>
                </c:pt>
              </c:numCache>
            </c:numRef>
          </c:val>
          <c:extLst>
            <c:ext xmlns:c16="http://schemas.microsoft.com/office/drawing/2014/chart" uri="{C3380CC4-5D6E-409C-BE32-E72D297353CC}">
              <c16:uniqueId val="{00000003-5E26-4B6A-B9BC-59CE18A534FC}"/>
            </c:ext>
          </c:extLst>
        </c:ser>
        <c:ser>
          <c:idx val="1"/>
          <c:order val="6"/>
          <c:tx>
            <c:strRef>
              <c:f>'Analisis de TyA, ICT y SA'!$A$15</c:f>
              <c:strCache>
                <c:ptCount val="1"/>
                <c:pt idx="0">
                  <c:v>SATISFACCIÓN DEL CLIENTE=</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SA'!$C$15</c:f>
              <c:numCache>
                <c:formatCode>0%</c:formatCode>
                <c:ptCount val="1"/>
                <c:pt idx="0">
                  <c:v>1</c:v>
                </c:pt>
              </c:numCache>
            </c:numRef>
          </c:val>
          <c:extLst>
            <c:ext xmlns:c16="http://schemas.microsoft.com/office/drawing/2014/chart" uri="{C3380CC4-5D6E-409C-BE32-E72D297353CC}">
              <c16:uniqueId val="{00000004-5E26-4B6A-B9BC-59CE18A534FC}"/>
            </c:ext>
          </c:extLst>
        </c:ser>
        <c:dLbls>
          <c:showLegendKey val="0"/>
          <c:showVal val="1"/>
          <c:showCatName val="0"/>
          <c:showSerName val="0"/>
          <c:showPercent val="0"/>
          <c:showBubbleSize val="0"/>
        </c:dLbls>
        <c:gapWidth val="150"/>
        <c:shape val="box"/>
        <c:axId val="251160736"/>
        <c:axId val="251161280"/>
        <c:axId val="0"/>
        <c:extLst>
          <c:ext xmlns:c15="http://schemas.microsoft.com/office/drawing/2012/chart" uri="{02D57815-91ED-43cb-92C2-25804820EDAC}">
            <c15:filteredBarSeries>
              <c15:ser>
                <c:idx val="5"/>
                <c:order val="4"/>
                <c:tx>
                  <c:strRef>
                    <c:extLst>
                      <c:ext uri="{02D57815-91ED-43cb-92C2-25804820EDAC}">
                        <c15:formulaRef>
                          <c15:sqref>análisis!#REF!</c15:sqref>
                        </c15:formulaRef>
                      </c:ext>
                    </c:extLst>
                    <c:strCache>
                      <c:ptCount val="1"/>
                      <c:pt idx="0">
                        <c:v>#REF!</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análisis!#REF!</c15:sqref>
                        </c15:formulaRef>
                      </c:ext>
                    </c:extLst>
                    <c:numCache>
                      <c:formatCode>General</c:formatCode>
                      <c:ptCount val="1"/>
                      <c:pt idx="0">
                        <c:v>1</c:v>
                      </c:pt>
                    </c:numCache>
                  </c:numRef>
                </c:val>
                <c:extLst>
                  <c:ext xmlns:c16="http://schemas.microsoft.com/office/drawing/2014/chart" uri="{C3380CC4-5D6E-409C-BE32-E72D297353CC}">
                    <c16:uniqueId val="{00000005-5E26-4B6A-B9BC-59CE18A534FC}"/>
                  </c:ext>
                </c:extLst>
              </c15:ser>
            </c15:filteredBarSeries>
            <c15:filteredBarSeries>
              <c15:ser>
                <c:idx val="6"/>
                <c:order val="5"/>
                <c:tx>
                  <c:strRef>
                    <c:extLst xmlns:c15="http://schemas.microsoft.com/office/drawing/2012/chart">
                      <c:ext xmlns:c15="http://schemas.microsoft.com/office/drawing/2012/chart" uri="{02D57815-91ED-43cb-92C2-25804820EDAC}">
                        <c15:formulaRef>
                          <c15:sqref>análisis!#REF!</c15:sqref>
                        </c15:formulaRef>
                      </c:ext>
                    </c:extLst>
                    <c:strCache>
                      <c:ptCount val="1"/>
                      <c:pt idx="0">
                        <c:v>#REF!</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análisis!#REF!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6-5E26-4B6A-B9BC-59CE18A534FC}"/>
                  </c:ext>
                </c:extLst>
              </c15:ser>
            </c15:filteredBarSeries>
          </c:ext>
        </c:extLst>
      </c:bar3DChart>
      <c:catAx>
        <c:axId val="251160736"/>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161280"/>
        <c:crosses val="autoZero"/>
        <c:auto val="1"/>
        <c:lblAlgn val="ctr"/>
        <c:lblOffset val="100"/>
        <c:noMultiLvlLbl val="0"/>
      </c:catAx>
      <c:valAx>
        <c:axId val="25116128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160736"/>
        <c:crosses val="autoZero"/>
        <c:crossBetween val="between"/>
        <c:majorUnit val="0.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44" l="0.70000000000000062" r="0.70000000000000062" t="0.75000000000000244"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Satisfacción del Cliente del proceso: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1"/>
          <c:order val="0"/>
          <c:tx>
            <c:strRef>
              <c:f>'Analisis de TyA, ICT y SA'!$A$11</c:f>
              <c:strCache>
                <c:ptCount val="1"/>
                <c:pt idx="0">
                  <c:v>CONFIABILIDAD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SA'!$B$11</c:f>
              <c:numCache>
                <c:formatCode>0.00</c:formatCode>
                <c:ptCount val="1"/>
                <c:pt idx="0">
                  <c:v>5</c:v>
                </c:pt>
              </c:numCache>
            </c:numRef>
          </c:val>
          <c:extLst>
            <c:ext xmlns:c16="http://schemas.microsoft.com/office/drawing/2014/chart" uri="{C3380CC4-5D6E-409C-BE32-E72D297353CC}">
              <c16:uniqueId val="{00000000-4418-44FC-AC68-45195E02469E}"/>
            </c:ext>
          </c:extLst>
        </c:ser>
        <c:ser>
          <c:idx val="0"/>
          <c:order val="1"/>
          <c:tx>
            <c:strRef>
              <c:f>'Analisis de TyA, ICT y SA'!$A$12</c:f>
              <c:strCache>
                <c:ptCount val="1"/>
                <c:pt idx="0">
                  <c:v>RESPONSABILIDAD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SA'!$B$12</c:f>
              <c:numCache>
                <c:formatCode>0.00</c:formatCode>
                <c:ptCount val="1"/>
                <c:pt idx="0">
                  <c:v>5</c:v>
                </c:pt>
              </c:numCache>
            </c:numRef>
          </c:val>
          <c:extLst>
            <c:ext xmlns:c16="http://schemas.microsoft.com/office/drawing/2014/chart" uri="{C3380CC4-5D6E-409C-BE32-E72D297353CC}">
              <c16:uniqueId val="{00000001-4418-44FC-AC68-45195E02469E}"/>
            </c:ext>
          </c:extLst>
        </c:ser>
        <c:ser>
          <c:idx val="2"/>
          <c:order val="2"/>
          <c:tx>
            <c:strRef>
              <c:f>'Analisis de TyA, ICT y SA'!$A$13</c:f>
              <c:strCache>
                <c:ptCount val="1"/>
                <c:pt idx="0">
                  <c:v>SEGURIDAD Y EMPATÍA</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SA'!$B$13</c:f>
              <c:numCache>
                <c:formatCode>0.00</c:formatCode>
                <c:ptCount val="1"/>
                <c:pt idx="0">
                  <c:v>5</c:v>
                </c:pt>
              </c:numCache>
            </c:numRef>
          </c:val>
          <c:extLst>
            <c:ext xmlns:c16="http://schemas.microsoft.com/office/drawing/2014/chart" uri="{C3380CC4-5D6E-409C-BE32-E72D297353CC}">
              <c16:uniqueId val="{00000002-4418-44FC-AC68-45195E02469E}"/>
            </c:ext>
          </c:extLst>
        </c:ser>
        <c:ser>
          <c:idx val="3"/>
          <c:order val="3"/>
          <c:tx>
            <c:strRef>
              <c:f>'Analisis de TyA, ICT y SA'!$A$14</c:f>
              <c:strCache>
                <c:ptCount val="1"/>
                <c:pt idx="0">
                  <c:v>INFRAESTRUCTURA Y SERVICIOS GENERALES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SA'!$B$14</c:f>
              <c:numCache>
                <c:formatCode>0.00</c:formatCode>
                <c:ptCount val="1"/>
                <c:pt idx="0">
                  <c:v>5</c:v>
                </c:pt>
              </c:numCache>
            </c:numRef>
          </c:val>
          <c:extLst>
            <c:ext xmlns:c16="http://schemas.microsoft.com/office/drawing/2014/chart" uri="{C3380CC4-5D6E-409C-BE32-E72D297353CC}">
              <c16:uniqueId val="{00000003-4418-44FC-AC68-45195E02469E}"/>
            </c:ext>
          </c:extLst>
        </c:ser>
        <c:ser>
          <c:idx val="6"/>
          <c:order val="6"/>
          <c:tx>
            <c:strRef>
              <c:f>'Analisis de TyA, ICT y SA'!$A$15</c:f>
              <c:strCache>
                <c:ptCount val="1"/>
                <c:pt idx="0">
                  <c:v>SATISFACCIÓN DEL CLIENTE=</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TyA, ICT y SA'!$B$15</c:f>
              <c:numCache>
                <c:formatCode>0.00</c:formatCode>
                <c:ptCount val="1"/>
                <c:pt idx="0">
                  <c:v>5</c:v>
                </c:pt>
              </c:numCache>
            </c:numRef>
          </c:val>
          <c:extLst>
            <c:ext xmlns:c16="http://schemas.microsoft.com/office/drawing/2014/chart" uri="{C3380CC4-5D6E-409C-BE32-E72D297353CC}">
              <c16:uniqueId val="{00000004-4418-44FC-AC68-45195E02469E}"/>
            </c:ext>
          </c:extLst>
        </c:ser>
        <c:dLbls>
          <c:showLegendKey val="0"/>
          <c:showVal val="1"/>
          <c:showCatName val="0"/>
          <c:showSerName val="0"/>
          <c:showPercent val="0"/>
          <c:showBubbleSize val="0"/>
        </c:dLbls>
        <c:gapWidth val="150"/>
        <c:shape val="box"/>
        <c:axId val="328370944"/>
        <c:axId val="328368224"/>
        <c:axId val="0"/>
        <c:extLst>
          <c:ext xmlns:c15="http://schemas.microsoft.com/office/drawing/2012/chart" uri="{02D57815-91ED-43cb-92C2-25804820EDAC}">
            <c15:filteredBarSeries>
              <c15:ser>
                <c:idx val="4"/>
                <c:order val="4"/>
                <c:tx>
                  <c:strRef>
                    <c:extLst>
                      <c:ext uri="{02D57815-91ED-43cb-92C2-25804820EDAC}">
                        <c15:formulaRef>
                          <c15:sqref>análisis!#REF!</c15:sqref>
                        </c15:formulaRef>
                      </c:ext>
                    </c:extLst>
                    <c:strCache>
                      <c:ptCount val="1"/>
                      <c:pt idx="0">
                        <c:v>#REF!</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análisis!#REF!</c15:sqref>
                        </c15:formulaRef>
                      </c:ext>
                    </c:extLst>
                    <c:numCache>
                      <c:formatCode>General</c:formatCode>
                      <c:ptCount val="1"/>
                      <c:pt idx="0">
                        <c:v>1</c:v>
                      </c:pt>
                    </c:numCache>
                  </c:numRef>
                </c:val>
                <c:extLst>
                  <c:ext xmlns:c16="http://schemas.microsoft.com/office/drawing/2014/chart" uri="{C3380CC4-5D6E-409C-BE32-E72D297353CC}">
                    <c16:uniqueId val="{00000005-4418-44FC-AC68-45195E02469E}"/>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análisis!#REF!</c15:sqref>
                        </c15:formulaRef>
                      </c:ext>
                    </c:extLst>
                    <c:strCache>
                      <c:ptCount val="1"/>
                      <c:pt idx="0">
                        <c:v>#REF!</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análisis!#REF!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6-4418-44FC-AC68-45195E02469E}"/>
                  </c:ext>
                </c:extLst>
              </c15:ser>
            </c15:filteredBarSeries>
          </c:ext>
        </c:extLst>
      </c:bar3DChart>
      <c:catAx>
        <c:axId val="32837094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368224"/>
        <c:crosses val="autoZero"/>
        <c:auto val="1"/>
        <c:lblAlgn val="ctr"/>
        <c:lblOffset val="100"/>
        <c:noMultiLvlLbl val="0"/>
      </c:catAx>
      <c:valAx>
        <c:axId val="328368224"/>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Calificación promedio </a:t>
                </a:r>
              </a:p>
              <a:p>
                <a:pPr>
                  <a:defRPr/>
                </a:pPr>
                <a:r>
                  <a:rPr lang="es-ES"/>
                  <a:t>obtenida</a:t>
                </a:r>
              </a:p>
            </c:rich>
          </c:tx>
          <c:layout>
            <c:manualLayout>
              <c:xMode val="edge"/>
              <c:yMode val="edge"/>
              <c:x val="0.23301268365593961"/>
              <c:y val="0.234442422999669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370944"/>
        <c:crossesAt val="1"/>
        <c:crossBetween val="between"/>
        <c:majorUnit val="1"/>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22" l="0.70000000000000062" r="0.70000000000000062" t="0.75000000000000222"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Satisfacción del Cliente del proceso:</a:t>
            </a:r>
          </a:p>
        </c:rich>
      </c:tx>
      <c:layout/>
      <c:overlay val="0"/>
    </c:title>
    <c:autoTitleDeleted val="0"/>
    <c:view3D>
      <c:rotX val="15"/>
      <c:rotY val="20"/>
      <c:depthPercent val="100"/>
      <c:rAngAx val="1"/>
    </c:view3D>
    <c:floor>
      <c:thickness val="0"/>
    </c:floor>
    <c:sideWall>
      <c:thickness val="0"/>
    </c:sideWall>
    <c:backWall>
      <c:thickness val="0"/>
    </c:backWall>
    <c:plotArea>
      <c:layout/>
      <c:bar3DChart>
        <c:barDir val="col"/>
        <c:grouping val="clustered"/>
        <c:varyColors val="0"/>
        <c:ser>
          <c:idx val="1"/>
          <c:order val="0"/>
          <c:tx>
            <c:strRef>
              <c:f>'Analisis de Actividades CyD'!$A$11</c:f>
              <c:strCache>
                <c:ptCount val="1"/>
                <c:pt idx="0">
                  <c:v>CONFIABILIDAD</c:v>
                </c:pt>
              </c:strCache>
            </c:strRef>
          </c:tx>
          <c:invertIfNegative val="0"/>
          <c:val>
            <c:numRef>
              <c:f>'Analisis de Actividades CyD'!$B$11</c:f>
              <c:numCache>
                <c:formatCode>0.00</c:formatCode>
                <c:ptCount val="1"/>
                <c:pt idx="0">
                  <c:v>4.625</c:v>
                </c:pt>
              </c:numCache>
            </c:numRef>
          </c:val>
          <c:extLst>
            <c:ext xmlns:c16="http://schemas.microsoft.com/office/drawing/2014/chart" uri="{C3380CC4-5D6E-409C-BE32-E72D297353CC}">
              <c16:uniqueId val="{00000000-FEEE-4A88-B4B6-8CC7CA80C7D3}"/>
            </c:ext>
          </c:extLst>
        </c:ser>
        <c:ser>
          <c:idx val="0"/>
          <c:order val="1"/>
          <c:tx>
            <c:strRef>
              <c:f>'Analisis de Actividades CyD'!$A$12</c:f>
              <c:strCache>
                <c:ptCount val="1"/>
                <c:pt idx="0">
                  <c:v>RESPONSABILIDAD</c:v>
                </c:pt>
              </c:strCache>
            </c:strRef>
          </c:tx>
          <c:invertIfNegative val="0"/>
          <c:val>
            <c:numRef>
              <c:f>'Analisis de Actividades CyD'!$B$12</c:f>
              <c:numCache>
                <c:formatCode>0.00</c:formatCode>
                <c:ptCount val="1"/>
                <c:pt idx="0">
                  <c:v>5</c:v>
                </c:pt>
              </c:numCache>
            </c:numRef>
          </c:val>
          <c:extLst>
            <c:ext xmlns:c16="http://schemas.microsoft.com/office/drawing/2014/chart" uri="{C3380CC4-5D6E-409C-BE32-E72D297353CC}">
              <c16:uniqueId val="{00000001-FEEE-4A88-B4B6-8CC7CA80C7D3}"/>
            </c:ext>
          </c:extLst>
        </c:ser>
        <c:ser>
          <c:idx val="2"/>
          <c:order val="2"/>
          <c:tx>
            <c:strRef>
              <c:f>'Analisis de Actividades CyD'!$A$13</c:f>
              <c:strCache>
                <c:ptCount val="1"/>
                <c:pt idx="0">
                  <c:v>SEGURIDAD Y EMPATÍA</c:v>
                </c:pt>
              </c:strCache>
            </c:strRef>
          </c:tx>
          <c:invertIfNegative val="0"/>
          <c:val>
            <c:numRef>
              <c:f>'Analisis de Actividades CyD'!$B$13</c:f>
              <c:numCache>
                <c:formatCode>0.00</c:formatCode>
                <c:ptCount val="1"/>
                <c:pt idx="0">
                  <c:v>5</c:v>
                </c:pt>
              </c:numCache>
            </c:numRef>
          </c:val>
          <c:extLst>
            <c:ext xmlns:c16="http://schemas.microsoft.com/office/drawing/2014/chart" uri="{C3380CC4-5D6E-409C-BE32-E72D297353CC}">
              <c16:uniqueId val="{00000002-FEEE-4A88-B4B6-8CC7CA80C7D3}"/>
            </c:ext>
          </c:extLst>
        </c:ser>
        <c:ser>
          <c:idx val="3"/>
          <c:order val="3"/>
          <c:tx>
            <c:strRef>
              <c:f>'Analisis de Actividades CyD'!$A$14</c:f>
              <c:strCache>
                <c:ptCount val="1"/>
                <c:pt idx="0">
                  <c:v>INFRAESTRUCTURA Y SERVICIOS GENERALES</c:v>
                </c:pt>
              </c:strCache>
            </c:strRef>
          </c:tx>
          <c:invertIfNegative val="0"/>
          <c:val>
            <c:numRef>
              <c:f>'Analisis de Actividades CyD'!$B$14</c:f>
              <c:numCache>
                <c:formatCode>0.00</c:formatCode>
                <c:ptCount val="1"/>
                <c:pt idx="0">
                  <c:v>5</c:v>
                </c:pt>
              </c:numCache>
            </c:numRef>
          </c:val>
          <c:extLst>
            <c:ext xmlns:c16="http://schemas.microsoft.com/office/drawing/2014/chart" uri="{C3380CC4-5D6E-409C-BE32-E72D297353CC}">
              <c16:uniqueId val="{00000003-FEEE-4A88-B4B6-8CC7CA80C7D3}"/>
            </c:ext>
          </c:extLst>
        </c:ser>
        <c:ser>
          <c:idx val="4"/>
          <c:order val="4"/>
          <c:tx>
            <c:strRef>
              <c:f>análisis!#REF!</c:f>
              <c:strCache>
                <c:ptCount val="1"/>
                <c:pt idx="0">
                  <c:v>#REF!</c:v>
                </c:pt>
              </c:strCache>
            </c:strRef>
          </c:tx>
          <c:spPr>
            <a:solidFill>
              <a:schemeClr val="accent5">
                <a:lumMod val="75000"/>
              </a:schemeClr>
            </a:solidFill>
          </c:spPr>
          <c:invertIfNegative val="0"/>
          <c:val>
            <c:numRef>
              <c:f>análisis!#REF!</c:f>
              <c:numCache>
                <c:formatCode>General</c:formatCode>
                <c:ptCount val="1"/>
                <c:pt idx="0">
                  <c:v>1</c:v>
                </c:pt>
              </c:numCache>
            </c:numRef>
          </c:val>
          <c:extLst>
            <c:ext xmlns:c16="http://schemas.microsoft.com/office/drawing/2014/chart" uri="{C3380CC4-5D6E-409C-BE32-E72D297353CC}">
              <c16:uniqueId val="{00000004-FEEE-4A88-B4B6-8CC7CA80C7D3}"/>
            </c:ext>
          </c:extLst>
        </c:ser>
        <c:ser>
          <c:idx val="5"/>
          <c:order val="5"/>
          <c:tx>
            <c:strRef>
              <c:f>análisis!#REF!</c:f>
              <c:strCache>
                <c:ptCount val="1"/>
                <c:pt idx="0">
                  <c:v>#REF!</c:v>
                </c:pt>
              </c:strCache>
            </c:strRef>
          </c:tx>
          <c:invertIfNegative val="0"/>
          <c:val>
            <c:numRef>
              <c:f>análisis!#REF!</c:f>
              <c:numCache>
                <c:formatCode>General</c:formatCode>
                <c:ptCount val="1"/>
                <c:pt idx="0">
                  <c:v>1</c:v>
                </c:pt>
              </c:numCache>
            </c:numRef>
          </c:val>
          <c:extLst>
            <c:ext xmlns:c16="http://schemas.microsoft.com/office/drawing/2014/chart" uri="{C3380CC4-5D6E-409C-BE32-E72D297353CC}">
              <c16:uniqueId val="{00000005-FEEE-4A88-B4B6-8CC7CA80C7D3}"/>
            </c:ext>
          </c:extLst>
        </c:ser>
        <c:ser>
          <c:idx val="6"/>
          <c:order val="6"/>
          <c:tx>
            <c:strRef>
              <c:f>'Analisis de Actividades CyD'!$A$15</c:f>
              <c:strCache>
                <c:ptCount val="1"/>
                <c:pt idx="0">
                  <c:v>SATISFACCIÓN DEL CLIENTE=</c:v>
                </c:pt>
              </c:strCache>
            </c:strRef>
          </c:tx>
          <c:spPr>
            <a:solidFill>
              <a:srgbClr val="3399FF"/>
            </a:solidFill>
          </c:spPr>
          <c:invertIfNegative val="0"/>
          <c:val>
            <c:numRef>
              <c:f>'Analisis de Actividades CyD'!$B$15</c:f>
              <c:numCache>
                <c:formatCode>0.00</c:formatCode>
                <c:ptCount val="1"/>
                <c:pt idx="0">
                  <c:v>4.9000000000000004</c:v>
                </c:pt>
              </c:numCache>
            </c:numRef>
          </c:val>
          <c:extLst>
            <c:ext xmlns:c16="http://schemas.microsoft.com/office/drawing/2014/chart" uri="{C3380CC4-5D6E-409C-BE32-E72D297353CC}">
              <c16:uniqueId val="{00000006-FEEE-4A88-B4B6-8CC7CA80C7D3}"/>
            </c:ext>
          </c:extLst>
        </c:ser>
        <c:dLbls>
          <c:showLegendKey val="0"/>
          <c:showVal val="0"/>
          <c:showCatName val="0"/>
          <c:showSerName val="0"/>
          <c:showPercent val="0"/>
          <c:showBubbleSize val="0"/>
        </c:dLbls>
        <c:gapWidth val="150"/>
        <c:shape val="box"/>
        <c:axId val="251164000"/>
        <c:axId val="251159648"/>
        <c:axId val="0"/>
      </c:bar3DChart>
      <c:catAx>
        <c:axId val="251164000"/>
        <c:scaling>
          <c:orientation val="minMax"/>
        </c:scaling>
        <c:delete val="0"/>
        <c:axPos val="b"/>
        <c:numFmt formatCode="General" sourceLinked="1"/>
        <c:majorTickMark val="none"/>
        <c:minorTickMark val="none"/>
        <c:tickLblPos val="nextTo"/>
        <c:txPr>
          <a:bodyPr rot="-5400000" vert="horz"/>
          <a:lstStyle/>
          <a:p>
            <a:pPr>
              <a:defRPr b="1"/>
            </a:pPr>
            <a:endParaRPr lang="en-US"/>
          </a:p>
        </c:txPr>
        <c:crossAx val="251159648"/>
        <c:crosses val="autoZero"/>
        <c:auto val="1"/>
        <c:lblAlgn val="ctr"/>
        <c:lblOffset val="100"/>
        <c:noMultiLvlLbl val="0"/>
      </c:catAx>
      <c:valAx>
        <c:axId val="251159648"/>
        <c:scaling>
          <c:orientation val="minMax"/>
          <c:max val="5"/>
        </c:scaling>
        <c:delete val="0"/>
        <c:axPos val="l"/>
        <c:majorGridlines/>
        <c:title>
          <c:tx>
            <c:rich>
              <a:bodyPr/>
              <a:lstStyle/>
              <a:p>
                <a:pPr>
                  <a:defRPr sz="1100"/>
                </a:pPr>
                <a:r>
                  <a:rPr lang="es-ES" sz="1100"/>
                  <a:t>Calificación</a:t>
                </a:r>
                <a:r>
                  <a:rPr lang="es-ES" sz="1100" baseline="0"/>
                  <a:t> promedio </a:t>
                </a:r>
              </a:p>
              <a:p>
                <a:pPr>
                  <a:defRPr sz="1100"/>
                </a:pPr>
                <a:r>
                  <a:rPr lang="es-ES" sz="1100" baseline="0"/>
                  <a:t>obtenida</a:t>
                </a:r>
                <a:endParaRPr lang="es-ES" sz="1100"/>
              </a:p>
            </c:rich>
          </c:tx>
          <c:layout>
            <c:manualLayout>
              <c:xMode val="edge"/>
              <c:yMode val="edge"/>
              <c:x val="0.2608090462680604"/>
              <c:y val="0.18576272965879265"/>
            </c:manualLayout>
          </c:layout>
          <c:overlay val="0"/>
        </c:title>
        <c:numFmt formatCode="0.00" sourceLinked="1"/>
        <c:majorTickMark val="none"/>
        <c:minorTickMark val="none"/>
        <c:tickLblPos val="nextTo"/>
        <c:crossAx val="251164000"/>
        <c:crosses val="autoZero"/>
        <c:crossBetween val="between"/>
        <c:majorUnit val="1"/>
      </c:valAx>
      <c:dTable>
        <c:showHorzBorder val="1"/>
        <c:showVertBorder val="1"/>
        <c:showOutline val="1"/>
        <c:showKeys val="1"/>
      </c:dTable>
      <c:spPr>
        <a:noFill/>
        <a:ln w="25400">
          <a:noFill/>
        </a:ln>
      </c:spPr>
    </c:plotArea>
    <c:plotVisOnly val="1"/>
    <c:dispBlanksAs val="gap"/>
    <c:showDLblsOverMax val="0"/>
  </c:chart>
  <c:printSettings>
    <c:headerFooter/>
    <c:pageMargins b="0.75000000000000222" l="0.70000000000000062" r="0.70000000000000062" t="0.75000000000000222" header="0.30000000000000032" footer="0.30000000000000032"/>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Satisfacción del Cliente del proceso de:        (%)</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'Analisis de Actividades CyD'!$A$11</c:f>
              <c:strCache>
                <c:ptCount val="1"/>
                <c:pt idx="0">
                  <c:v>CONFIABILIDAD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CyD'!$C$11</c:f>
              <c:numCache>
                <c:formatCode>0%</c:formatCode>
                <c:ptCount val="1"/>
                <c:pt idx="0">
                  <c:v>0.92500000000000004</c:v>
                </c:pt>
              </c:numCache>
            </c:numRef>
          </c:val>
          <c:shape val="cylinder"/>
          <c:extLst>
            <c:ext xmlns:c16="http://schemas.microsoft.com/office/drawing/2014/chart" uri="{C3380CC4-5D6E-409C-BE32-E72D297353CC}">
              <c16:uniqueId val="{00000000-B6B5-4F54-A32D-D362B5E573A6}"/>
            </c:ext>
          </c:extLst>
        </c:ser>
        <c:ser>
          <c:idx val="2"/>
          <c:order val="1"/>
          <c:tx>
            <c:strRef>
              <c:f>'Analisis de Actividades CyD'!$A$12</c:f>
              <c:strCache>
                <c:ptCount val="1"/>
                <c:pt idx="0">
                  <c:v>RESPONSABILIDAD</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CyD'!$C$12</c:f>
              <c:numCache>
                <c:formatCode>0%</c:formatCode>
                <c:ptCount val="1"/>
                <c:pt idx="0">
                  <c:v>1</c:v>
                </c:pt>
              </c:numCache>
            </c:numRef>
          </c:val>
          <c:shape val="cylinder"/>
          <c:extLst>
            <c:ext xmlns:c16="http://schemas.microsoft.com/office/drawing/2014/chart" uri="{C3380CC4-5D6E-409C-BE32-E72D297353CC}">
              <c16:uniqueId val="{00000001-B6B5-4F54-A32D-D362B5E573A6}"/>
            </c:ext>
          </c:extLst>
        </c:ser>
        <c:ser>
          <c:idx val="3"/>
          <c:order val="2"/>
          <c:tx>
            <c:strRef>
              <c:f>'Analisis de Actividades CyD'!$A$13</c:f>
              <c:strCache>
                <c:ptCount val="1"/>
                <c:pt idx="0">
                  <c:v>SEGURIDAD Y EMPATÍA</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CyD'!$C$13</c:f>
              <c:numCache>
                <c:formatCode>0%</c:formatCode>
                <c:ptCount val="1"/>
                <c:pt idx="0">
                  <c:v>1</c:v>
                </c:pt>
              </c:numCache>
            </c:numRef>
          </c:val>
          <c:shape val="cylinder"/>
          <c:extLst>
            <c:ext xmlns:c16="http://schemas.microsoft.com/office/drawing/2014/chart" uri="{C3380CC4-5D6E-409C-BE32-E72D297353CC}">
              <c16:uniqueId val="{00000002-B6B5-4F54-A32D-D362B5E573A6}"/>
            </c:ext>
          </c:extLst>
        </c:ser>
        <c:ser>
          <c:idx val="4"/>
          <c:order val="3"/>
          <c:tx>
            <c:strRef>
              <c:f>'Analisis de Actividades CyD'!$A$14</c:f>
              <c:strCache>
                <c:ptCount val="1"/>
                <c:pt idx="0">
                  <c:v>INFRAESTRUCTURA Y SERVICIOS GENERALES</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CyD'!$C$14</c:f>
              <c:numCache>
                <c:formatCode>0%</c:formatCode>
                <c:ptCount val="1"/>
                <c:pt idx="0">
                  <c:v>1</c:v>
                </c:pt>
              </c:numCache>
            </c:numRef>
          </c:val>
          <c:shape val="cylinder"/>
          <c:extLst>
            <c:ext xmlns:c16="http://schemas.microsoft.com/office/drawing/2014/chart" uri="{C3380CC4-5D6E-409C-BE32-E72D297353CC}">
              <c16:uniqueId val="{00000003-B6B5-4F54-A32D-D362B5E573A6}"/>
            </c:ext>
          </c:extLst>
        </c:ser>
        <c:ser>
          <c:idx val="1"/>
          <c:order val="6"/>
          <c:tx>
            <c:strRef>
              <c:f>'Analisis de Actividades CyD'!$A$15</c:f>
              <c:strCache>
                <c:ptCount val="1"/>
                <c:pt idx="0">
                  <c:v>SATISFACCIÓN DEL CLIENTE=</c:v>
                </c:pt>
              </c:strCache>
            </c:strRef>
          </c:tx>
          <c:spPr>
            <a:solidFill>
              <a:schemeClr val="accent2"/>
            </a:solidFill>
            <a:ln>
              <a:noFill/>
            </a:ln>
            <a:effectLst/>
            <a:scene3d>
              <a:camera prst="orthographicFront"/>
              <a:lightRig rig="threePt" dir="t"/>
            </a:scene3d>
            <a:sp3d>
              <a:bevelB prst="slope"/>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CyD'!$C$15</c:f>
              <c:numCache>
                <c:formatCode>0%</c:formatCode>
                <c:ptCount val="1"/>
                <c:pt idx="0">
                  <c:v>0.98</c:v>
                </c:pt>
              </c:numCache>
            </c:numRef>
          </c:val>
          <c:shape val="cylinder"/>
          <c:extLst>
            <c:ext xmlns:c16="http://schemas.microsoft.com/office/drawing/2014/chart" uri="{C3380CC4-5D6E-409C-BE32-E72D297353CC}">
              <c16:uniqueId val="{00000004-B6B5-4F54-A32D-D362B5E573A6}"/>
            </c:ext>
          </c:extLst>
        </c:ser>
        <c:dLbls>
          <c:showLegendKey val="0"/>
          <c:showVal val="1"/>
          <c:showCatName val="0"/>
          <c:showSerName val="0"/>
          <c:showPercent val="0"/>
          <c:showBubbleSize val="0"/>
        </c:dLbls>
        <c:gapWidth val="150"/>
        <c:shape val="box"/>
        <c:axId val="251160736"/>
        <c:axId val="251161280"/>
        <c:axId val="0"/>
        <c:extLst>
          <c:ext xmlns:c15="http://schemas.microsoft.com/office/drawing/2012/chart" uri="{02D57815-91ED-43cb-92C2-25804820EDAC}">
            <c15:filteredBarSeries>
              <c15:ser>
                <c:idx val="5"/>
                <c:order val="4"/>
                <c:tx>
                  <c:strRef>
                    <c:extLst>
                      <c:ext uri="{02D57815-91ED-43cb-92C2-25804820EDAC}">
                        <c15:formulaRef>
                          <c15:sqref>análisis!#REF!</c15:sqref>
                        </c15:formulaRef>
                      </c:ext>
                    </c:extLst>
                    <c:strCache>
                      <c:ptCount val="1"/>
                      <c:pt idx="0">
                        <c:v>#REF!</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análisis!#REF!</c15:sqref>
                        </c15:formulaRef>
                      </c:ext>
                    </c:extLst>
                    <c:numCache>
                      <c:formatCode>General</c:formatCode>
                      <c:ptCount val="1"/>
                      <c:pt idx="0">
                        <c:v>1</c:v>
                      </c:pt>
                    </c:numCache>
                  </c:numRef>
                </c:val>
                <c:extLst>
                  <c:ext xmlns:c16="http://schemas.microsoft.com/office/drawing/2014/chart" uri="{C3380CC4-5D6E-409C-BE32-E72D297353CC}">
                    <c16:uniqueId val="{00000005-B6B5-4F54-A32D-D362B5E573A6}"/>
                  </c:ext>
                </c:extLst>
              </c15:ser>
            </c15:filteredBarSeries>
            <c15:filteredBarSeries>
              <c15:ser>
                <c:idx val="6"/>
                <c:order val="5"/>
                <c:tx>
                  <c:strRef>
                    <c:extLst xmlns:c15="http://schemas.microsoft.com/office/drawing/2012/chart">
                      <c:ext xmlns:c15="http://schemas.microsoft.com/office/drawing/2012/chart" uri="{02D57815-91ED-43cb-92C2-25804820EDAC}">
                        <c15:formulaRef>
                          <c15:sqref>análisis!#REF!</c15:sqref>
                        </c15:formulaRef>
                      </c:ext>
                    </c:extLst>
                    <c:strCache>
                      <c:ptCount val="1"/>
                      <c:pt idx="0">
                        <c:v>#REF!</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análisis!#REF!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6-B6B5-4F54-A32D-D362B5E573A6}"/>
                  </c:ext>
                </c:extLst>
              </c15:ser>
            </c15:filteredBarSeries>
          </c:ext>
        </c:extLst>
      </c:bar3DChart>
      <c:catAx>
        <c:axId val="251160736"/>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161280"/>
        <c:crosses val="autoZero"/>
        <c:auto val="1"/>
        <c:lblAlgn val="ctr"/>
        <c:lblOffset val="100"/>
        <c:noMultiLvlLbl val="0"/>
      </c:catAx>
      <c:valAx>
        <c:axId val="25116128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160736"/>
        <c:crosses val="autoZero"/>
        <c:crossBetween val="between"/>
        <c:majorUnit val="0.2"/>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44" l="0.70000000000000062" r="0.70000000000000062" t="0.75000000000000244" header="0.30000000000000032" footer="0.30000000000000032"/>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Satisfacción del Cliente del proceso:</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1"/>
          <c:order val="0"/>
          <c:tx>
            <c:strRef>
              <c:f>'Analisis de Actividades CyD'!$A$11</c:f>
              <c:strCache>
                <c:ptCount val="1"/>
                <c:pt idx="0">
                  <c:v>CONFIABILIDAD</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CyD'!$B$11</c:f>
              <c:numCache>
                <c:formatCode>0.00</c:formatCode>
                <c:ptCount val="1"/>
                <c:pt idx="0">
                  <c:v>4.625</c:v>
                </c:pt>
              </c:numCache>
            </c:numRef>
          </c:val>
          <c:shape val="cylinder"/>
          <c:extLst>
            <c:ext xmlns:c16="http://schemas.microsoft.com/office/drawing/2014/chart" uri="{C3380CC4-5D6E-409C-BE32-E72D297353CC}">
              <c16:uniqueId val="{00000000-A964-4F70-86A2-711617FB2CD5}"/>
            </c:ext>
          </c:extLst>
        </c:ser>
        <c:ser>
          <c:idx val="0"/>
          <c:order val="1"/>
          <c:tx>
            <c:strRef>
              <c:f>'Analisis de Actividades CyD'!$A$12</c:f>
              <c:strCache>
                <c:ptCount val="1"/>
                <c:pt idx="0">
                  <c:v>RESPONSABILIDAD</c:v>
                </c:pt>
              </c:strCache>
            </c:strRef>
          </c:tx>
          <c:spPr>
            <a:solidFill>
              <a:schemeClr val="accent1"/>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CyD'!$B$12</c:f>
              <c:numCache>
                <c:formatCode>0.00</c:formatCode>
                <c:ptCount val="1"/>
                <c:pt idx="0">
                  <c:v>5</c:v>
                </c:pt>
              </c:numCache>
            </c:numRef>
          </c:val>
          <c:shape val="cylinder"/>
          <c:extLst>
            <c:ext xmlns:c16="http://schemas.microsoft.com/office/drawing/2014/chart" uri="{C3380CC4-5D6E-409C-BE32-E72D297353CC}">
              <c16:uniqueId val="{00000001-A964-4F70-86A2-711617FB2CD5}"/>
            </c:ext>
          </c:extLst>
        </c:ser>
        <c:ser>
          <c:idx val="2"/>
          <c:order val="2"/>
          <c:tx>
            <c:strRef>
              <c:f>'Analisis de Actividades CyD'!$A$13</c:f>
              <c:strCache>
                <c:ptCount val="1"/>
                <c:pt idx="0">
                  <c:v>SEGURIDAD Y EMPATÍA</c:v>
                </c:pt>
              </c:strCache>
            </c:strRef>
          </c:tx>
          <c:spPr>
            <a:solidFill>
              <a:schemeClr val="accent3"/>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CyD'!$B$13</c:f>
              <c:numCache>
                <c:formatCode>0.00</c:formatCode>
                <c:ptCount val="1"/>
                <c:pt idx="0">
                  <c:v>5</c:v>
                </c:pt>
              </c:numCache>
            </c:numRef>
          </c:val>
          <c:shape val="cylinder"/>
          <c:extLst>
            <c:ext xmlns:c16="http://schemas.microsoft.com/office/drawing/2014/chart" uri="{C3380CC4-5D6E-409C-BE32-E72D297353CC}">
              <c16:uniqueId val="{00000002-A964-4F70-86A2-711617FB2CD5}"/>
            </c:ext>
          </c:extLst>
        </c:ser>
        <c:ser>
          <c:idx val="3"/>
          <c:order val="3"/>
          <c:tx>
            <c:strRef>
              <c:f>'Analisis de Actividades CyD'!$A$14</c:f>
              <c:strCache>
                <c:ptCount val="1"/>
                <c:pt idx="0">
                  <c:v>INFRAESTRUCTURA Y SERVICIOS GENERALES</c:v>
                </c:pt>
              </c:strCache>
            </c:strRef>
          </c:tx>
          <c:spPr>
            <a:solidFill>
              <a:schemeClr val="accent4"/>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CyD'!$B$14</c:f>
              <c:numCache>
                <c:formatCode>0.00</c:formatCode>
                <c:ptCount val="1"/>
                <c:pt idx="0">
                  <c:v>5</c:v>
                </c:pt>
              </c:numCache>
            </c:numRef>
          </c:val>
          <c:shape val="cylinder"/>
          <c:extLst>
            <c:ext xmlns:c16="http://schemas.microsoft.com/office/drawing/2014/chart" uri="{C3380CC4-5D6E-409C-BE32-E72D297353CC}">
              <c16:uniqueId val="{00000003-A964-4F70-86A2-711617FB2CD5}"/>
            </c:ext>
          </c:extLst>
        </c:ser>
        <c:ser>
          <c:idx val="6"/>
          <c:order val="6"/>
          <c:tx>
            <c:strRef>
              <c:f>'Analisis de Actividades CyD'!$A$15</c:f>
              <c:strCache>
                <c:ptCount val="1"/>
                <c:pt idx="0">
                  <c:v>SATISFACCIÓN DEL CLIENTE=</c:v>
                </c:pt>
              </c:strCache>
            </c:strRef>
          </c:tx>
          <c:spPr>
            <a:solidFill>
              <a:schemeClr val="accent1">
                <a:lumMod val="60000"/>
              </a:schemeClr>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'Analisis de Actividades CyD'!$B$15</c:f>
              <c:numCache>
                <c:formatCode>0.00</c:formatCode>
                <c:ptCount val="1"/>
                <c:pt idx="0">
                  <c:v>4.9000000000000004</c:v>
                </c:pt>
              </c:numCache>
            </c:numRef>
          </c:val>
          <c:shape val="cylinder"/>
          <c:extLst>
            <c:ext xmlns:c16="http://schemas.microsoft.com/office/drawing/2014/chart" uri="{C3380CC4-5D6E-409C-BE32-E72D297353CC}">
              <c16:uniqueId val="{00000004-A964-4F70-86A2-711617FB2CD5}"/>
            </c:ext>
          </c:extLst>
        </c:ser>
        <c:dLbls>
          <c:showLegendKey val="0"/>
          <c:showVal val="1"/>
          <c:showCatName val="0"/>
          <c:showSerName val="0"/>
          <c:showPercent val="0"/>
          <c:showBubbleSize val="0"/>
        </c:dLbls>
        <c:gapWidth val="150"/>
        <c:shape val="box"/>
        <c:axId val="328370944"/>
        <c:axId val="328368224"/>
        <c:axId val="0"/>
        <c:extLst>
          <c:ext xmlns:c15="http://schemas.microsoft.com/office/drawing/2012/chart" uri="{02D57815-91ED-43cb-92C2-25804820EDAC}">
            <c15:filteredBarSeries>
              <c15:ser>
                <c:idx val="4"/>
                <c:order val="4"/>
                <c:tx>
                  <c:strRef>
                    <c:extLst>
                      <c:ext uri="{02D57815-91ED-43cb-92C2-25804820EDAC}">
                        <c15:formulaRef>
                          <c15:sqref>análisis!#REF!</c15:sqref>
                        </c15:formulaRef>
                      </c:ext>
                    </c:extLst>
                    <c:strCache>
                      <c:ptCount val="1"/>
                      <c:pt idx="0">
                        <c:v>#REF!</c:v>
                      </c:pt>
                    </c:strCache>
                  </c:strRef>
                </c:tx>
                <c:spPr>
                  <a:solidFill>
                    <a:schemeClr val="accent5"/>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c:ext uri="{02D57815-91ED-43cb-92C2-25804820EDAC}">
                        <c15:formulaRef>
                          <c15:sqref>análisis!#REF!</c15:sqref>
                        </c15:formulaRef>
                      </c:ext>
                    </c:extLst>
                    <c:numCache>
                      <c:formatCode>General</c:formatCode>
                      <c:ptCount val="1"/>
                      <c:pt idx="0">
                        <c:v>1</c:v>
                      </c:pt>
                    </c:numCache>
                  </c:numRef>
                </c:val>
                <c:extLst>
                  <c:ext xmlns:c16="http://schemas.microsoft.com/office/drawing/2014/chart" uri="{C3380CC4-5D6E-409C-BE32-E72D297353CC}">
                    <c16:uniqueId val="{00000005-A964-4F70-86A2-711617FB2CD5}"/>
                  </c:ext>
                </c:extLst>
              </c15:ser>
            </c15:filteredBarSeries>
            <c15:filteredBarSeries>
              <c15:ser>
                <c:idx val="5"/>
                <c:order val="5"/>
                <c:tx>
                  <c:strRef>
                    <c:extLst xmlns:c15="http://schemas.microsoft.com/office/drawing/2012/chart">
                      <c:ext xmlns:c15="http://schemas.microsoft.com/office/drawing/2012/chart" uri="{02D57815-91ED-43cb-92C2-25804820EDAC}">
                        <c15:formulaRef>
                          <c15:sqref>análisis!#REF!</c15:sqref>
                        </c15:formulaRef>
                      </c:ext>
                    </c:extLst>
                    <c:strCache>
                      <c:ptCount val="1"/>
                      <c:pt idx="0">
                        <c:v>#REF!</c:v>
                      </c:pt>
                    </c:strCache>
                  </c:strRef>
                </c:tx>
                <c:spPr>
                  <a:solidFill>
                    <a:schemeClr val="accent6"/>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xmlns:c15="http://schemas.microsoft.com/office/drawing/2012/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extLst xmlns:c15="http://schemas.microsoft.com/office/drawing/2012/chart">
                      <c:ext xmlns:c15="http://schemas.microsoft.com/office/drawing/2012/chart" uri="{02D57815-91ED-43cb-92C2-25804820EDAC}">
                        <c15:formulaRef>
                          <c15:sqref>análisis!#REF!</c15:sqref>
                        </c15:formulaRef>
                      </c:ext>
                    </c:extLst>
                    <c:numCache>
                      <c:formatCode>General</c:formatCode>
                      <c:ptCount val="1"/>
                      <c:pt idx="0">
                        <c:v>1</c:v>
                      </c:pt>
                    </c:numCache>
                  </c:numRef>
                </c:val>
                <c:extLst xmlns:c15="http://schemas.microsoft.com/office/drawing/2012/chart">
                  <c:ext xmlns:c16="http://schemas.microsoft.com/office/drawing/2014/chart" uri="{C3380CC4-5D6E-409C-BE32-E72D297353CC}">
                    <c16:uniqueId val="{00000006-A964-4F70-86A2-711617FB2CD5}"/>
                  </c:ext>
                </c:extLst>
              </c15:ser>
            </c15:filteredBarSeries>
          </c:ext>
        </c:extLst>
      </c:bar3DChart>
      <c:catAx>
        <c:axId val="328370944"/>
        <c:scaling>
          <c:orientation val="minMax"/>
        </c:scaling>
        <c:delete val="0"/>
        <c:axPos val="b"/>
        <c:numFmt formatCode="General" sourceLinked="1"/>
        <c:majorTickMark val="none"/>
        <c:minorTickMark val="none"/>
        <c:tickLblPos val="nextTo"/>
        <c:spPr>
          <a:noFill/>
          <a:ln>
            <a:noFill/>
          </a:ln>
          <a:effectLst/>
        </c:spPr>
        <c:txPr>
          <a:bodyPr rot="-54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368224"/>
        <c:crosses val="autoZero"/>
        <c:auto val="1"/>
        <c:lblAlgn val="ctr"/>
        <c:lblOffset val="100"/>
        <c:noMultiLvlLbl val="0"/>
      </c:catAx>
      <c:valAx>
        <c:axId val="328368224"/>
        <c:scaling>
          <c:orientation val="minMax"/>
          <c:max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ES"/>
                  <a:t>Calificación promedio </a:t>
                </a:r>
              </a:p>
              <a:p>
                <a:pPr>
                  <a:defRPr/>
                </a:pPr>
                <a:r>
                  <a:rPr lang="es-ES"/>
                  <a:t>obtenida</a:t>
                </a:r>
              </a:p>
            </c:rich>
          </c:tx>
          <c:layout>
            <c:manualLayout>
              <c:xMode val="edge"/>
              <c:yMode val="edge"/>
              <c:x val="0.23301268365593961"/>
              <c:y val="0.23444242299966991"/>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8370944"/>
        <c:crossesAt val="1"/>
        <c:crossBetween val="between"/>
        <c:majorUnit val="1"/>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222" l="0.70000000000000062" r="0.70000000000000062" t="0.750000000000002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jpe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_rels/drawing2.xml.rels><?xml version="1.0" encoding="UTF-8" standalone="yes"?>
<Relationships xmlns="http://schemas.openxmlformats.org/package/2006/relationships"><Relationship Id="rId2" Type="http://schemas.openxmlformats.org/officeDocument/2006/relationships/image" Target="../media/image28.jpeg"/><Relationship Id="rId1" Type="http://schemas.openxmlformats.org/officeDocument/2006/relationships/image" Target="../media/image19.png"/></Relationships>
</file>

<file path=xl/drawings/_rels/drawing3.xml.rels><?xml version="1.0" encoding="UTF-8" standalone="yes"?>
<Relationships xmlns="http://schemas.openxmlformats.org/package/2006/relationships"><Relationship Id="rId3" Type="http://schemas.openxmlformats.org/officeDocument/2006/relationships/image" Target="../media/image29.jpeg"/><Relationship Id="rId2" Type="http://schemas.openxmlformats.org/officeDocument/2006/relationships/image" Target="../media/image19.pn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3" Type="http://schemas.openxmlformats.org/officeDocument/2006/relationships/image" Target="../media/image30.jpeg"/><Relationship Id="rId2" Type="http://schemas.openxmlformats.org/officeDocument/2006/relationships/image" Target="../media/image19.png"/><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3" Type="http://schemas.openxmlformats.org/officeDocument/2006/relationships/image" Target="../media/image30.jpeg"/><Relationship Id="rId2" Type="http://schemas.openxmlformats.org/officeDocument/2006/relationships/image" Target="../media/image19.png"/><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2" Type="http://schemas.openxmlformats.org/officeDocument/2006/relationships/image" Target="../media/image31.jpeg"/><Relationship Id="rId1" Type="http://schemas.openxmlformats.org/officeDocument/2006/relationships/image" Target="../media/image19.png"/></Relationships>
</file>

<file path=xl/drawings/_rels/drawing7.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image" Target="../media/image32.jpeg"/></Relationships>
</file>

<file path=xl/drawings/_rels/drawing8.xml.rels><?xml version="1.0" encoding="UTF-8" standalone="yes"?>
<Relationships xmlns="http://schemas.openxmlformats.org/package/2006/relationships"><Relationship Id="rId2" Type="http://schemas.openxmlformats.org/officeDocument/2006/relationships/image" Target="../media/image33.jpeg"/><Relationship Id="rId1" Type="http://schemas.openxmlformats.org/officeDocument/2006/relationships/image" Target="../media/image19.png"/></Relationships>
</file>

<file path=xl/drawings/_rels/drawing9.xml.rels><?xml version="1.0" encoding="UTF-8" standalone="yes"?>
<Relationships xmlns="http://schemas.openxmlformats.org/package/2006/relationships"><Relationship Id="rId2" Type="http://schemas.openxmlformats.org/officeDocument/2006/relationships/image" Target="../media/image34.jpeg"/><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2" Type="http://schemas.openxmlformats.org/officeDocument/2006/relationships/image" Target="../media/image35.jpeg"/><Relationship Id="rId1" Type="http://schemas.openxmlformats.org/officeDocument/2006/relationships/image" Target="../media/image19.png"/></Relationships>
</file>

<file path=xl/drawings/_rels/drawing11.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image" Target="../media/image36.jpeg"/><Relationship Id="rId4" Type="http://schemas.openxmlformats.org/officeDocument/2006/relationships/image" Target="../media/image19.png"/></Relationships>
</file>

<file path=xl/drawings/_rels/drawing12.xml.rels><?xml version="1.0" encoding="UTF-8" standalone="yes"?>
<Relationships xmlns="http://schemas.openxmlformats.org/package/2006/relationships"><Relationship Id="rId2" Type="http://schemas.openxmlformats.org/officeDocument/2006/relationships/image" Target="../media/image34.jpeg"/><Relationship Id="rId1" Type="http://schemas.openxmlformats.org/officeDocument/2006/relationships/image" Target="../media/image19.png"/></Relationships>
</file>

<file path=xl/drawings/_rels/drawing13.xml.rels><?xml version="1.0" encoding="UTF-8" standalone="yes"?>
<Relationships xmlns="http://schemas.openxmlformats.org/package/2006/relationships"><Relationship Id="rId2" Type="http://schemas.openxmlformats.org/officeDocument/2006/relationships/image" Target="../media/image35.jpeg"/><Relationship Id="rId1" Type="http://schemas.openxmlformats.org/officeDocument/2006/relationships/image" Target="../media/image19.png"/></Relationships>
</file>

<file path=xl/drawings/_rels/drawing1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image" Target="../media/image36.jpeg"/><Relationship Id="rId4" Type="http://schemas.openxmlformats.org/officeDocument/2006/relationships/image" Target="../media/image19.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5</xdr:col>
      <xdr:colOff>435427</xdr:colOff>
      <xdr:row>31</xdr:row>
      <xdr:rowOff>204107</xdr:rowOff>
    </xdr:from>
    <xdr:to>
      <xdr:col>5</xdr:col>
      <xdr:colOff>1483178</xdr:colOff>
      <xdr:row>31</xdr:row>
      <xdr:rowOff>481453</xdr:rowOff>
    </xdr:to>
    <xdr:pic>
      <xdr:nvPicPr>
        <xdr:cNvPr id="6" name="Imagen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464141" y="11457214"/>
          <a:ext cx="1047751" cy="2773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530680</xdr:colOff>
      <xdr:row>32</xdr:row>
      <xdr:rowOff>272143</xdr:rowOff>
    </xdr:from>
    <xdr:to>
      <xdr:col>5</xdr:col>
      <xdr:colOff>1511755</xdr:colOff>
      <xdr:row>32</xdr:row>
      <xdr:rowOff>529318</xdr:rowOff>
    </xdr:to>
    <xdr:pic>
      <xdr:nvPicPr>
        <xdr:cNvPr id="7" name="Imagen 6"/>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559394" y="12192000"/>
          <a:ext cx="9810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449036</xdr:colOff>
      <xdr:row>10</xdr:row>
      <xdr:rowOff>190500</xdr:rowOff>
    </xdr:from>
    <xdr:to>
      <xdr:col>5</xdr:col>
      <xdr:colOff>1420586</xdr:colOff>
      <xdr:row>10</xdr:row>
      <xdr:rowOff>447675</xdr:rowOff>
    </xdr:to>
    <xdr:pic>
      <xdr:nvPicPr>
        <xdr:cNvPr id="10" name="Imagen 9"/>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95465" y="1387929"/>
          <a:ext cx="97155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353786</xdr:colOff>
      <xdr:row>15</xdr:row>
      <xdr:rowOff>353786</xdr:rowOff>
    </xdr:from>
    <xdr:to>
      <xdr:col>5</xdr:col>
      <xdr:colOff>1649186</xdr:colOff>
      <xdr:row>15</xdr:row>
      <xdr:rowOff>610961</xdr:rowOff>
    </xdr:to>
    <xdr:pic>
      <xdr:nvPicPr>
        <xdr:cNvPr id="18" name="Imagen 17"/>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00215" y="5483679"/>
          <a:ext cx="12954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408214</xdr:colOff>
      <xdr:row>11</xdr:row>
      <xdr:rowOff>136072</xdr:rowOff>
    </xdr:from>
    <xdr:to>
      <xdr:col>5</xdr:col>
      <xdr:colOff>1541689</xdr:colOff>
      <xdr:row>11</xdr:row>
      <xdr:rowOff>393247</xdr:rowOff>
    </xdr:to>
    <xdr:pic>
      <xdr:nvPicPr>
        <xdr:cNvPr id="20" name="Imagen 19"/>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54643" y="1959429"/>
          <a:ext cx="11334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176893</xdr:colOff>
      <xdr:row>14</xdr:row>
      <xdr:rowOff>285751</xdr:rowOff>
    </xdr:from>
    <xdr:to>
      <xdr:col>5</xdr:col>
      <xdr:colOff>1567543</xdr:colOff>
      <xdr:row>14</xdr:row>
      <xdr:rowOff>542926</xdr:rowOff>
    </xdr:to>
    <xdr:pic>
      <xdr:nvPicPr>
        <xdr:cNvPr id="25" name="Imagen 24"/>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423322" y="4422322"/>
          <a:ext cx="139065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272143</xdr:colOff>
      <xdr:row>13</xdr:row>
      <xdr:rowOff>204107</xdr:rowOff>
    </xdr:from>
    <xdr:to>
      <xdr:col>5</xdr:col>
      <xdr:colOff>1634218</xdr:colOff>
      <xdr:row>13</xdr:row>
      <xdr:rowOff>461282</xdr:rowOff>
    </xdr:to>
    <xdr:pic>
      <xdr:nvPicPr>
        <xdr:cNvPr id="26" name="Imagen 25"/>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518572" y="3497036"/>
          <a:ext cx="13620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381000</xdr:colOff>
      <xdr:row>12</xdr:row>
      <xdr:rowOff>217714</xdr:rowOff>
    </xdr:from>
    <xdr:to>
      <xdr:col>5</xdr:col>
      <xdr:colOff>1485900</xdr:colOff>
      <xdr:row>12</xdr:row>
      <xdr:rowOff>474889</xdr:rowOff>
    </xdr:to>
    <xdr:pic>
      <xdr:nvPicPr>
        <xdr:cNvPr id="27" name="Imagen 26"/>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27429" y="2667000"/>
          <a:ext cx="11049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312964</xdr:colOff>
      <xdr:row>16</xdr:row>
      <xdr:rowOff>326572</xdr:rowOff>
    </xdr:from>
    <xdr:to>
      <xdr:col>5</xdr:col>
      <xdr:colOff>1608364</xdr:colOff>
      <xdr:row>16</xdr:row>
      <xdr:rowOff>583747</xdr:rowOff>
    </xdr:to>
    <xdr:pic>
      <xdr:nvPicPr>
        <xdr:cNvPr id="28" name="Imagen 27"/>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559393" y="6449786"/>
          <a:ext cx="12954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270442</xdr:colOff>
      <xdr:row>20</xdr:row>
      <xdr:rowOff>343581</xdr:rowOff>
    </xdr:from>
    <xdr:to>
      <xdr:col>5</xdr:col>
      <xdr:colOff>1622992</xdr:colOff>
      <xdr:row>20</xdr:row>
      <xdr:rowOff>600756</xdr:rowOff>
    </xdr:to>
    <xdr:pic>
      <xdr:nvPicPr>
        <xdr:cNvPr id="31" name="Imagen 30"/>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510067" y="12737987"/>
          <a:ext cx="135255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501763</xdr:colOff>
      <xdr:row>28</xdr:row>
      <xdr:rowOff>333375</xdr:rowOff>
    </xdr:from>
    <xdr:to>
      <xdr:col>5</xdr:col>
      <xdr:colOff>1616188</xdr:colOff>
      <xdr:row>28</xdr:row>
      <xdr:rowOff>590550</xdr:rowOff>
    </xdr:to>
    <xdr:pic>
      <xdr:nvPicPr>
        <xdr:cNvPr id="33" name="Imagen 32"/>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741388" y="16240125"/>
          <a:ext cx="111442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299357</xdr:colOff>
      <xdr:row>30</xdr:row>
      <xdr:rowOff>435428</xdr:rowOff>
    </xdr:from>
    <xdr:to>
      <xdr:col>5</xdr:col>
      <xdr:colOff>1575707</xdr:colOff>
      <xdr:row>30</xdr:row>
      <xdr:rowOff>692603</xdr:rowOff>
    </xdr:to>
    <xdr:pic>
      <xdr:nvPicPr>
        <xdr:cNvPr id="34" name="Imagen 33"/>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545786" y="14246678"/>
          <a:ext cx="127635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382701</xdr:colOff>
      <xdr:row>33</xdr:row>
      <xdr:rowOff>297657</xdr:rowOff>
    </xdr:from>
    <xdr:to>
      <xdr:col>5</xdr:col>
      <xdr:colOff>1601901</xdr:colOff>
      <xdr:row>33</xdr:row>
      <xdr:rowOff>554832</xdr:rowOff>
    </xdr:to>
    <xdr:pic>
      <xdr:nvPicPr>
        <xdr:cNvPr id="35" name="Imagen 34"/>
        <xdr:cNvPicPr>
          <a:picLocks noChangeAspect="1" noChangeArrowheads="1"/>
        </xdr:cNvPicPr>
      </xdr:nvPicPr>
      <xdr:blipFill>
        <a:blip xmlns:r="http://schemas.openxmlformats.org/officeDocument/2006/relationships" r:embed="rId1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22326" y="19550063"/>
          <a:ext cx="12192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231321</xdr:colOff>
      <xdr:row>17</xdr:row>
      <xdr:rowOff>258536</xdr:rowOff>
    </xdr:from>
    <xdr:to>
      <xdr:col>5</xdr:col>
      <xdr:colOff>1660071</xdr:colOff>
      <xdr:row>17</xdr:row>
      <xdr:rowOff>530679</xdr:rowOff>
    </xdr:to>
    <xdr:pic>
      <xdr:nvPicPr>
        <xdr:cNvPr id="37" name="Imagen 36"/>
        <xdr:cNvPicPr>
          <a:picLocks noChangeAspect="1" noChangeArrowheads="1"/>
        </xdr:cNvPicPr>
      </xdr:nvPicPr>
      <xdr:blipFill>
        <a:blip xmlns:r="http://schemas.openxmlformats.org/officeDocument/2006/relationships" r:embed="rId1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477750" y="7198179"/>
          <a:ext cx="1428750" cy="2721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458108</xdr:colOff>
      <xdr:row>27</xdr:row>
      <xdr:rowOff>204107</xdr:rowOff>
    </xdr:from>
    <xdr:to>
      <xdr:col>5</xdr:col>
      <xdr:colOff>1439183</xdr:colOff>
      <xdr:row>27</xdr:row>
      <xdr:rowOff>461282</xdr:rowOff>
    </xdr:to>
    <xdr:pic>
      <xdr:nvPicPr>
        <xdr:cNvPr id="45" name="Imagen 44"/>
        <xdr:cNvPicPr>
          <a:picLocks noChangeAspect="1" noChangeArrowheads="1"/>
        </xdr:cNvPicPr>
      </xdr:nvPicPr>
      <xdr:blipFill>
        <a:blip xmlns:r="http://schemas.openxmlformats.org/officeDocument/2006/relationships" r:embed="rId1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97733" y="14047107"/>
          <a:ext cx="9810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238125</xdr:colOff>
      <xdr:row>18</xdr:row>
      <xdr:rowOff>369093</xdr:rowOff>
    </xdr:from>
    <xdr:to>
      <xdr:col>5</xdr:col>
      <xdr:colOff>1781175</xdr:colOff>
      <xdr:row>18</xdr:row>
      <xdr:rowOff>626268</xdr:rowOff>
    </xdr:to>
    <xdr:pic>
      <xdr:nvPicPr>
        <xdr:cNvPr id="22" name="Imagen 21"/>
        <xdr:cNvPicPr>
          <a:picLocks noChangeAspect="1" noChangeArrowheads="1"/>
        </xdr:cNvPicPr>
      </xdr:nvPicPr>
      <xdr:blipFill>
        <a:blip xmlns:r="http://schemas.openxmlformats.org/officeDocument/2006/relationships" r:embed="rId1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477750" y="8120062"/>
          <a:ext cx="154305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254000</xdr:colOff>
      <xdr:row>29</xdr:row>
      <xdr:rowOff>444500</xdr:rowOff>
    </xdr:from>
    <xdr:to>
      <xdr:col>5</xdr:col>
      <xdr:colOff>1692275</xdr:colOff>
      <xdr:row>29</xdr:row>
      <xdr:rowOff>701675</xdr:rowOff>
    </xdr:to>
    <xdr:pic>
      <xdr:nvPicPr>
        <xdr:cNvPr id="23" name="Imagen 22"/>
        <xdr:cNvPicPr>
          <a:picLocks noChangeAspect="1" noChangeArrowheads="1"/>
        </xdr:cNvPicPr>
      </xdr:nvPicPr>
      <xdr:blipFill>
        <a:blip xmlns:r="http://schemas.openxmlformats.org/officeDocument/2006/relationships" r:embed="rId1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493625" y="15763875"/>
          <a:ext cx="14382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1654969</xdr:colOff>
      <xdr:row>1</xdr:row>
      <xdr:rowOff>71438</xdr:rowOff>
    </xdr:from>
    <xdr:to>
      <xdr:col>1</xdr:col>
      <xdr:colOff>53655</xdr:colOff>
      <xdr:row>1</xdr:row>
      <xdr:rowOff>869157</xdr:rowOff>
    </xdr:to>
    <xdr:pic>
      <xdr:nvPicPr>
        <xdr:cNvPr id="32" name="Imagen 31"/>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654969" y="71438"/>
          <a:ext cx="803749" cy="7977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654843</xdr:colOff>
      <xdr:row>0</xdr:row>
      <xdr:rowOff>1</xdr:rowOff>
    </xdr:from>
    <xdr:to>
      <xdr:col>11</xdr:col>
      <xdr:colOff>1749384</xdr:colOff>
      <xdr:row>1</xdr:row>
      <xdr:rowOff>881063</xdr:rowOff>
    </xdr:to>
    <xdr:pic>
      <xdr:nvPicPr>
        <xdr:cNvPr id="36" name="Imagen 35" descr="LOGO SGC Siglas.jpg"/>
        <xdr:cNvPicPr>
          <a:picLocks noChangeAspect="1" noChangeArrowheads="1"/>
        </xdr:cNvPicPr>
      </xdr:nvPicPr>
      <xdr:blipFill>
        <a:blip xmlns:r="http://schemas.openxmlformats.org/officeDocument/2006/relationships" r:embed="rId19"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9954874" y="1"/>
          <a:ext cx="1094541" cy="881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392906</xdr:colOff>
      <xdr:row>26</xdr:row>
      <xdr:rowOff>404813</xdr:rowOff>
    </xdr:from>
    <xdr:to>
      <xdr:col>5</xdr:col>
      <xdr:colOff>1488281</xdr:colOff>
      <xdr:row>26</xdr:row>
      <xdr:rowOff>661988</xdr:rowOff>
    </xdr:to>
    <xdr:pic>
      <xdr:nvPicPr>
        <xdr:cNvPr id="30" name="Imagen 29"/>
        <xdr:cNvPicPr>
          <a:picLocks noChangeAspect="1" noChangeArrowheads="1"/>
        </xdr:cNvPicPr>
      </xdr:nvPicPr>
      <xdr:blipFill>
        <a:blip xmlns:r="http://schemas.openxmlformats.org/officeDocument/2006/relationships" r:embed="rId2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32531" y="16121063"/>
          <a:ext cx="10953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392906</xdr:colOff>
      <xdr:row>26</xdr:row>
      <xdr:rowOff>59532</xdr:rowOff>
    </xdr:from>
    <xdr:to>
      <xdr:col>5</xdr:col>
      <xdr:colOff>1488281</xdr:colOff>
      <xdr:row>26</xdr:row>
      <xdr:rowOff>316707</xdr:rowOff>
    </xdr:to>
    <xdr:pic>
      <xdr:nvPicPr>
        <xdr:cNvPr id="38" name="Imagen 37"/>
        <xdr:cNvPicPr>
          <a:picLocks noChangeAspect="1" noChangeArrowheads="1"/>
        </xdr:cNvPicPr>
      </xdr:nvPicPr>
      <xdr:blipFill>
        <a:blip xmlns:r="http://schemas.openxmlformats.org/officeDocument/2006/relationships" r:embed="rId2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32531" y="15775782"/>
          <a:ext cx="10953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xdr:from>
          <xdr:col>5</xdr:col>
          <xdr:colOff>104775</xdr:colOff>
          <xdr:row>19</xdr:row>
          <xdr:rowOff>0</xdr:rowOff>
        </xdr:from>
        <xdr:to>
          <xdr:col>5</xdr:col>
          <xdr:colOff>1533525</xdr:colOff>
          <xdr:row>19</xdr:row>
          <xdr:rowOff>514350</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xdr:from>
      <xdr:col>5</xdr:col>
      <xdr:colOff>750094</xdr:colOff>
      <xdr:row>19</xdr:row>
      <xdr:rowOff>583407</xdr:rowOff>
    </xdr:from>
    <xdr:to>
      <xdr:col>5</xdr:col>
      <xdr:colOff>1664494</xdr:colOff>
      <xdr:row>19</xdr:row>
      <xdr:rowOff>850107</xdr:rowOff>
    </xdr:to>
    <xdr:pic>
      <xdr:nvPicPr>
        <xdr:cNvPr id="42" name="Imagen 41"/>
        <xdr:cNvPicPr>
          <a:picLocks noChangeAspect="1" noChangeArrowheads="1"/>
        </xdr:cNvPicPr>
      </xdr:nvPicPr>
      <xdr:blipFill>
        <a:blip xmlns:r="http://schemas.openxmlformats.org/officeDocument/2006/relationships" r:embed="rId2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989719" y="12108657"/>
          <a:ext cx="9144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333375</xdr:colOff>
      <xdr:row>22</xdr:row>
      <xdr:rowOff>214313</xdr:rowOff>
    </xdr:from>
    <xdr:to>
      <xdr:col>5</xdr:col>
      <xdr:colOff>1552575</xdr:colOff>
      <xdr:row>22</xdr:row>
      <xdr:rowOff>471488</xdr:rowOff>
    </xdr:to>
    <xdr:pic>
      <xdr:nvPicPr>
        <xdr:cNvPr id="43" name="Imagen 42"/>
        <xdr:cNvPicPr>
          <a:picLocks noChangeAspect="1" noChangeArrowheads="1"/>
        </xdr:cNvPicPr>
      </xdr:nvPicPr>
      <xdr:blipFill>
        <a:blip xmlns:r="http://schemas.openxmlformats.org/officeDocument/2006/relationships" r:embed="rId2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573000" y="14370844"/>
          <a:ext cx="12192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416719</xdr:colOff>
      <xdr:row>24</xdr:row>
      <xdr:rowOff>250032</xdr:rowOff>
    </xdr:from>
    <xdr:to>
      <xdr:col>5</xdr:col>
      <xdr:colOff>1483519</xdr:colOff>
      <xdr:row>24</xdr:row>
      <xdr:rowOff>507207</xdr:rowOff>
    </xdr:to>
    <xdr:pic>
      <xdr:nvPicPr>
        <xdr:cNvPr id="46" name="Imagen 45"/>
        <xdr:cNvPicPr>
          <a:picLocks noChangeAspect="1" noChangeArrowheads="1"/>
        </xdr:cNvPicPr>
      </xdr:nvPicPr>
      <xdr:blipFill>
        <a:blip xmlns:r="http://schemas.openxmlformats.org/officeDocument/2006/relationships" r:embed="rId2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56344" y="14466095"/>
          <a:ext cx="10668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428625</xdr:colOff>
      <xdr:row>25</xdr:row>
      <xdr:rowOff>214313</xdr:rowOff>
    </xdr:from>
    <xdr:to>
      <xdr:col>5</xdr:col>
      <xdr:colOff>1524000</xdr:colOff>
      <xdr:row>25</xdr:row>
      <xdr:rowOff>471488</xdr:rowOff>
    </xdr:to>
    <xdr:pic>
      <xdr:nvPicPr>
        <xdr:cNvPr id="47" name="Imagen 46"/>
        <xdr:cNvPicPr>
          <a:picLocks noChangeAspect="1" noChangeArrowheads="1"/>
        </xdr:cNvPicPr>
      </xdr:nvPicPr>
      <xdr:blipFill>
        <a:blip xmlns:r="http://schemas.openxmlformats.org/officeDocument/2006/relationships" r:embed="rId2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68250" y="15180469"/>
          <a:ext cx="10953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321469</xdr:colOff>
      <xdr:row>21</xdr:row>
      <xdr:rowOff>404813</xdr:rowOff>
    </xdr:from>
    <xdr:to>
      <xdr:col>5</xdr:col>
      <xdr:colOff>1588294</xdr:colOff>
      <xdr:row>21</xdr:row>
      <xdr:rowOff>661988</xdr:rowOff>
    </xdr:to>
    <xdr:pic>
      <xdr:nvPicPr>
        <xdr:cNvPr id="40" name="Imagen 39"/>
        <xdr:cNvPicPr>
          <a:picLocks noChangeAspect="1" noChangeArrowheads="1"/>
        </xdr:cNvPicPr>
      </xdr:nvPicPr>
      <xdr:blipFill>
        <a:blip xmlns:r="http://schemas.openxmlformats.org/officeDocument/2006/relationships" r:embed="rId2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561094" y="13489782"/>
          <a:ext cx="126682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416719</xdr:colOff>
      <xdr:row>23</xdr:row>
      <xdr:rowOff>261937</xdr:rowOff>
    </xdr:from>
    <xdr:to>
      <xdr:col>5</xdr:col>
      <xdr:colOff>1512094</xdr:colOff>
      <xdr:row>23</xdr:row>
      <xdr:rowOff>519112</xdr:rowOff>
    </xdr:to>
    <xdr:pic>
      <xdr:nvPicPr>
        <xdr:cNvPr id="41" name="Imagen 40"/>
        <xdr:cNvPicPr>
          <a:picLocks noChangeAspect="1" noChangeArrowheads="1"/>
        </xdr:cNvPicPr>
      </xdr:nvPicPr>
      <xdr:blipFill>
        <a:blip xmlns:r="http://schemas.openxmlformats.org/officeDocument/2006/relationships" r:embed="rId2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656344" y="15168562"/>
          <a:ext cx="1095375"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1037972</xdr:colOff>
      <xdr:row>0</xdr:row>
      <xdr:rowOff>77931</xdr:rowOff>
    </xdr:from>
    <xdr:to>
      <xdr:col>1</xdr:col>
      <xdr:colOff>567169</xdr:colOff>
      <xdr:row>1</xdr:row>
      <xdr:rowOff>1224643</xdr:rowOff>
    </xdr:to>
    <xdr:pic>
      <xdr:nvPicPr>
        <xdr:cNvPr id="8" name="Imagen 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7972" y="77931"/>
          <a:ext cx="1053197" cy="1337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39</xdr:col>
      <xdr:colOff>13608</xdr:colOff>
      <xdr:row>0</xdr:row>
      <xdr:rowOff>101435</xdr:rowOff>
    </xdr:from>
    <xdr:to>
      <xdr:col>42</xdr:col>
      <xdr:colOff>44409</xdr:colOff>
      <xdr:row>1</xdr:row>
      <xdr:rowOff>1265522</xdr:rowOff>
    </xdr:to>
    <xdr:pic>
      <xdr:nvPicPr>
        <xdr:cNvPr id="9" name="Imagen 8" descr="LOGO SGC Siglas.jpg"/>
        <xdr:cNvPicPr>
          <a:picLocks noChangeAspect="1" noChangeArrowheads="1"/>
        </xdr:cNvPicPr>
      </xdr:nvPicPr>
      <xdr:blipFill>
        <a:blip xmlns:r="http://schemas.openxmlformats.org/officeDocument/2006/relationships" r:embed="rId2">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6083644" y="101435"/>
          <a:ext cx="1255444" cy="13545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44</xdr:col>
      <xdr:colOff>1037972</xdr:colOff>
      <xdr:row>0</xdr:row>
      <xdr:rowOff>77931</xdr:rowOff>
    </xdr:from>
    <xdr:ext cx="1053197" cy="1337212"/>
    <xdr:pic>
      <xdr:nvPicPr>
        <xdr:cNvPr id="12" name="Imagen 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7972" y="77931"/>
          <a:ext cx="1053197" cy="133721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78</xdr:col>
      <xdr:colOff>13608</xdr:colOff>
      <xdr:row>0</xdr:row>
      <xdr:rowOff>101435</xdr:rowOff>
    </xdr:from>
    <xdr:ext cx="1255444" cy="1354587"/>
    <xdr:pic>
      <xdr:nvPicPr>
        <xdr:cNvPr id="13" name="Imagen 12" descr="LOGO SGC Siglas.jpg"/>
        <xdr:cNvPicPr>
          <a:picLocks noChangeAspect="1" noChangeArrowheads="1"/>
        </xdr:cNvPicPr>
      </xdr:nvPicPr>
      <xdr:blipFill>
        <a:blip xmlns:r="http://schemas.openxmlformats.org/officeDocument/2006/relationships" r:embed="rId2">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6083644" y="101435"/>
          <a:ext cx="1255444" cy="135458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83</xdr:col>
      <xdr:colOff>1037972</xdr:colOff>
      <xdr:row>0</xdr:row>
      <xdr:rowOff>77931</xdr:rowOff>
    </xdr:from>
    <xdr:ext cx="1053197" cy="1337212"/>
    <xdr:pic>
      <xdr:nvPicPr>
        <xdr:cNvPr id="14" name="Imagen 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7972" y="77931"/>
          <a:ext cx="1053197" cy="133721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125</xdr:col>
      <xdr:colOff>13608</xdr:colOff>
      <xdr:row>0</xdr:row>
      <xdr:rowOff>101435</xdr:rowOff>
    </xdr:from>
    <xdr:ext cx="1255444" cy="1354587"/>
    <xdr:pic>
      <xdr:nvPicPr>
        <xdr:cNvPr id="15" name="Imagen 14" descr="LOGO SGC Siglas.jpg"/>
        <xdr:cNvPicPr>
          <a:picLocks noChangeAspect="1" noChangeArrowheads="1"/>
        </xdr:cNvPicPr>
      </xdr:nvPicPr>
      <xdr:blipFill>
        <a:blip xmlns:r="http://schemas.openxmlformats.org/officeDocument/2006/relationships" r:embed="rId2">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6083644" y="101435"/>
          <a:ext cx="1255444" cy="135458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xdr:from>
      <xdr:col>5</xdr:col>
      <xdr:colOff>511970</xdr:colOff>
      <xdr:row>5</xdr:row>
      <xdr:rowOff>404809</xdr:rowOff>
    </xdr:from>
    <xdr:to>
      <xdr:col>17</xdr:col>
      <xdr:colOff>23813</xdr:colOff>
      <xdr:row>19</xdr:row>
      <xdr:rowOff>202406</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1444234</xdr:colOff>
      <xdr:row>0</xdr:row>
      <xdr:rowOff>77931</xdr:rowOff>
    </xdr:from>
    <xdr:to>
      <xdr:col>1</xdr:col>
      <xdr:colOff>979961</xdr:colOff>
      <xdr:row>0</xdr:row>
      <xdr:rowOff>1357312</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44234" y="77931"/>
          <a:ext cx="983527" cy="1279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357187</xdr:colOff>
      <xdr:row>0</xdr:row>
      <xdr:rowOff>89528</xdr:rowOff>
    </xdr:from>
    <xdr:to>
      <xdr:col>15</xdr:col>
      <xdr:colOff>689728</xdr:colOff>
      <xdr:row>0</xdr:row>
      <xdr:rowOff>1300970</xdr:rowOff>
    </xdr:to>
    <xdr:pic>
      <xdr:nvPicPr>
        <xdr:cNvPr id="6" name="Imagen 5" descr="LOGO SGC Siglas.jpg"/>
        <xdr:cNvPicPr>
          <a:picLocks noChangeAspect="1" noChangeArrowheads="1"/>
        </xdr:cNvPicPr>
      </xdr:nvPicPr>
      <xdr:blipFill>
        <a:blip xmlns:r="http://schemas.openxmlformats.org/officeDocument/2006/relationships" r:embed="rId3"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2322968" y="89528"/>
          <a:ext cx="1094541" cy="12114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756153</xdr:colOff>
      <xdr:row>5</xdr:row>
      <xdr:rowOff>388576</xdr:rowOff>
    </xdr:from>
    <xdr:to>
      <xdr:col>16</xdr:col>
      <xdr:colOff>715458</xdr:colOff>
      <xdr:row>25</xdr:row>
      <xdr:rowOff>130969</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1444234</xdr:colOff>
      <xdr:row>0</xdr:row>
      <xdr:rowOff>77931</xdr:rowOff>
    </xdr:from>
    <xdr:to>
      <xdr:col>1</xdr:col>
      <xdr:colOff>979961</xdr:colOff>
      <xdr:row>0</xdr:row>
      <xdr:rowOff>1352550</xdr:rowOff>
    </xdr:to>
    <xdr:pic>
      <xdr:nvPicPr>
        <xdr:cNvPr id="3" name="Imagen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10859" y="77931"/>
          <a:ext cx="983527" cy="1279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357187</xdr:colOff>
      <xdr:row>0</xdr:row>
      <xdr:rowOff>89528</xdr:rowOff>
    </xdr:from>
    <xdr:to>
      <xdr:col>15</xdr:col>
      <xdr:colOff>689728</xdr:colOff>
      <xdr:row>0</xdr:row>
      <xdr:rowOff>1296208</xdr:rowOff>
    </xdr:to>
    <xdr:pic>
      <xdr:nvPicPr>
        <xdr:cNvPr id="4" name="Imagen 3" descr="LOGO SGC Siglas.jpg"/>
        <xdr:cNvPicPr>
          <a:picLocks noChangeAspect="1" noChangeArrowheads="1"/>
        </xdr:cNvPicPr>
      </xdr:nvPicPr>
      <xdr:blipFill>
        <a:blip xmlns:r="http://schemas.openxmlformats.org/officeDocument/2006/relationships" r:embed="rId3"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2330112" y="89528"/>
          <a:ext cx="1094541" cy="12114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5</xdr:col>
      <xdr:colOff>65591</xdr:colOff>
      <xdr:row>5</xdr:row>
      <xdr:rowOff>412389</xdr:rowOff>
    </xdr:from>
    <xdr:to>
      <xdr:col>17</xdr:col>
      <xdr:colOff>24896</xdr:colOff>
      <xdr:row>22</xdr:row>
      <xdr:rowOff>360434</xdr:rowOff>
    </xdr:to>
    <xdr:graphicFrame macro="">
      <xdr:nvGraphicFramePr>
        <xdr:cNvPr id="2" name="Grá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500061</xdr:colOff>
      <xdr:row>0</xdr:row>
      <xdr:rowOff>166688</xdr:rowOff>
    </xdr:from>
    <xdr:to>
      <xdr:col>1</xdr:col>
      <xdr:colOff>1488351</xdr:colOff>
      <xdr:row>0</xdr:row>
      <xdr:rowOff>1441307</xdr:rowOff>
    </xdr:to>
    <xdr:pic>
      <xdr:nvPicPr>
        <xdr:cNvPr id="11" name="Imagen 10"/>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49" y="166688"/>
          <a:ext cx="988290" cy="12746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619125</xdr:colOff>
      <xdr:row>0</xdr:row>
      <xdr:rowOff>59531</xdr:rowOff>
    </xdr:from>
    <xdr:to>
      <xdr:col>16</xdr:col>
      <xdr:colOff>189666</xdr:colOff>
      <xdr:row>0</xdr:row>
      <xdr:rowOff>1266211</xdr:rowOff>
    </xdr:to>
    <xdr:pic>
      <xdr:nvPicPr>
        <xdr:cNvPr id="12" name="Imagen 11" descr="LOGO SGC Siglas.jpg"/>
        <xdr:cNvPicPr>
          <a:picLocks noChangeAspect="1" noChangeArrowheads="1"/>
        </xdr:cNvPicPr>
      </xdr:nvPicPr>
      <xdr:blipFill>
        <a:blip xmlns:r="http://schemas.openxmlformats.org/officeDocument/2006/relationships" r:embed="rId3"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2954000" y="59531"/>
          <a:ext cx="1094541" cy="12066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751416</xdr:colOff>
      <xdr:row>0</xdr:row>
      <xdr:rowOff>39688</xdr:rowOff>
    </xdr:from>
    <xdr:to>
      <xdr:col>1</xdr:col>
      <xdr:colOff>398267</xdr:colOff>
      <xdr:row>0</xdr:row>
      <xdr:rowOff>880718</xdr:rowOff>
    </xdr:to>
    <xdr:pic>
      <xdr:nvPicPr>
        <xdr:cNvPr id="7" name="Imagen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416" y="39688"/>
          <a:ext cx="599351" cy="8410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30</xdr:col>
      <xdr:colOff>10584</xdr:colOff>
      <xdr:row>0</xdr:row>
      <xdr:rowOff>116417</xdr:rowOff>
    </xdr:from>
    <xdr:to>
      <xdr:col>31</xdr:col>
      <xdr:colOff>373816</xdr:colOff>
      <xdr:row>1</xdr:row>
      <xdr:rowOff>17087</xdr:rowOff>
    </xdr:to>
    <xdr:pic>
      <xdr:nvPicPr>
        <xdr:cNvPr id="8" name="Imagen 7" descr="LOGO SGC Siglas.jpg"/>
        <xdr:cNvPicPr>
          <a:picLocks noChangeAspect="1" noChangeArrowheads="1"/>
        </xdr:cNvPicPr>
      </xdr:nvPicPr>
      <xdr:blipFill>
        <a:blip xmlns:r="http://schemas.openxmlformats.org/officeDocument/2006/relationships" r:embed="rId2"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5494001" y="116417"/>
          <a:ext cx="680732" cy="8108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10</xdr:col>
      <xdr:colOff>259977</xdr:colOff>
      <xdr:row>7</xdr:row>
      <xdr:rowOff>65553</xdr:rowOff>
    </xdr:from>
    <xdr:to>
      <xdr:col>16</xdr:col>
      <xdr:colOff>661148</xdr:colOff>
      <xdr:row>22</xdr:row>
      <xdr:rowOff>179293</xdr:rowOff>
    </xdr:to>
    <xdr:graphicFrame macro="">
      <xdr:nvGraphicFramePr>
        <xdr:cNvPr id="3" name="2 Gráfico">
          <a:extLst>
            <a:ext uri="{FF2B5EF4-FFF2-40B4-BE49-F238E27FC236}">
              <a16:creationId xmlns:a16="http://schemas.microsoft.com/office/drawing/2014/main" id="{00000000-0008-0000-0200-00001C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386603</xdr:colOff>
      <xdr:row>7</xdr:row>
      <xdr:rowOff>1680</xdr:rowOff>
    </xdr:from>
    <xdr:to>
      <xdr:col>10</xdr:col>
      <xdr:colOff>78441</xdr:colOff>
      <xdr:row>25</xdr:row>
      <xdr:rowOff>11204</xdr:rowOff>
    </xdr:to>
    <xdr:graphicFrame macro="">
      <xdr:nvGraphicFramePr>
        <xdr:cNvPr id="7" name="1 Gráfico">
          <a:extLst>
            <a:ext uri="{FF2B5EF4-FFF2-40B4-BE49-F238E27FC236}">
              <a16:creationId xmlns:a16="http://schemas.microsoft.com/office/drawing/2014/main" id="{00000000-0008-0000-0200-00001B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751416</xdr:colOff>
      <xdr:row>0</xdr:row>
      <xdr:rowOff>39689</xdr:rowOff>
    </xdr:from>
    <xdr:to>
      <xdr:col>0</xdr:col>
      <xdr:colOff>1350767</xdr:colOff>
      <xdr:row>0</xdr:row>
      <xdr:rowOff>795619</xdr:rowOff>
    </xdr:to>
    <xdr:pic>
      <xdr:nvPicPr>
        <xdr:cNvPr id="12" name="Imagen 11"/>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1416" y="39689"/>
          <a:ext cx="599351" cy="755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27498</xdr:colOff>
      <xdr:row>0</xdr:row>
      <xdr:rowOff>0</xdr:rowOff>
    </xdr:from>
    <xdr:to>
      <xdr:col>16</xdr:col>
      <xdr:colOff>464024</xdr:colOff>
      <xdr:row>0</xdr:row>
      <xdr:rowOff>705971</xdr:rowOff>
    </xdr:to>
    <xdr:pic>
      <xdr:nvPicPr>
        <xdr:cNvPr id="13" name="Imagen 12" descr="LOGO SGC Siglas.jpg"/>
        <xdr:cNvPicPr>
          <a:picLocks noChangeAspect="1" noChangeArrowheads="1"/>
        </xdr:cNvPicPr>
      </xdr:nvPicPr>
      <xdr:blipFill>
        <a:blip xmlns:r="http://schemas.openxmlformats.org/officeDocument/2006/relationships" r:embed="rId4"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3552998" y="0"/>
          <a:ext cx="436526" cy="705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751416</xdr:colOff>
      <xdr:row>0</xdr:row>
      <xdr:rowOff>39689</xdr:rowOff>
    </xdr:from>
    <xdr:to>
      <xdr:col>1</xdr:col>
      <xdr:colOff>503042</xdr:colOff>
      <xdr:row>1</xdr:row>
      <xdr:rowOff>0</xdr:rowOff>
    </xdr:to>
    <xdr:pic>
      <xdr:nvPicPr>
        <xdr:cNvPr id="7" name="Imagen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1416" y="39689"/>
          <a:ext cx="603273" cy="8791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72323</xdr:colOff>
      <xdr:row>0</xdr:row>
      <xdr:rowOff>134470</xdr:rowOff>
    </xdr:from>
    <xdr:to>
      <xdr:col>4</xdr:col>
      <xdr:colOff>508849</xdr:colOff>
      <xdr:row>0</xdr:row>
      <xdr:rowOff>761999</xdr:rowOff>
    </xdr:to>
    <xdr:pic>
      <xdr:nvPicPr>
        <xdr:cNvPr id="8" name="Imagen 7" descr="LOGO SGC Siglas.jpg"/>
        <xdr:cNvPicPr>
          <a:picLocks noChangeAspect="1" noChangeArrowheads="1"/>
        </xdr:cNvPicPr>
      </xdr:nvPicPr>
      <xdr:blipFill>
        <a:blip xmlns:r="http://schemas.openxmlformats.org/officeDocument/2006/relationships" r:embed="rId2"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0549823" y="134470"/>
          <a:ext cx="436526" cy="6275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920750</xdr:colOff>
      <xdr:row>0</xdr:row>
      <xdr:rowOff>71439</xdr:rowOff>
    </xdr:from>
    <xdr:to>
      <xdr:col>1</xdr:col>
      <xdr:colOff>567601</xdr:colOff>
      <xdr:row>0</xdr:row>
      <xdr:rowOff>920751</xdr:rowOff>
    </xdr:to>
    <xdr:pic>
      <xdr:nvPicPr>
        <xdr:cNvPr id="5"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750" y="71439"/>
          <a:ext cx="599351" cy="849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74084</xdr:colOff>
      <xdr:row>0</xdr:row>
      <xdr:rowOff>0</xdr:rowOff>
    </xdr:from>
    <xdr:to>
      <xdr:col>30</xdr:col>
      <xdr:colOff>437316</xdr:colOff>
      <xdr:row>0</xdr:row>
      <xdr:rowOff>920750</xdr:rowOff>
    </xdr:to>
    <xdr:pic>
      <xdr:nvPicPr>
        <xdr:cNvPr id="6" name="Imagen 5" descr="LOGO SGC Siglas.jpg"/>
        <xdr:cNvPicPr>
          <a:picLocks noChangeAspect="1" noChangeArrowheads="1"/>
        </xdr:cNvPicPr>
      </xdr:nvPicPr>
      <xdr:blipFill>
        <a:blip xmlns:r="http://schemas.openxmlformats.org/officeDocument/2006/relationships" r:embed="rId2"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5165917" y="0"/>
          <a:ext cx="680732" cy="92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381622</xdr:colOff>
      <xdr:row>0</xdr:row>
      <xdr:rowOff>28483</xdr:rowOff>
    </xdr:from>
    <xdr:to>
      <xdr:col>0</xdr:col>
      <xdr:colOff>984895</xdr:colOff>
      <xdr:row>0</xdr:row>
      <xdr:rowOff>907676</xdr:rowOff>
    </xdr:to>
    <xdr:pic>
      <xdr:nvPicPr>
        <xdr:cNvPr id="5" name="Imagen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622" y="28483"/>
          <a:ext cx="603273" cy="8791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150764</xdr:colOff>
      <xdr:row>0</xdr:row>
      <xdr:rowOff>33617</xdr:rowOff>
    </xdr:from>
    <xdr:to>
      <xdr:col>3</xdr:col>
      <xdr:colOff>587290</xdr:colOff>
      <xdr:row>0</xdr:row>
      <xdr:rowOff>728382</xdr:rowOff>
    </xdr:to>
    <xdr:pic>
      <xdr:nvPicPr>
        <xdr:cNvPr id="6" name="Imagen 5" descr="LOGO SGC Siglas.jpg"/>
        <xdr:cNvPicPr>
          <a:picLocks noChangeAspect="1" noChangeArrowheads="1"/>
        </xdr:cNvPicPr>
      </xdr:nvPicPr>
      <xdr:blipFill>
        <a:blip xmlns:r="http://schemas.openxmlformats.org/officeDocument/2006/relationships" r:embed="rId2"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9552499" y="33617"/>
          <a:ext cx="436526" cy="6947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285750</xdr:colOff>
      <xdr:row>6</xdr:row>
      <xdr:rowOff>180975</xdr:rowOff>
    </xdr:from>
    <xdr:to>
      <xdr:col>9</xdr:col>
      <xdr:colOff>657225</xdr:colOff>
      <xdr:row>19</xdr:row>
      <xdr:rowOff>171450</xdr:rowOff>
    </xdr:to>
    <xdr:graphicFrame macro="">
      <xdr:nvGraphicFramePr>
        <xdr:cNvPr id="2" name="1 Gráfico">
          <a:extLst>
            <a:ext uri="{FF2B5EF4-FFF2-40B4-BE49-F238E27FC236}">
              <a16:creationId xmlns:a16="http://schemas.microsoft.com/office/drawing/2014/main" id="{00000000-0008-0000-0200-00001B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114300</xdr:colOff>
      <xdr:row>7</xdr:row>
      <xdr:rowOff>9525</xdr:rowOff>
    </xdr:from>
    <xdr:to>
      <xdr:col>16</xdr:col>
      <xdr:colOff>515471</xdr:colOff>
      <xdr:row>19</xdr:row>
      <xdr:rowOff>145676</xdr:rowOff>
    </xdr:to>
    <xdr:graphicFrame macro="">
      <xdr:nvGraphicFramePr>
        <xdr:cNvPr id="3" name="2 Gráfico">
          <a:extLst>
            <a:ext uri="{FF2B5EF4-FFF2-40B4-BE49-F238E27FC236}">
              <a16:creationId xmlns:a16="http://schemas.microsoft.com/office/drawing/2014/main" id="{00000000-0008-0000-0200-00001C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285750</xdr:colOff>
      <xdr:row>6</xdr:row>
      <xdr:rowOff>136151</xdr:rowOff>
    </xdr:from>
    <xdr:to>
      <xdr:col>9</xdr:col>
      <xdr:colOff>739588</xdr:colOff>
      <xdr:row>20</xdr:row>
      <xdr:rowOff>134469</xdr:rowOff>
    </xdr:to>
    <xdr:graphicFrame macro="">
      <xdr:nvGraphicFramePr>
        <xdr:cNvPr id="7" name="1 Gráfico">
          <a:extLst>
            <a:ext uri="{FF2B5EF4-FFF2-40B4-BE49-F238E27FC236}">
              <a16:creationId xmlns:a16="http://schemas.microsoft.com/office/drawing/2014/main" id="{00000000-0008-0000-0200-00001B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381622</xdr:colOff>
      <xdr:row>0</xdr:row>
      <xdr:rowOff>28483</xdr:rowOff>
    </xdr:from>
    <xdr:to>
      <xdr:col>0</xdr:col>
      <xdr:colOff>984895</xdr:colOff>
      <xdr:row>0</xdr:row>
      <xdr:rowOff>874059</xdr:rowOff>
    </xdr:to>
    <xdr:pic>
      <xdr:nvPicPr>
        <xdr:cNvPr id="12" name="Imagen 11"/>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622" y="28483"/>
          <a:ext cx="603273" cy="8455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677441</xdr:colOff>
      <xdr:row>0</xdr:row>
      <xdr:rowOff>0</xdr:rowOff>
    </xdr:from>
    <xdr:to>
      <xdr:col>16</xdr:col>
      <xdr:colOff>145677</xdr:colOff>
      <xdr:row>0</xdr:row>
      <xdr:rowOff>907677</xdr:rowOff>
    </xdr:to>
    <xdr:pic>
      <xdr:nvPicPr>
        <xdr:cNvPr id="13" name="Imagen 12" descr="LOGO SGC Siglas.jpg"/>
        <xdr:cNvPicPr>
          <a:picLocks noChangeAspect="1" noChangeArrowheads="1"/>
        </xdr:cNvPicPr>
      </xdr:nvPicPr>
      <xdr:blipFill>
        <a:blip xmlns:r="http://schemas.openxmlformats.org/officeDocument/2006/relationships" r:embed="rId5"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3698676" y="0"/>
          <a:ext cx="992236" cy="907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920750</xdr:colOff>
      <xdr:row>0</xdr:row>
      <xdr:rowOff>71439</xdr:rowOff>
    </xdr:from>
    <xdr:to>
      <xdr:col>1</xdr:col>
      <xdr:colOff>567601</xdr:colOff>
      <xdr:row>0</xdr:row>
      <xdr:rowOff>920751</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0750" y="71439"/>
          <a:ext cx="599351" cy="8493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74084</xdr:colOff>
      <xdr:row>0</xdr:row>
      <xdr:rowOff>0</xdr:rowOff>
    </xdr:from>
    <xdr:to>
      <xdr:col>30</xdr:col>
      <xdr:colOff>437316</xdr:colOff>
      <xdr:row>0</xdr:row>
      <xdr:rowOff>920750</xdr:rowOff>
    </xdr:to>
    <xdr:pic>
      <xdr:nvPicPr>
        <xdr:cNvPr id="3" name="Imagen 2" descr="LOGO SGC Siglas.jpg"/>
        <xdr:cNvPicPr>
          <a:picLocks noChangeAspect="1" noChangeArrowheads="1"/>
        </xdr:cNvPicPr>
      </xdr:nvPicPr>
      <xdr:blipFill>
        <a:blip xmlns:r="http://schemas.openxmlformats.org/officeDocument/2006/relationships" r:embed="rId2"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5075959" y="0"/>
          <a:ext cx="677557" cy="920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381622</xdr:colOff>
      <xdr:row>0</xdr:row>
      <xdr:rowOff>28483</xdr:rowOff>
    </xdr:from>
    <xdr:to>
      <xdr:col>0</xdr:col>
      <xdr:colOff>984895</xdr:colOff>
      <xdr:row>0</xdr:row>
      <xdr:rowOff>907676</xdr:rowOff>
    </xdr:to>
    <xdr:pic>
      <xdr:nvPicPr>
        <xdr:cNvPr id="2" name="Imagen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622" y="28483"/>
          <a:ext cx="603273" cy="8791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150764</xdr:colOff>
      <xdr:row>0</xdr:row>
      <xdr:rowOff>33617</xdr:rowOff>
    </xdr:from>
    <xdr:to>
      <xdr:col>3</xdr:col>
      <xdr:colOff>587290</xdr:colOff>
      <xdr:row>0</xdr:row>
      <xdr:rowOff>728382</xdr:rowOff>
    </xdr:to>
    <xdr:pic>
      <xdr:nvPicPr>
        <xdr:cNvPr id="3" name="Imagen 2" descr="LOGO SGC Siglas.jpg"/>
        <xdr:cNvPicPr>
          <a:picLocks noChangeAspect="1" noChangeArrowheads="1"/>
        </xdr:cNvPicPr>
      </xdr:nvPicPr>
      <xdr:blipFill>
        <a:blip xmlns:r="http://schemas.openxmlformats.org/officeDocument/2006/relationships" r:embed="rId2"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0380614" y="33617"/>
          <a:ext cx="436526" cy="6947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3</xdr:col>
      <xdr:colOff>285750</xdr:colOff>
      <xdr:row>6</xdr:row>
      <xdr:rowOff>180975</xdr:rowOff>
    </xdr:from>
    <xdr:to>
      <xdr:col>9</xdr:col>
      <xdr:colOff>657225</xdr:colOff>
      <xdr:row>19</xdr:row>
      <xdr:rowOff>171450</xdr:rowOff>
    </xdr:to>
    <xdr:graphicFrame macro="">
      <xdr:nvGraphicFramePr>
        <xdr:cNvPr id="2" name="1 Gráfico">
          <a:extLst>
            <a:ext uri="{FF2B5EF4-FFF2-40B4-BE49-F238E27FC236}">
              <a16:creationId xmlns:a16="http://schemas.microsoft.com/office/drawing/2014/main" id="{00000000-0008-0000-0200-00001B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114300</xdr:colOff>
      <xdr:row>7</xdr:row>
      <xdr:rowOff>9525</xdr:rowOff>
    </xdr:from>
    <xdr:to>
      <xdr:col>16</xdr:col>
      <xdr:colOff>515471</xdr:colOff>
      <xdr:row>19</xdr:row>
      <xdr:rowOff>145676</xdr:rowOff>
    </xdr:to>
    <xdr:graphicFrame macro="">
      <xdr:nvGraphicFramePr>
        <xdr:cNvPr id="3" name="2 Gráfico">
          <a:extLst>
            <a:ext uri="{FF2B5EF4-FFF2-40B4-BE49-F238E27FC236}">
              <a16:creationId xmlns:a16="http://schemas.microsoft.com/office/drawing/2014/main" id="{00000000-0008-0000-0200-00001C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285750</xdr:colOff>
      <xdr:row>6</xdr:row>
      <xdr:rowOff>136151</xdr:rowOff>
    </xdr:from>
    <xdr:to>
      <xdr:col>9</xdr:col>
      <xdr:colOff>739588</xdr:colOff>
      <xdr:row>20</xdr:row>
      <xdr:rowOff>134469</xdr:rowOff>
    </xdr:to>
    <xdr:graphicFrame macro="">
      <xdr:nvGraphicFramePr>
        <xdr:cNvPr id="4" name="1 Gráfico">
          <a:extLst>
            <a:ext uri="{FF2B5EF4-FFF2-40B4-BE49-F238E27FC236}">
              <a16:creationId xmlns:a16="http://schemas.microsoft.com/office/drawing/2014/main" id="{00000000-0008-0000-0200-00001B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381622</xdr:colOff>
      <xdr:row>0</xdr:row>
      <xdr:rowOff>28483</xdr:rowOff>
    </xdr:from>
    <xdr:to>
      <xdr:col>0</xdr:col>
      <xdr:colOff>984895</xdr:colOff>
      <xdr:row>0</xdr:row>
      <xdr:rowOff>874059</xdr:rowOff>
    </xdr:to>
    <xdr:pic>
      <xdr:nvPicPr>
        <xdr:cNvPr id="5" name="Imagen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622" y="28483"/>
          <a:ext cx="603273" cy="8455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677441</xdr:colOff>
      <xdr:row>0</xdr:row>
      <xdr:rowOff>0</xdr:rowOff>
    </xdr:from>
    <xdr:to>
      <xdr:col>16</xdr:col>
      <xdr:colOff>145677</xdr:colOff>
      <xdr:row>0</xdr:row>
      <xdr:rowOff>907677</xdr:rowOff>
    </xdr:to>
    <xdr:pic>
      <xdr:nvPicPr>
        <xdr:cNvPr id="6" name="Imagen 5" descr="LOGO SGC Siglas.jpg"/>
        <xdr:cNvPicPr>
          <a:picLocks noChangeAspect="1" noChangeArrowheads="1"/>
        </xdr:cNvPicPr>
      </xdr:nvPicPr>
      <xdr:blipFill>
        <a:blip xmlns:r="http://schemas.openxmlformats.org/officeDocument/2006/relationships" r:embed="rId5" cstate="print">
          <a:clrChange>
            <a:clrFrom>
              <a:srgbClr val="FDFDFD"/>
            </a:clrFrom>
            <a:clrTo>
              <a:srgbClr val="FDFDFD">
                <a:alpha val="0"/>
              </a:srgbClr>
            </a:clrTo>
          </a:clrChange>
          <a:extLst>
            <a:ext uri="{28A0092B-C50C-407E-A947-70E740481C1C}">
              <a14:useLocalDpi xmlns:a14="http://schemas.microsoft.com/office/drawing/2010/main" val="0"/>
            </a:ext>
          </a:extLst>
        </a:blip>
        <a:srcRect r="4401" b="4350"/>
        <a:stretch>
          <a:fillRect/>
        </a:stretch>
      </xdr:blipFill>
      <xdr:spPr bwMode="auto">
        <a:xfrm>
          <a:off x="13698116" y="0"/>
          <a:ext cx="992236" cy="907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image" Target="../media/image1.w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34"/>
  <sheetViews>
    <sheetView showGridLines="0" topLeftCell="C1" zoomScale="80" zoomScaleNormal="80" workbookViewId="0">
      <pane ySplit="10" topLeftCell="A20" activePane="bottomLeft" state="frozenSplit"/>
      <selection pane="bottomLeft" activeCell="E23" sqref="E23"/>
    </sheetView>
  </sheetViews>
  <sheetFormatPr baseColWidth="10" defaultRowHeight="15" x14ac:dyDescent="0.25"/>
  <cols>
    <col min="1" max="1" width="36.140625" style="6" customWidth="1"/>
    <col min="2" max="2" width="55.28515625" style="6" customWidth="1"/>
    <col min="3" max="3" width="50.42578125" style="6" customWidth="1"/>
    <col min="4" max="4" width="19.28515625" style="6" customWidth="1"/>
    <col min="5" max="5" width="22.42578125" style="6" customWidth="1"/>
    <col min="6" max="6" width="30.28515625" style="7" customWidth="1"/>
    <col min="7" max="7" width="14.42578125" style="6" customWidth="1"/>
    <col min="8" max="8" width="13" style="6" customWidth="1"/>
    <col min="9" max="9" width="11.42578125" style="6"/>
    <col min="10" max="10" width="15.42578125" style="6" customWidth="1"/>
    <col min="11" max="11" width="21.28515625" style="6" customWidth="1"/>
    <col min="12" max="12" width="54.85546875" style="6" customWidth="1"/>
    <col min="13" max="16384" width="11.42578125" style="6"/>
  </cols>
  <sheetData>
    <row r="1" spans="1:28" ht="30" hidden="1" customHeight="1" x14ac:dyDescent="0.25">
      <c r="A1" s="180" t="s">
        <v>129</v>
      </c>
      <c r="B1" s="181"/>
      <c r="C1" s="181"/>
      <c r="D1" s="181"/>
      <c r="E1" s="181"/>
      <c r="F1" s="181"/>
      <c r="G1" s="181"/>
      <c r="H1" s="181"/>
      <c r="I1" s="181"/>
      <c r="J1" s="181"/>
      <c r="K1" s="181"/>
      <c r="L1" s="182"/>
    </row>
    <row r="2" spans="1:28" ht="73.5" customHeight="1" x14ac:dyDescent="0.25">
      <c r="A2" s="183"/>
      <c r="B2" s="184"/>
      <c r="C2" s="184"/>
      <c r="D2" s="184"/>
      <c r="E2" s="184"/>
      <c r="F2" s="184"/>
      <c r="G2" s="184"/>
      <c r="H2" s="184"/>
      <c r="I2" s="184"/>
      <c r="J2" s="184"/>
      <c r="K2" s="184"/>
      <c r="L2" s="185"/>
    </row>
    <row r="3" spans="1:28" ht="48" customHeight="1" x14ac:dyDescent="0.25">
      <c r="A3" s="186" t="s">
        <v>134</v>
      </c>
      <c r="B3" s="187"/>
      <c r="C3" s="187"/>
      <c r="D3" s="187"/>
      <c r="E3" s="187"/>
      <c r="F3" s="187"/>
      <c r="G3" s="187"/>
      <c r="H3" s="187"/>
      <c r="I3" s="187"/>
      <c r="J3" s="187"/>
      <c r="K3" s="187"/>
      <c r="L3" s="188"/>
    </row>
    <row r="4" spans="1:28" ht="15" customHeight="1" x14ac:dyDescent="0.25">
      <c r="A4" s="189" t="s">
        <v>130</v>
      </c>
      <c r="B4" s="190"/>
      <c r="C4" s="191"/>
      <c r="D4" s="189" t="s">
        <v>131</v>
      </c>
      <c r="E4" s="190"/>
      <c r="F4" s="191"/>
      <c r="G4" s="189" t="s">
        <v>132</v>
      </c>
      <c r="H4" s="190"/>
      <c r="I4" s="190"/>
      <c r="J4" s="190"/>
      <c r="K4" s="190"/>
      <c r="L4" s="191"/>
    </row>
    <row r="5" spans="1:28" ht="18" x14ac:dyDescent="0.25">
      <c r="A5" s="192" t="s">
        <v>189</v>
      </c>
      <c r="B5" s="193"/>
      <c r="C5" s="194"/>
      <c r="D5" s="195">
        <v>44166</v>
      </c>
      <c r="E5" s="196"/>
      <c r="F5" s="197"/>
      <c r="G5" s="198" t="s">
        <v>190</v>
      </c>
      <c r="H5" s="199"/>
      <c r="I5" s="199"/>
      <c r="J5" s="199"/>
      <c r="K5" s="199"/>
      <c r="L5" s="200"/>
    </row>
    <row r="6" spans="1:28" ht="36.75" customHeight="1" x14ac:dyDescent="0.25">
      <c r="A6" s="179"/>
      <c r="B6" s="179"/>
      <c r="C6" s="179"/>
      <c r="D6" s="179"/>
      <c r="E6" s="179"/>
      <c r="F6" s="179"/>
      <c r="G6" s="179"/>
      <c r="H6" s="179"/>
      <c r="I6" s="179"/>
      <c r="J6" s="179"/>
      <c r="K6" s="179"/>
      <c r="L6" s="179"/>
    </row>
    <row r="7" spans="1:28" x14ac:dyDescent="0.25">
      <c r="C7" s="6" t="s">
        <v>14</v>
      </c>
      <c r="D7" s="13" t="s">
        <v>191</v>
      </c>
    </row>
    <row r="9" spans="1:28" s="8" customFormat="1" ht="12" x14ac:dyDescent="0.2">
      <c r="A9" s="172"/>
      <c r="B9" s="173"/>
      <c r="C9" s="173"/>
      <c r="D9" s="173"/>
      <c r="E9" s="173"/>
      <c r="F9" s="174"/>
      <c r="G9" s="171" t="s">
        <v>1</v>
      </c>
      <c r="H9" s="171"/>
      <c r="I9" s="171"/>
      <c r="J9" s="10"/>
      <c r="K9" s="171" t="s">
        <v>2</v>
      </c>
      <c r="L9" s="171"/>
    </row>
    <row r="10" spans="1:28" s="8" customFormat="1" ht="37.5" customHeight="1" thickBot="1" x14ac:dyDescent="0.25">
      <c r="A10" s="23" t="s">
        <v>50</v>
      </c>
      <c r="B10" s="24" t="s">
        <v>51</v>
      </c>
      <c r="C10" s="22" t="s">
        <v>15</v>
      </c>
      <c r="D10" s="11" t="s">
        <v>9</v>
      </c>
      <c r="E10" s="11" t="s">
        <v>3</v>
      </c>
      <c r="F10" s="11" t="s">
        <v>4</v>
      </c>
      <c r="G10" s="11" t="s">
        <v>5</v>
      </c>
      <c r="H10" s="11" t="s">
        <v>8</v>
      </c>
      <c r="I10" s="11" t="s">
        <v>6</v>
      </c>
      <c r="J10" s="12" t="s">
        <v>11</v>
      </c>
      <c r="K10" s="11" t="s">
        <v>7</v>
      </c>
      <c r="L10" s="30" t="s">
        <v>0</v>
      </c>
      <c r="M10" s="41"/>
      <c r="N10" s="41"/>
      <c r="O10" s="41"/>
      <c r="P10" s="41"/>
      <c r="Q10" s="41"/>
      <c r="R10" s="41"/>
      <c r="S10" s="41"/>
      <c r="T10" s="41"/>
      <c r="U10" s="41"/>
      <c r="V10" s="41"/>
      <c r="W10" s="41"/>
      <c r="X10" s="41"/>
      <c r="Y10" s="41"/>
      <c r="Z10" s="41"/>
      <c r="AA10" s="41"/>
      <c r="AB10" s="41"/>
    </row>
    <row r="11" spans="1:28" s="8" customFormat="1" ht="49.5" customHeight="1" x14ac:dyDescent="0.25">
      <c r="A11" s="168" t="s">
        <v>48</v>
      </c>
      <c r="B11" s="25" t="s">
        <v>52</v>
      </c>
      <c r="C11" s="25" t="s">
        <v>59</v>
      </c>
      <c r="D11" s="21" t="s">
        <v>72</v>
      </c>
      <c r="E11" s="14" t="s">
        <v>127</v>
      </c>
      <c r="F11" s="32"/>
      <c r="G11" s="26" t="s">
        <v>100</v>
      </c>
      <c r="H11" s="26" t="s">
        <v>10</v>
      </c>
      <c r="I11" s="38">
        <v>1</v>
      </c>
      <c r="J11" s="14" t="s">
        <v>17</v>
      </c>
      <c r="K11" s="35" t="s">
        <v>71</v>
      </c>
      <c r="L11" s="27" t="s">
        <v>126</v>
      </c>
    </row>
    <row r="12" spans="1:28" s="8" customFormat="1" ht="49.5" customHeight="1" x14ac:dyDescent="0.25">
      <c r="A12" s="169"/>
      <c r="B12" s="168" t="s">
        <v>53</v>
      </c>
      <c r="C12" s="168" t="s">
        <v>80</v>
      </c>
      <c r="D12" s="176" t="s">
        <v>73</v>
      </c>
      <c r="E12" s="14" t="s">
        <v>76</v>
      </c>
      <c r="F12" s="32"/>
      <c r="G12" s="14" t="s">
        <v>16</v>
      </c>
      <c r="H12" s="14" t="s">
        <v>10</v>
      </c>
      <c r="I12" s="38">
        <v>1</v>
      </c>
      <c r="J12" s="14" t="s">
        <v>17</v>
      </c>
      <c r="K12" s="35" t="s">
        <v>71</v>
      </c>
      <c r="L12" s="27" t="s">
        <v>77</v>
      </c>
    </row>
    <row r="13" spans="1:28" s="8" customFormat="1" ht="66.75" customHeight="1" x14ac:dyDescent="0.25">
      <c r="A13" s="169"/>
      <c r="B13" s="169"/>
      <c r="C13" s="170"/>
      <c r="D13" s="177"/>
      <c r="E13" s="14" t="s">
        <v>75</v>
      </c>
      <c r="F13" s="32"/>
      <c r="G13" s="14" t="s">
        <v>16</v>
      </c>
      <c r="H13" s="14" t="s">
        <v>10</v>
      </c>
      <c r="I13" s="1">
        <v>1</v>
      </c>
      <c r="J13" s="14" t="s">
        <v>17</v>
      </c>
      <c r="K13" s="35" t="s">
        <v>71</v>
      </c>
      <c r="L13" s="27" t="s">
        <v>74</v>
      </c>
    </row>
    <row r="14" spans="1:28" s="8" customFormat="1" ht="66.75" customHeight="1" x14ac:dyDescent="0.25">
      <c r="A14" s="169"/>
      <c r="B14" s="169"/>
      <c r="C14" s="168" t="s">
        <v>81</v>
      </c>
      <c r="D14" s="177"/>
      <c r="E14" s="14" t="s">
        <v>83</v>
      </c>
      <c r="F14" s="32"/>
      <c r="G14" s="14" t="s">
        <v>16</v>
      </c>
      <c r="H14" s="14" t="s">
        <v>10</v>
      </c>
      <c r="I14" s="38">
        <v>1</v>
      </c>
      <c r="J14" s="14" t="s">
        <v>17</v>
      </c>
      <c r="K14" s="35" t="s">
        <v>71</v>
      </c>
      <c r="L14" s="27" t="s">
        <v>77</v>
      </c>
    </row>
    <row r="15" spans="1:28" s="8" customFormat="1" ht="78" customHeight="1" x14ac:dyDescent="0.25">
      <c r="A15" s="169"/>
      <c r="B15" s="170"/>
      <c r="C15" s="170"/>
      <c r="D15" s="177"/>
      <c r="E15" s="21" t="s">
        <v>82</v>
      </c>
      <c r="F15" s="32"/>
      <c r="G15" s="14" t="s">
        <v>16</v>
      </c>
      <c r="H15" s="37" t="s">
        <v>10</v>
      </c>
      <c r="I15" s="1">
        <f>1</f>
        <v>1</v>
      </c>
      <c r="J15" s="14" t="s">
        <v>17</v>
      </c>
      <c r="K15" s="35" t="s">
        <v>71</v>
      </c>
      <c r="L15" s="27" t="s">
        <v>74</v>
      </c>
    </row>
    <row r="16" spans="1:28" s="8" customFormat="1" ht="78" customHeight="1" x14ac:dyDescent="0.25">
      <c r="A16" s="169"/>
      <c r="B16" s="168" t="s">
        <v>54</v>
      </c>
      <c r="C16" s="168" t="s">
        <v>60</v>
      </c>
      <c r="D16" s="177"/>
      <c r="E16" s="21" t="s">
        <v>78</v>
      </c>
      <c r="F16" s="32"/>
      <c r="G16" s="14" t="s">
        <v>79</v>
      </c>
      <c r="H16" s="14" t="s">
        <v>10</v>
      </c>
      <c r="I16" s="38">
        <v>1</v>
      </c>
      <c r="J16" s="14" t="s">
        <v>17</v>
      </c>
      <c r="K16" s="35" t="s">
        <v>71</v>
      </c>
      <c r="L16" s="27" t="s">
        <v>77</v>
      </c>
    </row>
    <row r="17" spans="1:12" s="8" customFormat="1" ht="63.75" customHeight="1" x14ac:dyDescent="0.25">
      <c r="A17" s="169"/>
      <c r="B17" s="170"/>
      <c r="C17" s="170"/>
      <c r="D17" s="178"/>
      <c r="E17" s="21" t="s">
        <v>84</v>
      </c>
      <c r="F17"/>
      <c r="G17" s="14" t="s">
        <v>79</v>
      </c>
      <c r="H17" s="14" t="s">
        <v>10</v>
      </c>
      <c r="I17" s="1">
        <f>3/3</f>
        <v>1</v>
      </c>
      <c r="J17" s="14" t="s">
        <v>17</v>
      </c>
      <c r="K17" s="35" t="s">
        <v>71</v>
      </c>
      <c r="L17" s="27" t="s">
        <v>74</v>
      </c>
    </row>
    <row r="18" spans="1:12" s="8" customFormat="1" ht="63.75" customHeight="1" x14ac:dyDescent="0.25">
      <c r="A18" s="169"/>
      <c r="B18" s="168" t="s">
        <v>55</v>
      </c>
      <c r="C18" s="25" t="s">
        <v>102</v>
      </c>
      <c r="D18" s="31" t="s">
        <v>103</v>
      </c>
      <c r="E18" s="21" t="s">
        <v>125</v>
      </c>
      <c r="F18" s="32"/>
      <c r="G18" s="19" t="s">
        <v>101</v>
      </c>
      <c r="H18" s="14" t="s">
        <v>10</v>
      </c>
      <c r="I18" s="16">
        <v>1</v>
      </c>
      <c r="J18" s="19" t="s">
        <v>18</v>
      </c>
      <c r="K18" s="35" t="s">
        <v>71</v>
      </c>
      <c r="L18" s="27" t="s">
        <v>104</v>
      </c>
    </row>
    <row r="19" spans="1:12" s="8" customFormat="1" ht="91.5" customHeight="1" x14ac:dyDescent="0.25">
      <c r="A19" s="169"/>
      <c r="B19" s="170"/>
      <c r="C19" s="29" t="s">
        <v>118</v>
      </c>
      <c r="D19" s="36" t="s">
        <v>117</v>
      </c>
      <c r="E19" s="21" t="s">
        <v>119</v>
      </c>
      <c r="F19" s="32"/>
      <c r="G19" s="19" t="s">
        <v>19</v>
      </c>
      <c r="H19" s="19" t="s">
        <v>10</v>
      </c>
      <c r="I19" s="16">
        <v>1</v>
      </c>
      <c r="J19" s="19" t="s">
        <v>18</v>
      </c>
      <c r="K19" s="39" t="s">
        <v>71</v>
      </c>
      <c r="L19" s="27" t="s">
        <v>120</v>
      </c>
    </row>
    <row r="20" spans="1:12" s="8" customFormat="1" ht="68.25" customHeight="1" x14ac:dyDescent="0.25">
      <c r="A20" s="169"/>
      <c r="B20" s="168" t="s">
        <v>56</v>
      </c>
      <c r="C20" s="25" t="s">
        <v>61</v>
      </c>
      <c r="D20" s="21" t="s">
        <v>86</v>
      </c>
      <c r="E20" s="21" t="s">
        <v>182</v>
      </c>
      <c r="F20"/>
      <c r="G20" s="14" t="s">
        <v>87</v>
      </c>
      <c r="H20" s="14" t="s">
        <v>10</v>
      </c>
      <c r="I20" s="1">
        <v>0.8</v>
      </c>
      <c r="J20" s="14" t="s">
        <v>18</v>
      </c>
      <c r="K20" s="35" t="s">
        <v>71</v>
      </c>
      <c r="L20" s="27" t="s">
        <v>88</v>
      </c>
    </row>
    <row r="21" spans="1:12" s="8" customFormat="1" ht="84.75" customHeight="1" x14ac:dyDescent="0.25">
      <c r="A21" s="169"/>
      <c r="B21" s="169"/>
      <c r="C21" s="25" t="s">
        <v>85</v>
      </c>
      <c r="D21" s="21" t="s">
        <v>177</v>
      </c>
      <c r="E21" s="21" t="s">
        <v>192</v>
      </c>
      <c r="F21" s="32"/>
      <c r="G21" s="14" t="s">
        <v>16</v>
      </c>
      <c r="H21" s="14" t="s">
        <v>10</v>
      </c>
      <c r="I21" s="1">
        <v>0.95</v>
      </c>
      <c r="J21" s="14" t="s">
        <v>17</v>
      </c>
      <c r="K21" s="35" t="s">
        <v>70</v>
      </c>
      <c r="L21" s="34" t="s">
        <v>178</v>
      </c>
    </row>
    <row r="22" spans="1:12" s="8" customFormat="1" ht="84.75" customHeight="1" x14ac:dyDescent="0.25">
      <c r="A22" s="169"/>
      <c r="B22" s="169"/>
      <c r="C22" s="168" t="s">
        <v>188</v>
      </c>
      <c r="D22" s="21" t="s">
        <v>194</v>
      </c>
      <c r="E22" s="21" t="s">
        <v>193</v>
      </c>
      <c r="F22"/>
      <c r="G22" s="14" t="s">
        <v>79</v>
      </c>
      <c r="H22" s="14" t="s">
        <v>10</v>
      </c>
      <c r="I22" s="1">
        <v>0.85</v>
      </c>
      <c r="J22" s="14" t="s">
        <v>17</v>
      </c>
      <c r="K22" s="35" t="s">
        <v>70</v>
      </c>
      <c r="L22" s="34" t="s">
        <v>195</v>
      </c>
    </row>
    <row r="23" spans="1:12" s="8" customFormat="1" ht="59.25" customHeight="1" x14ac:dyDescent="0.25">
      <c r="A23" s="169"/>
      <c r="B23" s="169"/>
      <c r="C23" s="169"/>
      <c r="D23" s="21" t="s">
        <v>108</v>
      </c>
      <c r="E23" s="21" t="s">
        <v>202</v>
      </c>
      <c r="F23" s="32"/>
      <c r="G23" s="14" t="s">
        <v>79</v>
      </c>
      <c r="H23" s="14" t="s">
        <v>10</v>
      </c>
      <c r="I23" s="1">
        <v>0.85</v>
      </c>
      <c r="J23" s="14" t="s">
        <v>17</v>
      </c>
      <c r="K23" s="35" t="s">
        <v>70</v>
      </c>
      <c r="L23" s="34" t="s">
        <v>107</v>
      </c>
    </row>
    <row r="24" spans="1:12" s="8" customFormat="1" ht="59.25" customHeight="1" x14ac:dyDescent="0.25">
      <c r="A24" s="169"/>
      <c r="B24" s="169"/>
      <c r="C24" s="169"/>
      <c r="D24" s="21" t="s">
        <v>196</v>
      </c>
      <c r="E24" s="21" t="s">
        <v>197</v>
      </c>
      <c r="F24"/>
      <c r="G24" s="14" t="s">
        <v>79</v>
      </c>
      <c r="H24" s="14" t="s">
        <v>10</v>
      </c>
      <c r="I24" s="1">
        <v>0.85</v>
      </c>
      <c r="J24" s="14" t="s">
        <v>17</v>
      </c>
      <c r="K24" s="35" t="s">
        <v>70</v>
      </c>
      <c r="L24" s="27" t="s">
        <v>126</v>
      </c>
    </row>
    <row r="25" spans="1:12" s="8" customFormat="1" ht="59.25" customHeight="1" x14ac:dyDescent="0.25">
      <c r="A25" s="169"/>
      <c r="B25" s="169"/>
      <c r="C25" s="169"/>
      <c r="D25" s="21" t="s">
        <v>106</v>
      </c>
      <c r="E25" s="21" t="s">
        <v>105</v>
      </c>
      <c r="F25" s="32"/>
      <c r="G25" s="14" t="s">
        <v>79</v>
      </c>
      <c r="H25" s="14" t="s">
        <v>10</v>
      </c>
      <c r="I25" s="1">
        <v>0.85</v>
      </c>
      <c r="J25" s="14" t="s">
        <v>17</v>
      </c>
      <c r="K25" s="35" t="s">
        <v>70</v>
      </c>
      <c r="L25" s="34" t="s">
        <v>91</v>
      </c>
    </row>
    <row r="26" spans="1:12" s="8" customFormat="1" ht="59.25" customHeight="1" x14ac:dyDescent="0.25">
      <c r="A26" s="169"/>
      <c r="B26" s="169"/>
      <c r="C26" s="169"/>
      <c r="D26" s="21" t="s">
        <v>110</v>
      </c>
      <c r="E26" s="21" t="s">
        <v>109</v>
      </c>
      <c r="F26" s="32"/>
      <c r="G26" s="14" t="s">
        <v>79</v>
      </c>
      <c r="H26" s="14" t="s">
        <v>10</v>
      </c>
      <c r="I26" s="1">
        <v>0.85</v>
      </c>
      <c r="J26" s="14" t="s">
        <v>17</v>
      </c>
      <c r="K26" s="35" t="s">
        <v>70</v>
      </c>
      <c r="L26" s="34" t="s">
        <v>114</v>
      </c>
    </row>
    <row r="27" spans="1:12" s="8" customFormat="1" ht="59.25" customHeight="1" x14ac:dyDescent="0.25">
      <c r="A27" s="169"/>
      <c r="B27" s="169"/>
      <c r="C27" s="169"/>
      <c r="D27" s="21" t="s">
        <v>110</v>
      </c>
      <c r="E27" s="21" t="s">
        <v>179</v>
      </c>
      <c r="F27" s="32"/>
      <c r="G27" s="14" t="s">
        <v>180</v>
      </c>
      <c r="H27" s="14" t="s">
        <v>10</v>
      </c>
      <c r="I27" s="1">
        <v>0.85</v>
      </c>
      <c r="J27" s="14" t="s">
        <v>17</v>
      </c>
      <c r="K27" s="35" t="s">
        <v>70</v>
      </c>
      <c r="L27" s="34" t="s">
        <v>115</v>
      </c>
    </row>
    <row r="28" spans="1:12" s="8" customFormat="1" ht="59.25" customHeight="1" x14ac:dyDescent="0.25">
      <c r="A28" s="169"/>
      <c r="B28" s="169"/>
      <c r="C28" s="170"/>
      <c r="D28" s="21" t="s">
        <v>113</v>
      </c>
      <c r="E28" s="21" t="s">
        <v>112</v>
      </c>
      <c r="F28" s="32"/>
      <c r="G28" s="14" t="s">
        <v>111</v>
      </c>
      <c r="H28" s="14" t="s">
        <v>10</v>
      </c>
      <c r="I28" s="1">
        <v>0.85</v>
      </c>
      <c r="J28" s="14" t="s">
        <v>17</v>
      </c>
      <c r="K28" s="35" t="s">
        <v>70</v>
      </c>
      <c r="L28" s="34" t="s">
        <v>116</v>
      </c>
    </row>
    <row r="29" spans="1:12" s="8" customFormat="1" ht="85.5" customHeight="1" x14ac:dyDescent="0.25">
      <c r="A29" s="170"/>
      <c r="B29" s="170"/>
      <c r="C29" s="25" t="s">
        <v>62</v>
      </c>
      <c r="D29" s="21" t="s">
        <v>89</v>
      </c>
      <c r="E29" s="21" t="s">
        <v>90</v>
      </c>
      <c r="F29" s="32"/>
      <c r="G29" s="14" t="s">
        <v>136</v>
      </c>
      <c r="H29" s="14" t="s">
        <v>10</v>
      </c>
      <c r="I29" s="38">
        <v>1</v>
      </c>
      <c r="J29" s="14" t="s">
        <v>17</v>
      </c>
      <c r="K29" s="35" t="s">
        <v>71</v>
      </c>
      <c r="L29" s="34" t="s">
        <v>91</v>
      </c>
    </row>
    <row r="30" spans="1:12" s="8" customFormat="1" ht="102" customHeight="1" x14ac:dyDescent="0.25">
      <c r="A30" s="168" t="s">
        <v>49</v>
      </c>
      <c r="B30" s="168" t="s">
        <v>57</v>
      </c>
      <c r="C30" s="40" t="s">
        <v>121</v>
      </c>
      <c r="D30" s="33" t="s">
        <v>68</v>
      </c>
      <c r="E30" s="21" t="s">
        <v>122</v>
      </c>
      <c r="F30" s="32"/>
      <c r="G30" s="33" t="s">
        <v>92</v>
      </c>
      <c r="H30" s="14" t="s">
        <v>10</v>
      </c>
      <c r="I30" s="1">
        <v>0.9</v>
      </c>
      <c r="J30" s="14" t="s">
        <v>17</v>
      </c>
      <c r="K30" s="35" t="s">
        <v>71</v>
      </c>
      <c r="L30" s="33" t="s">
        <v>97</v>
      </c>
    </row>
    <row r="31" spans="1:12" s="8" customFormat="1" ht="102" customHeight="1" x14ac:dyDescent="0.25">
      <c r="A31" s="169"/>
      <c r="B31" s="169"/>
      <c r="C31" s="25" t="s">
        <v>63</v>
      </c>
      <c r="D31" s="9" t="s">
        <v>68</v>
      </c>
      <c r="E31" s="9" t="s">
        <v>93</v>
      </c>
      <c r="F31" s="32"/>
      <c r="G31" s="9" t="s">
        <v>92</v>
      </c>
      <c r="H31" s="14" t="s">
        <v>10</v>
      </c>
      <c r="I31" s="38">
        <v>0.9</v>
      </c>
      <c r="J31" s="14" t="s">
        <v>17</v>
      </c>
      <c r="K31" s="35" t="s">
        <v>71</v>
      </c>
      <c r="L31" s="9" t="s">
        <v>97</v>
      </c>
    </row>
    <row r="32" spans="1:12" s="8" customFormat="1" ht="52.5" customHeight="1" x14ac:dyDescent="0.25">
      <c r="A32" s="169"/>
      <c r="B32" s="169"/>
      <c r="C32" s="168" t="s">
        <v>65</v>
      </c>
      <c r="D32" s="175" t="s">
        <v>66</v>
      </c>
      <c r="E32" s="9" t="s">
        <v>94</v>
      </c>
      <c r="F32" s="32"/>
      <c r="G32" s="9" t="s">
        <v>69</v>
      </c>
      <c r="H32" s="14" t="s">
        <v>10</v>
      </c>
      <c r="I32" s="1">
        <v>1</v>
      </c>
      <c r="J32" s="9" t="s">
        <v>18</v>
      </c>
      <c r="K32" s="35" t="s">
        <v>71</v>
      </c>
      <c r="L32" s="28" t="s">
        <v>96</v>
      </c>
    </row>
    <row r="33" spans="1:12" s="8" customFormat="1" ht="53.25" customHeight="1" x14ac:dyDescent="0.25">
      <c r="A33" s="169"/>
      <c r="B33" s="170"/>
      <c r="C33" s="170"/>
      <c r="D33" s="175"/>
      <c r="E33" s="9" t="s">
        <v>95</v>
      </c>
      <c r="F33" s="32"/>
      <c r="G33" s="9" t="s">
        <v>69</v>
      </c>
      <c r="H33" s="14" t="s">
        <v>10</v>
      </c>
      <c r="I33" s="1">
        <v>1</v>
      </c>
      <c r="J33" s="9" t="s">
        <v>18</v>
      </c>
      <c r="K33" s="35" t="s">
        <v>71</v>
      </c>
      <c r="L33" s="28" t="s">
        <v>96</v>
      </c>
    </row>
    <row r="34" spans="1:12" s="8" customFormat="1" ht="82.5" customHeight="1" x14ac:dyDescent="0.25">
      <c r="A34" s="170"/>
      <c r="B34" s="25" t="s">
        <v>58</v>
      </c>
      <c r="C34" s="25" t="s">
        <v>64</v>
      </c>
      <c r="D34" s="9" t="s">
        <v>67</v>
      </c>
      <c r="E34" s="9" t="s">
        <v>99</v>
      </c>
      <c r="F34" s="32"/>
      <c r="G34" s="9" t="s">
        <v>100</v>
      </c>
      <c r="H34" s="14" t="s">
        <v>10</v>
      </c>
      <c r="I34" s="1">
        <v>0.75</v>
      </c>
      <c r="J34" s="9" t="s">
        <v>17</v>
      </c>
      <c r="K34" s="35" t="s">
        <v>71</v>
      </c>
      <c r="L34" s="28" t="s">
        <v>98</v>
      </c>
    </row>
  </sheetData>
  <mergeCells count="26">
    <mergeCell ref="B18:B19"/>
    <mergeCell ref="A6:L6"/>
    <mergeCell ref="A1:L2"/>
    <mergeCell ref="A3:L3"/>
    <mergeCell ref="A4:C4"/>
    <mergeCell ref="A5:C5"/>
    <mergeCell ref="D4:F4"/>
    <mergeCell ref="D5:F5"/>
    <mergeCell ref="G4:L4"/>
    <mergeCell ref="G5:L5"/>
    <mergeCell ref="C22:C28"/>
    <mergeCell ref="B30:B33"/>
    <mergeCell ref="A30:A34"/>
    <mergeCell ref="A11:A29"/>
    <mergeCell ref="K9:L9"/>
    <mergeCell ref="G9:I9"/>
    <mergeCell ref="A9:F9"/>
    <mergeCell ref="D32:D33"/>
    <mergeCell ref="C32:C33"/>
    <mergeCell ref="B12:B15"/>
    <mergeCell ref="C12:C13"/>
    <mergeCell ref="C14:C15"/>
    <mergeCell ref="B20:B29"/>
    <mergeCell ref="D12:D17"/>
    <mergeCell ref="C16:C17"/>
    <mergeCell ref="B16:B17"/>
  </mergeCells>
  <pageMargins left="0.70866141732283472" right="0.70866141732283472" top="0.74803149606299213" bottom="0.74803149606299213" header="0.31496062992125984" footer="0.31496062992125984"/>
  <pageSetup orientation="portrait" r:id="rId1"/>
  <headerFooter>
    <oddFooter>&amp;LMSE-CID-021-F01&amp;R00</oddFooter>
  </headerFooter>
  <drawing r:id="rId2"/>
  <legacyDrawing r:id="rId3"/>
  <oleObjects>
    <mc:AlternateContent xmlns:mc="http://schemas.openxmlformats.org/markup-compatibility/2006">
      <mc:Choice Requires="x14">
        <oleObject progId="Equation.DSMT4" shapeId="2050" r:id="rId4">
          <objectPr defaultSize="0" autoPict="0" r:id="rId5">
            <anchor moveWithCells="1" sizeWithCells="1">
              <from>
                <xdr:col>5</xdr:col>
                <xdr:colOff>104775</xdr:colOff>
                <xdr:row>19</xdr:row>
                <xdr:rowOff>0</xdr:rowOff>
              </from>
              <to>
                <xdr:col>5</xdr:col>
                <xdr:colOff>1533525</xdr:colOff>
                <xdr:row>19</xdr:row>
                <xdr:rowOff>514350</xdr:rowOff>
              </to>
            </anchor>
          </objectPr>
        </oleObject>
      </mc:Choice>
      <mc:Fallback>
        <oleObject progId="Equation.DSMT4" shapeId="2050" r:id="rId4"/>
      </mc:Fallback>
    </mc:AlternateContent>
  </oleObjec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V31"/>
  <sheetViews>
    <sheetView showGridLines="0" zoomScale="70" zoomScaleNormal="70" workbookViewId="0">
      <pane ySplit="7" topLeftCell="A17" activePane="bottomLeft" state="frozenSplit"/>
      <selection activeCell="E1" sqref="E1"/>
      <selection pane="bottomLeft" activeCell="A27" sqref="A27"/>
    </sheetView>
  </sheetViews>
  <sheetFormatPr baseColWidth="10" defaultRowHeight="15" x14ac:dyDescent="0.25"/>
  <cols>
    <col min="1" max="1" width="22.85546875" style="3" customWidth="1"/>
    <col min="2" max="3" width="13.7109375" style="3" customWidth="1"/>
    <col min="4" max="4" width="17.42578125" style="3" customWidth="1"/>
    <col min="5" max="5" width="7.42578125" style="3" customWidth="1"/>
    <col min="6" max="6" width="7" style="3" customWidth="1"/>
    <col min="7" max="7" width="6.7109375" style="3" customWidth="1"/>
    <col min="8" max="8" width="7.5703125" style="3" customWidth="1"/>
    <col min="9" max="124" width="6.140625" style="2" customWidth="1"/>
    <col min="125" max="125" width="19.140625" style="3" customWidth="1"/>
    <col min="126" max="126" width="35.7109375" style="3" customWidth="1"/>
    <col min="127" max="16384" width="11.42578125" style="3"/>
  </cols>
  <sheetData>
    <row r="1" spans="1:126" s="50" customFormat="1" ht="15" customHeight="1" x14ac:dyDescent="0.25">
      <c r="A1" s="180" t="s">
        <v>129</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c r="AC1" s="181"/>
      <c r="AD1" s="181"/>
      <c r="AE1" s="181"/>
      <c r="AF1" s="181"/>
      <c r="AG1" s="181"/>
      <c r="AH1" s="181"/>
      <c r="AI1" s="181"/>
      <c r="AJ1" s="181"/>
      <c r="AK1" s="181"/>
      <c r="AL1" s="181"/>
      <c r="AM1" s="181"/>
      <c r="AN1" s="181"/>
      <c r="AO1" s="181"/>
      <c r="AP1" s="181"/>
      <c r="AQ1" s="181"/>
      <c r="AR1" s="182"/>
      <c r="AS1" s="180" t="s">
        <v>129</v>
      </c>
      <c r="AT1" s="181"/>
      <c r="AU1" s="181"/>
      <c r="AV1" s="181"/>
      <c r="AW1" s="181"/>
      <c r="AX1" s="181"/>
      <c r="AY1" s="181"/>
      <c r="AZ1" s="181"/>
      <c r="BA1" s="181"/>
      <c r="BB1" s="181"/>
      <c r="BC1" s="181"/>
      <c r="BD1" s="181"/>
      <c r="BE1" s="181"/>
      <c r="BF1" s="181"/>
      <c r="BG1" s="181"/>
      <c r="BH1" s="181"/>
      <c r="BI1" s="181"/>
      <c r="BJ1" s="181"/>
      <c r="BK1" s="181"/>
      <c r="BL1" s="181"/>
      <c r="BM1" s="181"/>
      <c r="BN1" s="181"/>
      <c r="BO1" s="181"/>
      <c r="BP1" s="181"/>
      <c r="BQ1" s="181"/>
      <c r="BR1" s="181"/>
      <c r="BS1" s="181"/>
      <c r="BT1" s="181"/>
      <c r="BU1" s="181"/>
      <c r="BV1" s="181"/>
      <c r="BW1" s="181"/>
      <c r="BX1" s="181"/>
      <c r="BY1" s="181"/>
      <c r="BZ1" s="181"/>
      <c r="CA1" s="181"/>
      <c r="CB1" s="181"/>
      <c r="CC1" s="181"/>
      <c r="CD1" s="181"/>
      <c r="CE1" s="182"/>
      <c r="CF1" s="180" t="s">
        <v>129</v>
      </c>
      <c r="CG1" s="181"/>
      <c r="CH1" s="181"/>
      <c r="CI1" s="181"/>
      <c r="CJ1" s="181"/>
      <c r="CK1" s="181"/>
      <c r="CL1" s="181"/>
      <c r="CM1" s="181"/>
      <c r="CN1" s="181"/>
      <c r="CO1" s="181"/>
      <c r="CP1" s="181"/>
      <c r="CQ1" s="181"/>
      <c r="CR1" s="181"/>
      <c r="CS1" s="181"/>
      <c r="CT1" s="181"/>
      <c r="CU1" s="181"/>
      <c r="CV1" s="181"/>
      <c r="CW1" s="181"/>
      <c r="CX1" s="181"/>
      <c r="CY1" s="181"/>
      <c r="CZ1" s="181"/>
      <c r="DA1" s="181"/>
      <c r="DB1" s="181"/>
      <c r="DC1" s="181"/>
      <c r="DD1" s="181"/>
      <c r="DE1" s="181"/>
      <c r="DF1" s="181"/>
      <c r="DG1" s="181"/>
      <c r="DH1" s="181"/>
      <c r="DI1" s="181"/>
      <c r="DJ1" s="181"/>
      <c r="DK1" s="181"/>
      <c r="DL1" s="181"/>
      <c r="DM1" s="181"/>
      <c r="DN1" s="181"/>
      <c r="DO1" s="181"/>
      <c r="DP1" s="181"/>
      <c r="DQ1" s="181"/>
      <c r="DR1" s="181"/>
      <c r="DS1" s="181"/>
      <c r="DT1" s="181"/>
      <c r="DU1" s="181"/>
      <c r="DV1" s="182"/>
    </row>
    <row r="2" spans="1:126" s="50" customFormat="1" ht="102" customHeight="1" x14ac:dyDescent="0.25">
      <c r="A2" s="230"/>
      <c r="B2" s="231"/>
      <c r="C2" s="231"/>
      <c r="D2" s="231"/>
      <c r="E2" s="231"/>
      <c r="F2" s="231"/>
      <c r="G2" s="231"/>
      <c r="H2" s="231"/>
      <c r="I2" s="231"/>
      <c r="J2" s="231"/>
      <c r="K2" s="231"/>
      <c r="L2" s="231"/>
      <c r="M2" s="231"/>
      <c r="N2" s="231"/>
      <c r="O2" s="231"/>
      <c r="P2" s="231"/>
      <c r="Q2" s="231"/>
      <c r="R2" s="231"/>
      <c r="S2" s="231"/>
      <c r="T2" s="231"/>
      <c r="U2" s="231"/>
      <c r="V2" s="231"/>
      <c r="W2" s="231"/>
      <c r="X2" s="231"/>
      <c r="Y2" s="231"/>
      <c r="Z2" s="231"/>
      <c r="AA2" s="231"/>
      <c r="AB2" s="231"/>
      <c r="AC2" s="231"/>
      <c r="AD2" s="231"/>
      <c r="AE2" s="231"/>
      <c r="AF2" s="231"/>
      <c r="AG2" s="231"/>
      <c r="AH2" s="231"/>
      <c r="AI2" s="231"/>
      <c r="AJ2" s="231"/>
      <c r="AK2" s="231"/>
      <c r="AL2" s="231"/>
      <c r="AM2" s="231"/>
      <c r="AN2" s="231"/>
      <c r="AO2" s="231"/>
      <c r="AP2" s="231"/>
      <c r="AQ2" s="231"/>
      <c r="AR2" s="232"/>
      <c r="AS2" s="230"/>
      <c r="AT2" s="231"/>
      <c r="AU2" s="231"/>
      <c r="AV2" s="231"/>
      <c r="AW2" s="231"/>
      <c r="AX2" s="231"/>
      <c r="AY2" s="231"/>
      <c r="AZ2" s="231"/>
      <c r="BA2" s="231"/>
      <c r="BB2" s="231"/>
      <c r="BC2" s="231"/>
      <c r="BD2" s="231"/>
      <c r="BE2" s="231"/>
      <c r="BF2" s="231"/>
      <c r="BG2" s="231"/>
      <c r="BH2" s="231"/>
      <c r="BI2" s="231"/>
      <c r="BJ2" s="231"/>
      <c r="BK2" s="231"/>
      <c r="BL2" s="231"/>
      <c r="BM2" s="231"/>
      <c r="BN2" s="231"/>
      <c r="BO2" s="231"/>
      <c r="BP2" s="231"/>
      <c r="BQ2" s="231"/>
      <c r="BR2" s="231"/>
      <c r="BS2" s="231"/>
      <c r="BT2" s="231"/>
      <c r="BU2" s="231"/>
      <c r="BV2" s="231"/>
      <c r="BW2" s="231"/>
      <c r="BX2" s="231"/>
      <c r="BY2" s="231"/>
      <c r="BZ2" s="231"/>
      <c r="CA2" s="231"/>
      <c r="CB2" s="231"/>
      <c r="CC2" s="231"/>
      <c r="CD2" s="231"/>
      <c r="CE2" s="232"/>
      <c r="CF2" s="230"/>
      <c r="CG2" s="231"/>
      <c r="CH2" s="231"/>
      <c r="CI2" s="231"/>
      <c r="CJ2" s="231"/>
      <c r="CK2" s="231"/>
      <c r="CL2" s="231"/>
      <c r="CM2" s="231"/>
      <c r="CN2" s="231"/>
      <c r="CO2" s="231"/>
      <c r="CP2" s="231"/>
      <c r="CQ2" s="231"/>
      <c r="CR2" s="231"/>
      <c r="CS2" s="231"/>
      <c r="CT2" s="231"/>
      <c r="CU2" s="231"/>
      <c r="CV2" s="231"/>
      <c r="CW2" s="231"/>
      <c r="CX2" s="231"/>
      <c r="CY2" s="231"/>
      <c r="CZ2" s="231"/>
      <c r="DA2" s="231"/>
      <c r="DB2" s="231"/>
      <c r="DC2" s="231"/>
      <c r="DD2" s="231"/>
      <c r="DE2" s="231"/>
      <c r="DF2" s="231"/>
      <c r="DG2" s="231"/>
      <c r="DH2" s="231"/>
      <c r="DI2" s="231"/>
      <c r="DJ2" s="231"/>
      <c r="DK2" s="231"/>
      <c r="DL2" s="231"/>
      <c r="DM2" s="231"/>
      <c r="DN2" s="231"/>
      <c r="DO2" s="231"/>
      <c r="DP2" s="231"/>
      <c r="DQ2" s="231"/>
      <c r="DR2" s="231"/>
      <c r="DS2" s="231"/>
      <c r="DT2" s="231"/>
      <c r="DU2" s="231"/>
      <c r="DV2" s="232"/>
    </row>
    <row r="3" spans="1:126" s="50" customFormat="1" ht="44.25" customHeight="1" x14ac:dyDescent="0.25">
      <c r="A3" s="186" t="s">
        <v>134</v>
      </c>
      <c r="B3" s="187"/>
      <c r="C3" s="187"/>
      <c r="D3" s="187"/>
      <c r="E3" s="187"/>
      <c r="F3" s="187"/>
      <c r="G3" s="187"/>
      <c r="H3" s="187"/>
      <c r="I3" s="187"/>
      <c r="J3" s="187"/>
      <c r="K3" s="187"/>
      <c r="L3" s="187"/>
      <c r="M3" s="187"/>
      <c r="N3" s="187"/>
      <c r="O3" s="187"/>
      <c r="P3" s="187"/>
      <c r="Q3" s="187"/>
      <c r="R3" s="187"/>
      <c r="S3" s="187"/>
      <c r="T3" s="187"/>
      <c r="U3" s="187"/>
      <c r="V3" s="187"/>
      <c r="W3" s="187"/>
      <c r="X3" s="187"/>
      <c r="Y3" s="187"/>
      <c r="Z3" s="187"/>
      <c r="AA3" s="187"/>
      <c r="AB3" s="187"/>
      <c r="AC3" s="187"/>
      <c r="AD3" s="187"/>
      <c r="AE3" s="187"/>
      <c r="AF3" s="187"/>
      <c r="AG3" s="187"/>
      <c r="AH3" s="187"/>
      <c r="AI3" s="187"/>
      <c r="AJ3" s="187"/>
      <c r="AK3" s="187"/>
      <c r="AL3" s="187"/>
      <c r="AM3" s="187"/>
      <c r="AN3" s="187"/>
      <c r="AO3" s="187"/>
      <c r="AP3" s="187"/>
      <c r="AQ3" s="187"/>
      <c r="AR3" s="188"/>
      <c r="AS3" s="186" t="s">
        <v>134</v>
      </c>
      <c r="AT3" s="187"/>
      <c r="AU3" s="187"/>
      <c r="AV3" s="187"/>
      <c r="AW3" s="187"/>
      <c r="AX3" s="187"/>
      <c r="AY3" s="187"/>
      <c r="AZ3" s="187"/>
      <c r="BA3" s="187"/>
      <c r="BB3" s="187"/>
      <c r="BC3" s="187"/>
      <c r="BD3" s="187"/>
      <c r="BE3" s="187"/>
      <c r="BF3" s="187"/>
      <c r="BG3" s="187"/>
      <c r="BH3" s="187"/>
      <c r="BI3" s="187"/>
      <c r="BJ3" s="187"/>
      <c r="BK3" s="187"/>
      <c r="BL3" s="187"/>
      <c r="BM3" s="187"/>
      <c r="BN3" s="187"/>
      <c r="BO3" s="187"/>
      <c r="BP3" s="187"/>
      <c r="BQ3" s="187"/>
      <c r="BR3" s="187"/>
      <c r="BS3" s="187"/>
      <c r="BT3" s="187"/>
      <c r="BU3" s="187"/>
      <c r="BV3" s="187"/>
      <c r="BW3" s="187"/>
      <c r="BX3" s="187"/>
      <c r="BY3" s="187"/>
      <c r="BZ3" s="187"/>
      <c r="CA3" s="187"/>
      <c r="CB3" s="187"/>
      <c r="CC3" s="187"/>
      <c r="CD3" s="187"/>
      <c r="CE3" s="188"/>
      <c r="CF3" s="186" t="s">
        <v>134</v>
      </c>
      <c r="CG3" s="187"/>
      <c r="CH3" s="187"/>
      <c r="CI3" s="187"/>
      <c r="CJ3" s="187"/>
      <c r="CK3" s="187"/>
      <c r="CL3" s="187"/>
      <c r="CM3" s="187"/>
      <c r="CN3" s="187"/>
      <c r="CO3" s="187"/>
      <c r="CP3" s="187"/>
      <c r="CQ3" s="187"/>
      <c r="CR3" s="187"/>
      <c r="CS3" s="187"/>
      <c r="CT3" s="187"/>
      <c r="CU3" s="187"/>
      <c r="CV3" s="187"/>
      <c r="CW3" s="187"/>
      <c r="CX3" s="187"/>
      <c r="CY3" s="187"/>
      <c r="CZ3" s="187"/>
      <c r="DA3" s="187"/>
      <c r="DB3" s="187"/>
      <c r="DC3" s="187"/>
      <c r="DD3" s="187"/>
      <c r="DE3" s="187"/>
      <c r="DF3" s="187"/>
      <c r="DG3" s="187"/>
      <c r="DH3" s="187"/>
      <c r="DI3" s="187"/>
      <c r="DJ3" s="187"/>
      <c r="DK3" s="187"/>
      <c r="DL3" s="187"/>
      <c r="DM3" s="187"/>
      <c r="DN3" s="187"/>
      <c r="DO3" s="187"/>
      <c r="DP3" s="187"/>
      <c r="DQ3" s="187"/>
      <c r="DR3" s="187"/>
      <c r="DS3" s="187"/>
      <c r="DT3" s="187"/>
      <c r="DU3" s="187"/>
      <c r="DV3" s="188"/>
    </row>
    <row r="4" spans="1:126" s="49" customFormat="1" ht="30" customHeight="1" x14ac:dyDescent="0.25">
      <c r="A4" s="234" t="s">
        <v>130</v>
      </c>
      <c r="B4" s="234"/>
      <c r="C4" s="234"/>
      <c r="D4" s="234"/>
      <c r="E4" s="234"/>
      <c r="F4" s="234"/>
      <c r="G4" s="234"/>
      <c r="H4" s="234"/>
      <c r="I4" s="234"/>
      <c r="J4" s="234"/>
      <c r="K4" s="234"/>
      <c r="L4" s="234"/>
      <c r="M4" s="234"/>
      <c r="N4" s="234"/>
      <c r="O4" s="234"/>
      <c r="P4" s="234"/>
      <c r="Q4" s="234"/>
      <c r="R4" s="234"/>
      <c r="S4" s="234"/>
      <c r="T4" s="234"/>
      <c r="U4" s="234" t="s">
        <v>131</v>
      </c>
      <c r="V4" s="234"/>
      <c r="W4" s="234"/>
      <c r="X4" s="234"/>
      <c r="Y4" s="234"/>
      <c r="Z4" s="234"/>
      <c r="AA4" s="234"/>
      <c r="AB4" s="234"/>
      <c r="AC4" s="234"/>
      <c r="AD4" s="234"/>
      <c r="AE4" s="234"/>
      <c r="AF4" s="234"/>
      <c r="AG4" s="234"/>
      <c r="AH4" s="234"/>
      <c r="AI4" s="234"/>
      <c r="AJ4" s="234"/>
      <c r="AK4" s="234" t="s">
        <v>132</v>
      </c>
      <c r="AL4" s="234"/>
      <c r="AM4" s="234"/>
      <c r="AN4" s="234"/>
      <c r="AO4" s="234"/>
      <c r="AP4" s="234"/>
      <c r="AQ4" s="234"/>
      <c r="AR4" s="234"/>
      <c r="AS4" s="234" t="s">
        <v>130</v>
      </c>
      <c r="AT4" s="234"/>
      <c r="AU4" s="234"/>
      <c r="AV4" s="234"/>
      <c r="AW4" s="234"/>
      <c r="AX4" s="234"/>
      <c r="AY4" s="234"/>
      <c r="AZ4" s="234"/>
      <c r="BA4" s="234"/>
      <c r="BB4" s="234"/>
      <c r="BC4" s="234"/>
      <c r="BD4" s="234"/>
      <c r="BE4" s="234"/>
      <c r="BF4" s="234"/>
      <c r="BG4" s="234"/>
      <c r="BH4" s="234" t="s">
        <v>131</v>
      </c>
      <c r="BI4" s="234"/>
      <c r="BJ4" s="234"/>
      <c r="BK4" s="234"/>
      <c r="BL4" s="234"/>
      <c r="BM4" s="234"/>
      <c r="BN4" s="234"/>
      <c r="BO4" s="234"/>
      <c r="BP4" s="234"/>
      <c r="BQ4" s="234"/>
      <c r="BR4" s="234"/>
      <c r="BS4" s="234"/>
      <c r="BT4" s="234"/>
      <c r="BU4" s="234"/>
      <c r="BV4" s="234"/>
      <c r="BW4" s="234"/>
      <c r="BX4" s="234" t="s">
        <v>132</v>
      </c>
      <c r="BY4" s="234"/>
      <c r="BZ4" s="234"/>
      <c r="CA4" s="234"/>
      <c r="CB4" s="234"/>
      <c r="CC4" s="234"/>
      <c r="CD4" s="234"/>
      <c r="CE4" s="234"/>
      <c r="CF4" s="234" t="s">
        <v>130</v>
      </c>
      <c r="CG4" s="234"/>
      <c r="CH4" s="234"/>
      <c r="CI4" s="234"/>
      <c r="CJ4" s="234"/>
      <c r="CK4" s="234"/>
      <c r="CL4" s="234"/>
      <c r="CM4" s="234"/>
      <c r="CN4" s="234"/>
      <c r="CO4" s="234"/>
      <c r="CP4" s="234"/>
      <c r="CQ4" s="234"/>
      <c r="CR4" s="234"/>
      <c r="CS4" s="234"/>
      <c r="CT4" s="234"/>
      <c r="CU4" s="234" t="s">
        <v>131</v>
      </c>
      <c r="CV4" s="234"/>
      <c r="CW4" s="234"/>
      <c r="CX4" s="234"/>
      <c r="CY4" s="234"/>
      <c r="CZ4" s="234"/>
      <c r="DA4" s="234"/>
      <c r="DB4" s="234"/>
      <c r="DC4" s="234"/>
      <c r="DD4" s="234"/>
      <c r="DE4" s="234"/>
      <c r="DF4" s="234"/>
      <c r="DG4" s="234"/>
      <c r="DH4" s="234"/>
      <c r="DI4" s="234"/>
      <c r="DJ4" s="234"/>
      <c r="DK4" s="234"/>
      <c r="DL4" s="234"/>
      <c r="DM4" s="234"/>
      <c r="DN4" s="234"/>
      <c r="DO4" s="234"/>
      <c r="DP4" s="234"/>
      <c r="DQ4" s="234"/>
      <c r="DR4" s="234"/>
      <c r="DS4" s="234" t="s">
        <v>132</v>
      </c>
      <c r="DT4" s="234"/>
      <c r="DU4" s="234"/>
      <c r="DV4" s="234"/>
    </row>
    <row r="5" spans="1:126" customFormat="1" ht="30" customHeight="1" thickBot="1" x14ac:dyDescent="0.3">
      <c r="A5" s="235" t="s">
        <v>133</v>
      </c>
      <c r="B5" s="235"/>
      <c r="C5" s="235"/>
      <c r="D5" s="235"/>
      <c r="E5" s="235"/>
      <c r="F5" s="235"/>
      <c r="G5" s="235"/>
      <c r="H5" s="235"/>
      <c r="I5" s="235"/>
      <c r="J5" s="235"/>
      <c r="K5" s="235"/>
      <c r="L5" s="235"/>
      <c r="M5" s="235"/>
      <c r="N5" s="235"/>
      <c r="O5" s="235"/>
      <c r="P5" s="235"/>
      <c r="Q5" s="235"/>
      <c r="R5" s="235"/>
      <c r="S5" s="235"/>
      <c r="T5" s="235"/>
      <c r="U5" s="236" t="s">
        <v>200</v>
      </c>
      <c r="V5" s="236"/>
      <c r="W5" s="236"/>
      <c r="X5" s="236"/>
      <c r="Y5" s="236"/>
      <c r="Z5" s="236"/>
      <c r="AA5" s="236"/>
      <c r="AB5" s="236"/>
      <c r="AC5" s="236"/>
      <c r="AD5" s="236"/>
      <c r="AE5" s="236"/>
      <c r="AF5" s="236"/>
      <c r="AG5" s="236"/>
      <c r="AH5" s="236"/>
      <c r="AI5" s="236"/>
      <c r="AJ5" s="236"/>
      <c r="AK5" s="233" t="s">
        <v>190</v>
      </c>
      <c r="AL5" s="233"/>
      <c r="AM5" s="233"/>
      <c r="AN5" s="233"/>
      <c r="AO5" s="233"/>
      <c r="AP5" s="233"/>
      <c r="AQ5" s="233"/>
      <c r="AR5" s="233"/>
      <c r="AS5" s="235" t="s">
        <v>133</v>
      </c>
      <c r="AT5" s="235"/>
      <c r="AU5" s="235"/>
      <c r="AV5" s="235"/>
      <c r="AW5" s="235"/>
      <c r="AX5" s="235"/>
      <c r="AY5" s="235"/>
      <c r="AZ5" s="235"/>
      <c r="BA5" s="235"/>
      <c r="BB5" s="235"/>
      <c r="BC5" s="235"/>
      <c r="BD5" s="235"/>
      <c r="BE5" s="235"/>
      <c r="BF5" s="235"/>
      <c r="BG5" s="235"/>
      <c r="BH5" s="236">
        <v>43273</v>
      </c>
      <c r="BI5" s="236"/>
      <c r="BJ5" s="236"/>
      <c r="BK5" s="236"/>
      <c r="BL5" s="236"/>
      <c r="BM5" s="236"/>
      <c r="BN5" s="236"/>
      <c r="BO5" s="236"/>
      <c r="BP5" s="236"/>
      <c r="BQ5" s="236"/>
      <c r="BR5" s="236"/>
      <c r="BS5" s="236"/>
      <c r="BT5" s="236"/>
      <c r="BU5" s="236"/>
      <c r="BV5" s="236"/>
      <c r="BW5" s="236"/>
      <c r="BX5" s="233" t="s">
        <v>181</v>
      </c>
      <c r="BY5" s="233"/>
      <c r="BZ5" s="233"/>
      <c r="CA5" s="233"/>
      <c r="CB5" s="233"/>
      <c r="CC5" s="233"/>
      <c r="CD5" s="233"/>
      <c r="CE5" s="233"/>
      <c r="CF5" s="235" t="s">
        <v>133</v>
      </c>
      <c r="CG5" s="235"/>
      <c r="CH5" s="235"/>
      <c r="CI5" s="235"/>
      <c r="CJ5" s="235"/>
      <c r="CK5" s="235"/>
      <c r="CL5" s="235"/>
      <c r="CM5" s="235"/>
      <c r="CN5" s="235"/>
      <c r="CO5" s="235"/>
      <c r="CP5" s="235"/>
      <c r="CQ5" s="235"/>
      <c r="CR5" s="235"/>
      <c r="CS5" s="235"/>
      <c r="CT5" s="235"/>
      <c r="CU5" s="236">
        <v>43273</v>
      </c>
      <c r="CV5" s="236"/>
      <c r="CW5" s="236"/>
      <c r="CX5" s="236"/>
      <c r="CY5" s="236"/>
      <c r="CZ5" s="236"/>
      <c r="DA5" s="236"/>
      <c r="DB5" s="236"/>
      <c r="DC5" s="236"/>
      <c r="DD5" s="236"/>
      <c r="DE5" s="236"/>
      <c r="DF5" s="236"/>
      <c r="DG5" s="236"/>
      <c r="DH5" s="236"/>
      <c r="DI5" s="236"/>
      <c r="DJ5" s="236"/>
      <c r="DK5" s="236"/>
      <c r="DL5" s="236"/>
      <c r="DM5" s="236"/>
      <c r="DN5" s="236"/>
      <c r="DO5" s="236"/>
      <c r="DP5" s="236"/>
      <c r="DQ5" s="236"/>
      <c r="DR5" s="236"/>
      <c r="DS5" s="233" t="s">
        <v>181</v>
      </c>
      <c r="DT5" s="233"/>
      <c r="DU5" s="233"/>
      <c r="DV5" s="233"/>
    </row>
    <row r="6" spans="1:126" ht="54" customHeight="1" thickBot="1" x14ac:dyDescent="0.3">
      <c r="A6" s="228" t="s">
        <v>123</v>
      </c>
      <c r="B6" s="215" t="s">
        <v>6</v>
      </c>
      <c r="C6" s="222" t="s">
        <v>135</v>
      </c>
      <c r="D6" s="219" t="s">
        <v>5</v>
      </c>
      <c r="E6" s="238" t="s">
        <v>187</v>
      </c>
      <c r="F6" s="239"/>
      <c r="G6" s="239"/>
      <c r="H6" s="240"/>
      <c r="I6" s="225" t="s">
        <v>20</v>
      </c>
      <c r="J6" s="223"/>
      <c r="K6" s="223"/>
      <c r="L6" s="223"/>
      <c r="M6" s="223"/>
      <c r="N6" s="223"/>
      <c r="O6" s="223"/>
      <c r="P6" s="223"/>
      <c r="Q6" s="223"/>
      <c r="R6" s="223"/>
      <c r="S6" s="223"/>
      <c r="T6" s="223"/>
      <c r="U6" s="223"/>
      <c r="V6" s="223"/>
      <c r="W6" s="223"/>
      <c r="X6" s="223"/>
      <c r="Y6" s="223"/>
      <c r="Z6" s="223"/>
      <c r="AA6" s="223"/>
      <c r="AB6" s="223"/>
      <c r="AC6" s="223"/>
      <c r="AD6" s="223"/>
      <c r="AE6" s="223"/>
      <c r="AF6" s="223"/>
      <c r="AG6" s="223"/>
      <c r="AH6" s="223"/>
      <c r="AI6" s="223"/>
      <c r="AJ6" s="223"/>
      <c r="AK6" s="223"/>
      <c r="AL6" s="223"/>
      <c r="AM6" s="223"/>
      <c r="AN6" s="223"/>
      <c r="AO6" s="223"/>
      <c r="AP6" s="223"/>
      <c r="AQ6" s="223"/>
      <c r="AR6" s="223"/>
      <c r="AS6" s="226"/>
      <c r="AT6" s="226"/>
      <c r="AU6" s="226"/>
      <c r="AV6" s="226"/>
      <c r="AW6" s="226"/>
      <c r="AX6" s="226"/>
      <c r="AY6" s="226"/>
      <c r="AZ6" s="226"/>
      <c r="BA6" s="226"/>
      <c r="BB6" s="226"/>
      <c r="BC6" s="226"/>
      <c r="BD6" s="226"/>
      <c r="BE6" s="226"/>
      <c r="BF6" s="226"/>
      <c r="BG6" s="226"/>
      <c r="BH6" s="226"/>
      <c r="BI6" s="226"/>
      <c r="BJ6" s="226"/>
      <c r="BK6" s="226"/>
      <c r="BL6" s="226"/>
      <c r="BM6" s="226"/>
      <c r="BN6" s="226"/>
      <c r="BO6" s="226"/>
      <c r="BP6" s="226"/>
      <c r="BQ6" s="226"/>
      <c r="BR6" s="226"/>
      <c r="BS6" s="226"/>
      <c r="BT6" s="226"/>
      <c r="BU6" s="226"/>
      <c r="BV6" s="226"/>
      <c r="BW6" s="226"/>
      <c r="BX6" s="226"/>
      <c r="BY6" s="226"/>
      <c r="BZ6" s="226"/>
      <c r="CA6" s="226"/>
      <c r="CB6" s="226"/>
      <c r="CC6" s="226"/>
      <c r="CD6" s="226"/>
      <c r="CE6" s="226"/>
      <c r="CF6" s="226"/>
      <c r="CG6" s="226"/>
      <c r="CH6" s="226"/>
      <c r="CI6" s="226"/>
      <c r="CJ6" s="226"/>
      <c r="CK6" s="226"/>
      <c r="CL6" s="226"/>
      <c r="CM6" s="226"/>
      <c r="CN6" s="226"/>
      <c r="CO6" s="226"/>
      <c r="CP6" s="226"/>
      <c r="CQ6" s="226"/>
      <c r="CR6" s="226"/>
      <c r="CS6" s="226"/>
      <c r="CT6" s="226"/>
      <c r="CU6" s="226"/>
      <c r="CV6" s="226"/>
      <c r="CW6" s="226"/>
      <c r="CX6" s="226"/>
      <c r="CY6" s="226"/>
      <c r="CZ6" s="226"/>
      <c r="DA6" s="226"/>
      <c r="DB6" s="226"/>
      <c r="DC6" s="226"/>
      <c r="DD6" s="226"/>
      <c r="DE6" s="226"/>
      <c r="DF6" s="226"/>
      <c r="DG6" s="226"/>
      <c r="DH6" s="226"/>
      <c r="DI6" s="226"/>
      <c r="DJ6" s="226"/>
      <c r="DK6" s="226"/>
      <c r="DL6" s="226"/>
      <c r="DM6" s="226"/>
      <c r="DN6" s="226"/>
      <c r="DO6" s="226"/>
      <c r="DP6" s="226"/>
      <c r="DQ6" s="226"/>
      <c r="DR6" s="226"/>
      <c r="DS6" s="226"/>
      <c r="DT6" s="227"/>
      <c r="DU6" s="217" t="s">
        <v>13</v>
      </c>
      <c r="DV6" s="224" t="s">
        <v>12</v>
      </c>
    </row>
    <row r="7" spans="1:126" ht="54" customHeight="1" thickBot="1" x14ac:dyDescent="0.3">
      <c r="A7" s="229"/>
      <c r="B7" s="216"/>
      <c r="C7" s="223"/>
      <c r="D7" s="220"/>
      <c r="E7" s="241"/>
      <c r="F7" s="242"/>
      <c r="G7" s="242"/>
      <c r="H7" s="243"/>
      <c r="I7" s="209" t="s">
        <v>21</v>
      </c>
      <c r="J7" s="210"/>
      <c r="K7" s="210"/>
      <c r="L7" s="211"/>
      <c r="M7" s="210" t="s">
        <v>22</v>
      </c>
      <c r="N7" s="210"/>
      <c r="O7" s="210"/>
      <c r="P7" s="210"/>
      <c r="Q7" s="209" t="s">
        <v>23</v>
      </c>
      <c r="R7" s="210"/>
      <c r="S7" s="210"/>
      <c r="T7" s="211"/>
      <c r="U7" s="210" t="s">
        <v>24</v>
      </c>
      <c r="V7" s="210"/>
      <c r="W7" s="210"/>
      <c r="X7" s="210"/>
      <c r="Y7" s="209" t="s">
        <v>25</v>
      </c>
      <c r="Z7" s="210"/>
      <c r="AA7" s="210"/>
      <c r="AB7" s="211"/>
      <c r="AC7" s="221" t="s">
        <v>26</v>
      </c>
      <c r="AD7" s="221"/>
      <c r="AE7" s="221"/>
      <c r="AF7" s="221"/>
      <c r="AG7" s="209" t="s">
        <v>27</v>
      </c>
      <c r="AH7" s="210"/>
      <c r="AI7" s="210"/>
      <c r="AJ7" s="211"/>
      <c r="AK7" s="210" t="s">
        <v>28</v>
      </c>
      <c r="AL7" s="210"/>
      <c r="AM7" s="210"/>
      <c r="AN7" s="210"/>
      <c r="AO7" s="209" t="s">
        <v>29</v>
      </c>
      <c r="AP7" s="210"/>
      <c r="AQ7" s="210"/>
      <c r="AR7" s="211"/>
      <c r="AS7" s="210" t="s">
        <v>30</v>
      </c>
      <c r="AT7" s="210"/>
      <c r="AU7" s="210"/>
      <c r="AV7" s="210"/>
      <c r="AW7" s="209" t="s">
        <v>31</v>
      </c>
      <c r="AX7" s="210"/>
      <c r="AY7" s="210"/>
      <c r="AZ7" s="211"/>
      <c r="BA7" s="210" t="s">
        <v>32</v>
      </c>
      <c r="BB7" s="210"/>
      <c r="BC7" s="210"/>
      <c r="BD7" s="210"/>
      <c r="BE7" s="209" t="s">
        <v>33</v>
      </c>
      <c r="BF7" s="210"/>
      <c r="BG7" s="210"/>
      <c r="BH7" s="211"/>
      <c r="BI7" s="210" t="s">
        <v>34</v>
      </c>
      <c r="BJ7" s="210"/>
      <c r="BK7" s="210"/>
      <c r="BL7" s="210"/>
      <c r="BM7" s="209" t="s">
        <v>35</v>
      </c>
      <c r="BN7" s="210"/>
      <c r="BO7" s="210"/>
      <c r="BP7" s="211"/>
      <c r="BQ7" s="210" t="s">
        <v>36</v>
      </c>
      <c r="BR7" s="210"/>
      <c r="BS7" s="210"/>
      <c r="BT7" s="210"/>
      <c r="BU7" s="209" t="s">
        <v>37</v>
      </c>
      <c r="BV7" s="210"/>
      <c r="BW7" s="210"/>
      <c r="BX7" s="211"/>
      <c r="BY7" s="210" t="s">
        <v>38</v>
      </c>
      <c r="BZ7" s="210"/>
      <c r="CA7" s="210"/>
      <c r="CB7" s="210"/>
      <c r="CC7" s="209" t="s">
        <v>39</v>
      </c>
      <c r="CD7" s="210"/>
      <c r="CE7" s="210"/>
      <c r="CF7" s="211"/>
      <c r="CG7" s="210" t="s">
        <v>40</v>
      </c>
      <c r="CH7" s="210"/>
      <c r="CI7" s="210"/>
      <c r="CJ7" s="210"/>
      <c r="CK7" s="209" t="s">
        <v>41</v>
      </c>
      <c r="CL7" s="210"/>
      <c r="CM7" s="210"/>
      <c r="CN7" s="211"/>
      <c r="CO7" s="210" t="s">
        <v>42</v>
      </c>
      <c r="CP7" s="210"/>
      <c r="CQ7" s="210"/>
      <c r="CR7" s="210"/>
      <c r="CS7" s="209" t="s">
        <v>43</v>
      </c>
      <c r="CT7" s="210"/>
      <c r="CU7" s="210"/>
      <c r="CV7" s="211"/>
      <c r="CW7" s="210" t="s">
        <v>44</v>
      </c>
      <c r="CX7" s="210"/>
      <c r="CY7" s="210"/>
      <c r="CZ7" s="210"/>
      <c r="DA7" s="209" t="s">
        <v>45</v>
      </c>
      <c r="DB7" s="210"/>
      <c r="DC7" s="210"/>
      <c r="DD7" s="211"/>
      <c r="DE7" s="210" t="s">
        <v>46</v>
      </c>
      <c r="DF7" s="210"/>
      <c r="DG7" s="210"/>
      <c r="DH7" s="210"/>
      <c r="DI7" s="209" t="s">
        <v>47</v>
      </c>
      <c r="DJ7" s="210"/>
      <c r="DK7" s="210"/>
      <c r="DL7" s="211"/>
      <c r="DM7" s="209" t="s">
        <v>198</v>
      </c>
      <c r="DN7" s="210"/>
      <c r="DO7" s="210"/>
      <c r="DP7" s="211"/>
      <c r="DQ7" s="209" t="s">
        <v>199</v>
      </c>
      <c r="DR7" s="210"/>
      <c r="DS7" s="210"/>
      <c r="DT7" s="211"/>
      <c r="DU7" s="218"/>
      <c r="DV7" s="224"/>
    </row>
    <row r="8" spans="1:126" ht="84" customHeight="1" x14ac:dyDescent="0.25">
      <c r="A8" s="17" t="str">
        <f>objetivos!E11</f>
        <v>IET-UA</v>
      </c>
      <c r="B8" s="17">
        <f>objetivos!I11</f>
        <v>1</v>
      </c>
      <c r="C8" s="63">
        <v>0.98</v>
      </c>
      <c r="D8" s="18" t="str">
        <f>objetivos!G11</f>
        <v>Periodo Escolar</v>
      </c>
      <c r="E8" s="245" t="s">
        <v>186</v>
      </c>
      <c r="F8" s="246"/>
      <c r="G8" s="246"/>
      <c r="H8" s="246"/>
      <c r="I8" s="212">
        <v>0.97</v>
      </c>
      <c r="J8" s="213"/>
      <c r="K8" s="213">
        <v>0.98</v>
      </c>
      <c r="L8" s="214"/>
      <c r="M8" s="212"/>
      <c r="N8" s="213"/>
      <c r="O8" s="213"/>
      <c r="P8" s="214"/>
      <c r="Q8" s="212"/>
      <c r="R8" s="213"/>
      <c r="S8" s="213"/>
      <c r="T8" s="214"/>
      <c r="U8" s="212"/>
      <c r="V8" s="213"/>
      <c r="W8" s="213"/>
      <c r="X8" s="214"/>
      <c r="Y8" s="212"/>
      <c r="Z8" s="213"/>
      <c r="AA8" s="213"/>
      <c r="AB8" s="214"/>
      <c r="AC8" s="212"/>
      <c r="AD8" s="213"/>
      <c r="AE8" s="213"/>
      <c r="AF8" s="214"/>
      <c r="AG8" s="212"/>
      <c r="AH8" s="213"/>
      <c r="AI8" s="213"/>
      <c r="AJ8" s="214"/>
      <c r="AK8" s="212"/>
      <c r="AL8" s="213"/>
      <c r="AM8" s="213"/>
      <c r="AN8" s="214"/>
      <c r="AO8" s="212"/>
      <c r="AP8" s="213"/>
      <c r="AQ8" s="213"/>
      <c r="AR8" s="214"/>
      <c r="AS8" s="212"/>
      <c r="AT8" s="213"/>
      <c r="AU8" s="213"/>
      <c r="AV8" s="214"/>
      <c r="AW8" s="212"/>
      <c r="AX8" s="213"/>
      <c r="AY8" s="213"/>
      <c r="AZ8" s="214"/>
      <c r="BA8" s="212"/>
      <c r="BB8" s="213"/>
      <c r="BC8" s="213"/>
      <c r="BD8" s="214"/>
      <c r="BE8" s="212"/>
      <c r="BF8" s="213"/>
      <c r="BG8" s="213"/>
      <c r="BH8" s="214"/>
      <c r="BI8" s="212"/>
      <c r="BJ8" s="213"/>
      <c r="BK8" s="213"/>
      <c r="BL8" s="214"/>
      <c r="BM8" s="212"/>
      <c r="BN8" s="213"/>
      <c r="BO8" s="213"/>
      <c r="BP8" s="214"/>
      <c r="BQ8" s="212"/>
      <c r="BR8" s="213"/>
      <c r="BS8" s="213"/>
      <c r="BT8" s="214"/>
      <c r="BU8" s="212"/>
      <c r="BV8" s="213"/>
      <c r="BW8" s="213"/>
      <c r="BX8" s="214"/>
      <c r="BY8" s="212"/>
      <c r="BZ8" s="213"/>
      <c r="CA8" s="213"/>
      <c r="CB8" s="214"/>
      <c r="CC8" s="212"/>
      <c r="CD8" s="213"/>
      <c r="CE8" s="213"/>
      <c r="CF8" s="214"/>
      <c r="CG8" s="212"/>
      <c r="CH8" s="213"/>
      <c r="CI8" s="213"/>
      <c r="CJ8" s="214"/>
      <c r="CK8" s="212"/>
      <c r="CL8" s="213"/>
      <c r="CM8" s="213"/>
      <c r="CN8" s="214"/>
      <c r="CO8" s="212"/>
      <c r="CP8" s="213"/>
      <c r="CQ8" s="213"/>
      <c r="CR8" s="214"/>
      <c r="CS8" s="212"/>
      <c r="CT8" s="213"/>
      <c r="CU8" s="213"/>
      <c r="CV8" s="214"/>
      <c r="CW8" s="212"/>
      <c r="CX8" s="213"/>
      <c r="CY8" s="213"/>
      <c r="CZ8" s="214"/>
      <c r="DA8" s="212"/>
      <c r="DB8" s="213"/>
      <c r="DC8" s="213"/>
      <c r="DD8" s="214"/>
      <c r="DE8" s="212"/>
      <c r="DF8" s="213"/>
      <c r="DG8" s="213"/>
      <c r="DH8" s="214"/>
      <c r="DI8" s="212"/>
      <c r="DJ8" s="213"/>
      <c r="DK8" s="213"/>
      <c r="DL8" s="214"/>
      <c r="DM8" s="212"/>
      <c r="DN8" s="213"/>
      <c r="DO8" s="213"/>
      <c r="DP8" s="214"/>
      <c r="DQ8" s="212"/>
      <c r="DR8" s="213"/>
      <c r="DS8" s="213"/>
      <c r="DT8" s="214"/>
      <c r="DU8" s="42">
        <f>AVERAGE(I8:DT8)</f>
        <v>0.97499999999999998</v>
      </c>
      <c r="DV8" s="4"/>
    </row>
    <row r="9" spans="1:126" ht="84" customHeight="1" x14ac:dyDescent="0.25">
      <c r="A9" s="4" t="str">
        <f>objetivos!E12</f>
        <v>GIPA-UA</v>
      </c>
      <c r="B9" s="5">
        <f>objetivos!I12</f>
        <v>1</v>
      </c>
      <c r="C9" s="64">
        <v>1</v>
      </c>
      <c r="D9" s="15" t="str">
        <f>objetivos!G12</f>
        <v>SEMESTRAL</v>
      </c>
      <c r="E9" s="205" t="s">
        <v>186</v>
      </c>
      <c r="F9" s="244"/>
      <c r="G9" s="244"/>
      <c r="H9" s="244"/>
      <c r="I9" s="202">
        <v>0.97</v>
      </c>
      <c r="J9" s="201"/>
      <c r="K9" s="201">
        <v>0.97</v>
      </c>
      <c r="L9" s="203"/>
      <c r="M9" s="202"/>
      <c r="N9" s="201"/>
      <c r="O9" s="201"/>
      <c r="P9" s="203"/>
      <c r="Q9" s="202"/>
      <c r="R9" s="201"/>
      <c r="S9" s="201"/>
      <c r="T9" s="203"/>
      <c r="U9" s="202"/>
      <c r="V9" s="201"/>
      <c r="W9" s="201"/>
      <c r="X9" s="203"/>
      <c r="Y9" s="202"/>
      <c r="Z9" s="201"/>
      <c r="AA9" s="201"/>
      <c r="AB9" s="203"/>
      <c r="AC9" s="202"/>
      <c r="AD9" s="201"/>
      <c r="AE9" s="201"/>
      <c r="AF9" s="203"/>
      <c r="AG9" s="202"/>
      <c r="AH9" s="201"/>
      <c r="AI9" s="201"/>
      <c r="AJ9" s="203"/>
      <c r="AK9" s="202"/>
      <c r="AL9" s="201"/>
      <c r="AM9" s="201"/>
      <c r="AN9" s="203"/>
      <c r="AO9" s="202"/>
      <c r="AP9" s="201"/>
      <c r="AQ9" s="201"/>
      <c r="AR9" s="203"/>
      <c r="AS9" s="202"/>
      <c r="AT9" s="201"/>
      <c r="AU9" s="201"/>
      <c r="AV9" s="203"/>
      <c r="AW9" s="202"/>
      <c r="AX9" s="201"/>
      <c r="AY9" s="201"/>
      <c r="AZ9" s="203"/>
      <c r="BA9" s="202"/>
      <c r="BB9" s="201"/>
      <c r="BC9" s="201"/>
      <c r="BD9" s="203"/>
      <c r="BE9" s="202"/>
      <c r="BF9" s="201"/>
      <c r="BG9" s="201"/>
      <c r="BH9" s="203"/>
      <c r="BI9" s="202"/>
      <c r="BJ9" s="201"/>
      <c r="BK9" s="201"/>
      <c r="BL9" s="203"/>
      <c r="BM9" s="202"/>
      <c r="BN9" s="201"/>
      <c r="BO9" s="201"/>
      <c r="BP9" s="203"/>
      <c r="BQ9" s="202"/>
      <c r="BR9" s="201"/>
      <c r="BS9" s="201"/>
      <c r="BT9" s="203"/>
      <c r="BU9" s="202"/>
      <c r="BV9" s="201"/>
      <c r="BW9" s="201"/>
      <c r="BX9" s="203"/>
      <c r="BY9" s="202"/>
      <c r="BZ9" s="201"/>
      <c r="CA9" s="201"/>
      <c r="CB9" s="203"/>
      <c r="CC9" s="202"/>
      <c r="CD9" s="201"/>
      <c r="CE9" s="201"/>
      <c r="CF9" s="203"/>
      <c r="CG9" s="202"/>
      <c r="CH9" s="201"/>
      <c r="CI9" s="201"/>
      <c r="CJ9" s="203"/>
      <c r="CK9" s="202"/>
      <c r="CL9" s="201"/>
      <c r="CM9" s="201"/>
      <c r="CN9" s="203"/>
      <c r="CO9" s="202"/>
      <c r="CP9" s="201"/>
      <c r="CQ9" s="201"/>
      <c r="CR9" s="203"/>
      <c r="CS9" s="202"/>
      <c r="CT9" s="201"/>
      <c r="CU9" s="201"/>
      <c r="CV9" s="203"/>
      <c r="CW9" s="202"/>
      <c r="CX9" s="201"/>
      <c r="CY9" s="201"/>
      <c r="CZ9" s="203"/>
      <c r="DA9" s="202"/>
      <c r="DB9" s="201"/>
      <c r="DC9" s="201"/>
      <c r="DD9" s="203"/>
      <c r="DE9" s="202"/>
      <c r="DF9" s="201"/>
      <c r="DG9" s="201"/>
      <c r="DH9" s="203"/>
      <c r="DI9" s="202"/>
      <c r="DJ9" s="201"/>
      <c r="DK9" s="201"/>
      <c r="DL9" s="203"/>
      <c r="DM9" s="202"/>
      <c r="DN9" s="201"/>
      <c r="DO9" s="201"/>
      <c r="DP9" s="203"/>
      <c r="DQ9" s="202"/>
      <c r="DR9" s="201"/>
      <c r="DS9" s="201"/>
      <c r="DT9" s="203"/>
      <c r="DU9" s="42">
        <f t="shared" ref="DU9:DU26" si="0">AVERAGE(I9:DT9)</f>
        <v>0.97</v>
      </c>
      <c r="DV9" s="4"/>
    </row>
    <row r="10" spans="1:126" ht="30" customHeight="1" x14ac:dyDescent="0.25">
      <c r="A10" s="4" t="str">
        <f>objetivos!E13</f>
        <v>GIPA-DES</v>
      </c>
      <c r="B10" s="5">
        <f>objetivos!I13</f>
        <v>1</v>
      </c>
      <c r="C10" s="64">
        <v>1</v>
      </c>
      <c r="D10" s="15" t="str">
        <f>objetivos!G13</f>
        <v>SEMESTRAL</v>
      </c>
      <c r="E10" s="237">
        <v>0.98</v>
      </c>
      <c r="F10" s="247"/>
      <c r="G10" s="247"/>
      <c r="H10" s="247"/>
      <c r="I10" s="202" t="s">
        <v>186</v>
      </c>
      <c r="J10" s="201"/>
      <c r="K10" s="201"/>
      <c r="L10" s="203"/>
      <c r="M10" s="202" t="s">
        <v>186</v>
      </c>
      <c r="N10" s="201"/>
      <c r="O10" s="201"/>
      <c r="P10" s="203"/>
      <c r="Q10" s="202" t="s">
        <v>186</v>
      </c>
      <c r="R10" s="201"/>
      <c r="S10" s="201"/>
      <c r="T10" s="203"/>
      <c r="U10" s="202" t="s">
        <v>186</v>
      </c>
      <c r="V10" s="201"/>
      <c r="W10" s="201"/>
      <c r="X10" s="203"/>
      <c r="Y10" s="202" t="s">
        <v>186</v>
      </c>
      <c r="Z10" s="201"/>
      <c r="AA10" s="201"/>
      <c r="AB10" s="203"/>
      <c r="AC10" s="202" t="s">
        <v>186</v>
      </c>
      <c r="AD10" s="201"/>
      <c r="AE10" s="201"/>
      <c r="AF10" s="203"/>
      <c r="AG10" s="202" t="s">
        <v>186</v>
      </c>
      <c r="AH10" s="201"/>
      <c r="AI10" s="201"/>
      <c r="AJ10" s="203"/>
      <c r="AK10" s="202" t="s">
        <v>186</v>
      </c>
      <c r="AL10" s="201"/>
      <c r="AM10" s="201"/>
      <c r="AN10" s="203"/>
      <c r="AO10" s="202" t="s">
        <v>186</v>
      </c>
      <c r="AP10" s="201"/>
      <c r="AQ10" s="201"/>
      <c r="AR10" s="203"/>
      <c r="AS10" s="202" t="s">
        <v>186</v>
      </c>
      <c r="AT10" s="201"/>
      <c r="AU10" s="201"/>
      <c r="AV10" s="203"/>
      <c r="AW10" s="202" t="s">
        <v>186</v>
      </c>
      <c r="AX10" s="201"/>
      <c r="AY10" s="201"/>
      <c r="AZ10" s="203"/>
      <c r="BA10" s="202" t="s">
        <v>186</v>
      </c>
      <c r="BB10" s="201"/>
      <c r="BC10" s="201"/>
      <c r="BD10" s="203"/>
      <c r="BE10" s="202" t="s">
        <v>186</v>
      </c>
      <c r="BF10" s="201"/>
      <c r="BG10" s="201"/>
      <c r="BH10" s="203"/>
      <c r="BI10" s="202" t="s">
        <v>186</v>
      </c>
      <c r="BJ10" s="201"/>
      <c r="BK10" s="201"/>
      <c r="BL10" s="203"/>
      <c r="BM10" s="202" t="s">
        <v>186</v>
      </c>
      <c r="BN10" s="201"/>
      <c r="BO10" s="201"/>
      <c r="BP10" s="203"/>
      <c r="BQ10" s="202" t="s">
        <v>186</v>
      </c>
      <c r="BR10" s="201"/>
      <c r="BS10" s="201"/>
      <c r="BT10" s="203"/>
      <c r="BU10" s="202" t="s">
        <v>186</v>
      </c>
      <c r="BV10" s="201"/>
      <c r="BW10" s="201"/>
      <c r="BX10" s="203"/>
      <c r="BY10" s="202" t="s">
        <v>186</v>
      </c>
      <c r="BZ10" s="201"/>
      <c r="CA10" s="201"/>
      <c r="CB10" s="203"/>
      <c r="CC10" s="202" t="s">
        <v>186</v>
      </c>
      <c r="CD10" s="201"/>
      <c r="CE10" s="201"/>
      <c r="CF10" s="203"/>
      <c r="CG10" s="202" t="s">
        <v>186</v>
      </c>
      <c r="CH10" s="201"/>
      <c r="CI10" s="201"/>
      <c r="CJ10" s="203"/>
      <c r="CK10" s="202" t="s">
        <v>186</v>
      </c>
      <c r="CL10" s="201"/>
      <c r="CM10" s="201"/>
      <c r="CN10" s="203"/>
      <c r="CO10" s="202" t="s">
        <v>186</v>
      </c>
      <c r="CP10" s="201"/>
      <c r="CQ10" s="201"/>
      <c r="CR10" s="203"/>
      <c r="CS10" s="202" t="s">
        <v>186</v>
      </c>
      <c r="CT10" s="201"/>
      <c r="CU10" s="201"/>
      <c r="CV10" s="203"/>
      <c r="CW10" s="202" t="s">
        <v>186</v>
      </c>
      <c r="CX10" s="201"/>
      <c r="CY10" s="201"/>
      <c r="CZ10" s="203"/>
      <c r="DA10" s="202" t="s">
        <v>186</v>
      </c>
      <c r="DB10" s="201"/>
      <c r="DC10" s="201"/>
      <c r="DD10" s="203"/>
      <c r="DE10" s="202" t="s">
        <v>186</v>
      </c>
      <c r="DF10" s="201"/>
      <c r="DG10" s="201"/>
      <c r="DH10" s="203"/>
      <c r="DI10" s="202" t="s">
        <v>186</v>
      </c>
      <c r="DJ10" s="201"/>
      <c r="DK10" s="201"/>
      <c r="DL10" s="203"/>
      <c r="DM10" s="202" t="s">
        <v>186</v>
      </c>
      <c r="DN10" s="201"/>
      <c r="DO10" s="201"/>
      <c r="DP10" s="203"/>
      <c r="DQ10" s="202" t="s">
        <v>186</v>
      </c>
      <c r="DR10" s="201"/>
      <c r="DS10" s="201"/>
      <c r="DT10" s="203"/>
      <c r="DU10" s="42">
        <f>AVERAGE(E10:DT10)</f>
        <v>0.98</v>
      </c>
      <c r="DV10" s="4"/>
    </row>
    <row r="11" spans="1:126" ht="36" customHeight="1" x14ac:dyDescent="0.25">
      <c r="A11" s="4" t="str">
        <f>objetivos!E14</f>
        <v>NPRPPE-UA</v>
      </c>
      <c r="B11" s="5">
        <f>objetivos!I14</f>
        <v>1</v>
      </c>
      <c r="C11" s="64">
        <v>1</v>
      </c>
      <c r="D11" s="15" t="str">
        <f>objetivos!G14</f>
        <v>SEMESTRAL</v>
      </c>
      <c r="E11" s="205" t="s">
        <v>186</v>
      </c>
      <c r="F11" s="244"/>
      <c r="G11" s="244"/>
      <c r="H11" s="244"/>
      <c r="I11" s="202">
        <v>1</v>
      </c>
      <c r="J11" s="201"/>
      <c r="K11" s="201"/>
      <c r="L11" s="203"/>
      <c r="M11" s="202"/>
      <c r="N11" s="201"/>
      <c r="O11" s="201"/>
      <c r="P11" s="203"/>
      <c r="Q11" s="202"/>
      <c r="R11" s="201"/>
      <c r="S11" s="201"/>
      <c r="T11" s="203"/>
      <c r="U11" s="202"/>
      <c r="V11" s="201"/>
      <c r="W11" s="201"/>
      <c r="X11" s="203"/>
      <c r="Y11" s="202"/>
      <c r="Z11" s="201"/>
      <c r="AA11" s="201"/>
      <c r="AB11" s="203"/>
      <c r="AC11" s="202"/>
      <c r="AD11" s="201"/>
      <c r="AE11" s="201"/>
      <c r="AF11" s="203"/>
      <c r="AG11" s="202"/>
      <c r="AH11" s="201"/>
      <c r="AI11" s="201"/>
      <c r="AJ11" s="203"/>
      <c r="AK11" s="202"/>
      <c r="AL11" s="201"/>
      <c r="AM11" s="201"/>
      <c r="AN11" s="203"/>
      <c r="AO11" s="202"/>
      <c r="AP11" s="201"/>
      <c r="AQ11" s="201"/>
      <c r="AR11" s="203"/>
      <c r="AS11" s="202"/>
      <c r="AT11" s="201"/>
      <c r="AU11" s="201"/>
      <c r="AV11" s="203"/>
      <c r="AW11" s="202"/>
      <c r="AX11" s="201"/>
      <c r="AY11" s="201"/>
      <c r="AZ11" s="203"/>
      <c r="BA11" s="202"/>
      <c r="BB11" s="201"/>
      <c r="BC11" s="201"/>
      <c r="BD11" s="203"/>
      <c r="BE11" s="202"/>
      <c r="BF11" s="201"/>
      <c r="BG11" s="201"/>
      <c r="BH11" s="203"/>
      <c r="BI11" s="202"/>
      <c r="BJ11" s="201"/>
      <c r="BK11" s="201"/>
      <c r="BL11" s="203"/>
      <c r="BM11" s="202"/>
      <c r="BN11" s="201"/>
      <c r="BO11" s="201"/>
      <c r="BP11" s="203"/>
      <c r="BQ11" s="202"/>
      <c r="BR11" s="201"/>
      <c r="BS11" s="201"/>
      <c r="BT11" s="203"/>
      <c r="BU11" s="202"/>
      <c r="BV11" s="201"/>
      <c r="BW11" s="201"/>
      <c r="BX11" s="203"/>
      <c r="BY11" s="202"/>
      <c r="BZ11" s="201"/>
      <c r="CA11" s="201"/>
      <c r="CB11" s="203"/>
      <c r="CC11" s="202"/>
      <c r="CD11" s="201"/>
      <c r="CE11" s="201"/>
      <c r="CF11" s="203"/>
      <c r="CG11" s="202"/>
      <c r="CH11" s="201"/>
      <c r="CI11" s="201"/>
      <c r="CJ11" s="203"/>
      <c r="CK11" s="202"/>
      <c r="CL11" s="201"/>
      <c r="CM11" s="201"/>
      <c r="CN11" s="203"/>
      <c r="CO11" s="202"/>
      <c r="CP11" s="201"/>
      <c r="CQ11" s="201"/>
      <c r="CR11" s="203"/>
      <c r="CS11" s="202"/>
      <c r="CT11" s="201"/>
      <c r="CU11" s="201"/>
      <c r="CV11" s="203"/>
      <c r="CW11" s="202"/>
      <c r="CX11" s="201"/>
      <c r="CY11" s="201"/>
      <c r="CZ11" s="203"/>
      <c r="DA11" s="202"/>
      <c r="DB11" s="201"/>
      <c r="DC11" s="201"/>
      <c r="DD11" s="203"/>
      <c r="DE11" s="202"/>
      <c r="DF11" s="201"/>
      <c r="DG11" s="201"/>
      <c r="DH11" s="203"/>
      <c r="DI11" s="202"/>
      <c r="DJ11" s="201"/>
      <c r="DK11" s="201"/>
      <c r="DL11" s="203"/>
      <c r="DM11" s="202"/>
      <c r="DN11" s="201"/>
      <c r="DO11" s="201"/>
      <c r="DP11" s="203"/>
      <c r="DQ11" s="202"/>
      <c r="DR11" s="201"/>
      <c r="DS11" s="201"/>
      <c r="DT11" s="203"/>
      <c r="DU11" s="42">
        <f t="shared" si="0"/>
        <v>1</v>
      </c>
      <c r="DV11" s="4"/>
    </row>
    <row r="12" spans="1:126" ht="30.75" customHeight="1" x14ac:dyDescent="0.25">
      <c r="A12" s="4" t="str">
        <f>objetivos!E15</f>
        <v>NPRPPE-DES</v>
      </c>
      <c r="B12" s="5">
        <f>objetivos!I15</f>
        <v>1</v>
      </c>
      <c r="C12" s="64">
        <v>1</v>
      </c>
      <c r="D12" s="15" t="str">
        <f>objetivos!G15</f>
        <v>SEMESTRAL</v>
      </c>
      <c r="E12" s="237">
        <v>1</v>
      </c>
      <c r="F12" s="248"/>
      <c r="G12" s="247">
        <v>1</v>
      </c>
      <c r="H12" s="247"/>
      <c r="I12" s="202" t="s">
        <v>186</v>
      </c>
      <c r="J12" s="201"/>
      <c r="K12" s="201"/>
      <c r="L12" s="203"/>
      <c r="M12" s="202" t="s">
        <v>186</v>
      </c>
      <c r="N12" s="201"/>
      <c r="O12" s="201"/>
      <c r="P12" s="203"/>
      <c r="Q12" s="202" t="s">
        <v>186</v>
      </c>
      <c r="R12" s="201"/>
      <c r="S12" s="201"/>
      <c r="T12" s="203"/>
      <c r="U12" s="202" t="s">
        <v>186</v>
      </c>
      <c r="V12" s="201"/>
      <c r="W12" s="201"/>
      <c r="X12" s="203"/>
      <c r="Y12" s="202" t="s">
        <v>186</v>
      </c>
      <c r="Z12" s="201"/>
      <c r="AA12" s="201"/>
      <c r="AB12" s="203"/>
      <c r="AC12" s="202" t="s">
        <v>186</v>
      </c>
      <c r="AD12" s="201"/>
      <c r="AE12" s="201"/>
      <c r="AF12" s="203"/>
      <c r="AG12" s="202" t="s">
        <v>186</v>
      </c>
      <c r="AH12" s="201"/>
      <c r="AI12" s="201"/>
      <c r="AJ12" s="203"/>
      <c r="AK12" s="202" t="s">
        <v>186</v>
      </c>
      <c r="AL12" s="201"/>
      <c r="AM12" s="201"/>
      <c r="AN12" s="203"/>
      <c r="AO12" s="202" t="s">
        <v>186</v>
      </c>
      <c r="AP12" s="201"/>
      <c r="AQ12" s="201"/>
      <c r="AR12" s="203"/>
      <c r="AS12" s="202" t="s">
        <v>186</v>
      </c>
      <c r="AT12" s="201"/>
      <c r="AU12" s="201"/>
      <c r="AV12" s="203"/>
      <c r="AW12" s="202" t="s">
        <v>186</v>
      </c>
      <c r="AX12" s="201"/>
      <c r="AY12" s="201"/>
      <c r="AZ12" s="203"/>
      <c r="BA12" s="202" t="s">
        <v>186</v>
      </c>
      <c r="BB12" s="201"/>
      <c r="BC12" s="201"/>
      <c r="BD12" s="203"/>
      <c r="BE12" s="202" t="s">
        <v>186</v>
      </c>
      <c r="BF12" s="201"/>
      <c r="BG12" s="201"/>
      <c r="BH12" s="203"/>
      <c r="BI12" s="202" t="s">
        <v>186</v>
      </c>
      <c r="BJ12" s="201"/>
      <c r="BK12" s="201"/>
      <c r="BL12" s="203"/>
      <c r="BM12" s="202" t="s">
        <v>186</v>
      </c>
      <c r="BN12" s="201"/>
      <c r="BO12" s="201"/>
      <c r="BP12" s="203"/>
      <c r="BQ12" s="202" t="s">
        <v>186</v>
      </c>
      <c r="BR12" s="201"/>
      <c r="BS12" s="201"/>
      <c r="BT12" s="203"/>
      <c r="BU12" s="202" t="s">
        <v>186</v>
      </c>
      <c r="BV12" s="201"/>
      <c r="BW12" s="201"/>
      <c r="BX12" s="203"/>
      <c r="BY12" s="202" t="s">
        <v>186</v>
      </c>
      <c r="BZ12" s="201"/>
      <c r="CA12" s="201"/>
      <c r="CB12" s="203"/>
      <c r="CC12" s="202" t="s">
        <v>186</v>
      </c>
      <c r="CD12" s="201"/>
      <c r="CE12" s="201"/>
      <c r="CF12" s="203"/>
      <c r="CG12" s="202" t="s">
        <v>186</v>
      </c>
      <c r="CH12" s="201"/>
      <c r="CI12" s="201"/>
      <c r="CJ12" s="203"/>
      <c r="CK12" s="202" t="s">
        <v>186</v>
      </c>
      <c r="CL12" s="201"/>
      <c r="CM12" s="201"/>
      <c r="CN12" s="203"/>
      <c r="CO12" s="202" t="s">
        <v>186</v>
      </c>
      <c r="CP12" s="201"/>
      <c r="CQ12" s="201"/>
      <c r="CR12" s="203"/>
      <c r="CS12" s="202" t="s">
        <v>186</v>
      </c>
      <c r="CT12" s="201"/>
      <c r="CU12" s="201"/>
      <c r="CV12" s="203"/>
      <c r="CW12" s="202" t="s">
        <v>186</v>
      </c>
      <c r="CX12" s="201"/>
      <c r="CY12" s="201"/>
      <c r="CZ12" s="203"/>
      <c r="DA12" s="202" t="s">
        <v>186</v>
      </c>
      <c r="DB12" s="201"/>
      <c r="DC12" s="201"/>
      <c r="DD12" s="203"/>
      <c r="DE12" s="202" t="s">
        <v>186</v>
      </c>
      <c r="DF12" s="201"/>
      <c r="DG12" s="201"/>
      <c r="DH12" s="203"/>
      <c r="DI12" s="202" t="s">
        <v>186</v>
      </c>
      <c r="DJ12" s="201"/>
      <c r="DK12" s="201"/>
      <c r="DL12" s="203"/>
      <c r="DM12" s="202" t="s">
        <v>186</v>
      </c>
      <c r="DN12" s="201"/>
      <c r="DO12" s="201"/>
      <c r="DP12" s="203"/>
      <c r="DQ12" s="202" t="s">
        <v>186</v>
      </c>
      <c r="DR12" s="201"/>
      <c r="DS12" s="201"/>
      <c r="DT12" s="203"/>
      <c r="DU12" s="42">
        <f>AVERAGE(E12:DT12)</f>
        <v>1</v>
      </c>
      <c r="DV12" s="4"/>
    </row>
    <row r="13" spans="1:126" ht="33.75" customHeight="1" x14ac:dyDescent="0.25">
      <c r="A13" s="4" t="str">
        <f>objetivos!E16</f>
        <v>GIAPAC-UA</v>
      </c>
      <c r="B13" s="5">
        <f>objetivos!I16</f>
        <v>1</v>
      </c>
      <c r="C13" s="64">
        <v>0.98</v>
      </c>
      <c r="D13" s="15" t="str">
        <f>objetivos!G16</f>
        <v>Periodo escolar</v>
      </c>
      <c r="E13" s="205" t="s">
        <v>186</v>
      </c>
      <c r="F13" s="244"/>
      <c r="G13" s="244"/>
      <c r="H13" s="244"/>
      <c r="I13" s="202">
        <v>0.98</v>
      </c>
      <c r="J13" s="201"/>
      <c r="K13" s="201">
        <v>0.5</v>
      </c>
      <c r="L13" s="203"/>
      <c r="M13" s="202"/>
      <c r="N13" s="201"/>
      <c r="O13" s="201"/>
      <c r="P13" s="203"/>
      <c r="Q13" s="202"/>
      <c r="R13" s="201"/>
      <c r="S13" s="201"/>
      <c r="T13" s="203"/>
      <c r="U13" s="202"/>
      <c r="V13" s="201"/>
      <c r="W13" s="201"/>
      <c r="X13" s="203"/>
      <c r="Y13" s="202"/>
      <c r="Z13" s="201"/>
      <c r="AA13" s="201"/>
      <c r="AB13" s="203"/>
      <c r="AC13" s="202"/>
      <c r="AD13" s="201"/>
      <c r="AE13" s="201"/>
      <c r="AF13" s="203"/>
      <c r="AG13" s="202"/>
      <c r="AH13" s="201"/>
      <c r="AI13" s="201"/>
      <c r="AJ13" s="203"/>
      <c r="AK13" s="202"/>
      <c r="AL13" s="201"/>
      <c r="AM13" s="201"/>
      <c r="AN13" s="203"/>
      <c r="AO13" s="202"/>
      <c r="AP13" s="201"/>
      <c r="AQ13" s="201"/>
      <c r="AR13" s="203"/>
      <c r="AS13" s="202"/>
      <c r="AT13" s="201"/>
      <c r="AU13" s="201"/>
      <c r="AV13" s="203"/>
      <c r="AW13" s="202"/>
      <c r="AX13" s="201"/>
      <c r="AY13" s="201"/>
      <c r="AZ13" s="203"/>
      <c r="BA13" s="202"/>
      <c r="BB13" s="201"/>
      <c r="BC13" s="201"/>
      <c r="BD13" s="203"/>
      <c r="BE13" s="202"/>
      <c r="BF13" s="201"/>
      <c r="BG13" s="201"/>
      <c r="BH13" s="203"/>
      <c r="BI13" s="202"/>
      <c r="BJ13" s="201"/>
      <c r="BK13" s="201"/>
      <c r="BL13" s="203"/>
      <c r="BM13" s="202"/>
      <c r="BN13" s="201"/>
      <c r="BO13" s="201"/>
      <c r="BP13" s="203"/>
      <c r="BQ13" s="202"/>
      <c r="BR13" s="201"/>
      <c r="BS13" s="201"/>
      <c r="BT13" s="203"/>
      <c r="BU13" s="202"/>
      <c r="BV13" s="201"/>
      <c r="BW13" s="201"/>
      <c r="BX13" s="203"/>
      <c r="BY13" s="202"/>
      <c r="BZ13" s="201"/>
      <c r="CA13" s="201"/>
      <c r="CB13" s="203"/>
      <c r="CC13" s="202"/>
      <c r="CD13" s="201"/>
      <c r="CE13" s="201"/>
      <c r="CF13" s="203"/>
      <c r="CG13" s="202"/>
      <c r="CH13" s="201"/>
      <c r="CI13" s="201"/>
      <c r="CJ13" s="203"/>
      <c r="CK13" s="202"/>
      <c r="CL13" s="201"/>
      <c r="CM13" s="201"/>
      <c r="CN13" s="203"/>
      <c r="CO13" s="202"/>
      <c r="CP13" s="201"/>
      <c r="CQ13" s="201"/>
      <c r="CR13" s="203"/>
      <c r="CS13" s="202"/>
      <c r="CT13" s="201"/>
      <c r="CU13" s="201"/>
      <c r="CV13" s="203"/>
      <c r="CW13" s="202"/>
      <c r="CX13" s="201"/>
      <c r="CY13" s="201"/>
      <c r="CZ13" s="203"/>
      <c r="DA13" s="202"/>
      <c r="DB13" s="201"/>
      <c r="DC13" s="201"/>
      <c r="DD13" s="203"/>
      <c r="DE13" s="202"/>
      <c r="DF13" s="201"/>
      <c r="DG13" s="201"/>
      <c r="DH13" s="203"/>
      <c r="DI13" s="202"/>
      <c r="DJ13" s="201"/>
      <c r="DK13" s="201"/>
      <c r="DL13" s="203"/>
      <c r="DM13" s="202"/>
      <c r="DN13" s="201"/>
      <c r="DO13" s="201"/>
      <c r="DP13" s="203"/>
      <c r="DQ13" s="202"/>
      <c r="DR13" s="201"/>
      <c r="DS13" s="201"/>
      <c r="DT13" s="203"/>
      <c r="DU13" s="42">
        <f t="shared" si="0"/>
        <v>0.74</v>
      </c>
      <c r="DV13" s="4"/>
    </row>
    <row r="14" spans="1:126" ht="40.5" customHeight="1" x14ac:dyDescent="0.25">
      <c r="A14" s="4" t="str">
        <f>objetivos!E17</f>
        <v>GIAPAC-DES</v>
      </c>
      <c r="B14" s="5">
        <f>objetivos!I17</f>
        <v>1</v>
      </c>
      <c r="C14" s="64">
        <v>0.98</v>
      </c>
      <c r="D14" s="15" t="str">
        <f>objetivos!G17</f>
        <v>Periodo escolar</v>
      </c>
      <c r="E14" s="201">
        <v>0.98</v>
      </c>
      <c r="F14" s="201"/>
      <c r="G14" s="201">
        <v>0.98</v>
      </c>
      <c r="H14" s="201"/>
      <c r="I14" s="202" t="s">
        <v>186</v>
      </c>
      <c r="J14" s="201"/>
      <c r="K14" s="201"/>
      <c r="L14" s="203"/>
      <c r="M14" s="202" t="s">
        <v>186</v>
      </c>
      <c r="N14" s="201"/>
      <c r="O14" s="201"/>
      <c r="P14" s="203"/>
      <c r="Q14" s="202" t="s">
        <v>186</v>
      </c>
      <c r="R14" s="201"/>
      <c r="S14" s="201"/>
      <c r="T14" s="203"/>
      <c r="U14" s="202" t="s">
        <v>186</v>
      </c>
      <c r="V14" s="201"/>
      <c r="W14" s="201"/>
      <c r="X14" s="203"/>
      <c r="Y14" s="202" t="s">
        <v>186</v>
      </c>
      <c r="Z14" s="201"/>
      <c r="AA14" s="201"/>
      <c r="AB14" s="203"/>
      <c r="AC14" s="202" t="s">
        <v>186</v>
      </c>
      <c r="AD14" s="201"/>
      <c r="AE14" s="201"/>
      <c r="AF14" s="203"/>
      <c r="AG14" s="202" t="s">
        <v>186</v>
      </c>
      <c r="AH14" s="201"/>
      <c r="AI14" s="201"/>
      <c r="AJ14" s="203"/>
      <c r="AK14" s="202" t="s">
        <v>186</v>
      </c>
      <c r="AL14" s="201"/>
      <c r="AM14" s="201"/>
      <c r="AN14" s="203"/>
      <c r="AO14" s="202" t="s">
        <v>186</v>
      </c>
      <c r="AP14" s="201"/>
      <c r="AQ14" s="201"/>
      <c r="AR14" s="203"/>
      <c r="AS14" s="202" t="s">
        <v>186</v>
      </c>
      <c r="AT14" s="201"/>
      <c r="AU14" s="201"/>
      <c r="AV14" s="203"/>
      <c r="AW14" s="202" t="s">
        <v>186</v>
      </c>
      <c r="AX14" s="201"/>
      <c r="AY14" s="201"/>
      <c r="AZ14" s="203"/>
      <c r="BA14" s="202" t="s">
        <v>186</v>
      </c>
      <c r="BB14" s="201"/>
      <c r="BC14" s="201"/>
      <c r="BD14" s="203"/>
      <c r="BE14" s="202" t="s">
        <v>186</v>
      </c>
      <c r="BF14" s="201"/>
      <c r="BG14" s="201"/>
      <c r="BH14" s="203"/>
      <c r="BI14" s="202" t="s">
        <v>186</v>
      </c>
      <c r="BJ14" s="201"/>
      <c r="BK14" s="201"/>
      <c r="BL14" s="203"/>
      <c r="BM14" s="202" t="s">
        <v>186</v>
      </c>
      <c r="BN14" s="201"/>
      <c r="BO14" s="201"/>
      <c r="BP14" s="203"/>
      <c r="BQ14" s="202" t="s">
        <v>186</v>
      </c>
      <c r="BR14" s="201"/>
      <c r="BS14" s="201"/>
      <c r="BT14" s="203"/>
      <c r="BU14" s="202" t="s">
        <v>186</v>
      </c>
      <c r="BV14" s="201"/>
      <c r="BW14" s="201"/>
      <c r="BX14" s="203"/>
      <c r="BY14" s="202" t="s">
        <v>186</v>
      </c>
      <c r="BZ14" s="201"/>
      <c r="CA14" s="201"/>
      <c r="CB14" s="203"/>
      <c r="CC14" s="202" t="s">
        <v>186</v>
      </c>
      <c r="CD14" s="201"/>
      <c r="CE14" s="201"/>
      <c r="CF14" s="203"/>
      <c r="CG14" s="202" t="s">
        <v>186</v>
      </c>
      <c r="CH14" s="201"/>
      <c r="CI14" s="201"/>
      <c r="CJ14" s="203"/>
      <c r="CK14" s="202" t="s">
        <v>186</v>
      </c>
      <c r="CL14" s="201"/>
      <c r="CM14" s="201"/>
      <c r="CN14" s="203"/>
      <c r="CO14" s="202" t="s">
        <v>186</v>
      </c>
      <c r="CP14" s="201"/>
      <c r="CQ14" s="201"/>
      <c r="CR14" s="203"/>
      <c r="CS14" s="202" t="s">
        <v>186</v>
      </c>
      <c r="CT14" s="201"/>
      <c r="CU14" s="201"/>
      <c r="CV14" s="203"/>
      <c r="CW14" s="202" t="s">
        <v>186</v>
      </c>
      <c r="CX14" s="201"/>
      <c r="CY14" s="201"/>
      <c r="CZ14" s="203"/>
      <c r="DA14" s="202" t="s">
        <v>186</v>
      </c>
      <c r="DB14" s="201"/>
      <c r="DC14" s="201"/>
      <c r="DD14" s="203"/>
      <c r="DE14" s="202" t="s">
        <v>186</v>
      </c>
      <c r="DF14" s="201"/>
      <c r="DG14" s="201"/>
      <c r="DH14" s="203"/>
      <c r="DI14" s="202" t="s">
        <v>186</v>
      </c>
      <c r="DJ14" s="201"/>
      <c r="DK14" s="201"/>
      <c r="DL14" s="203"/>
      <c r="DM14" s="202" t="s">
        <v>186</v>
      </c>
      <c r="DN14" s="201"/>
      <c r="DO14" s="201"/>
      <c r="DP14" s="203"/>
      <c r="DQ14" s="202" t="s">
        <v>186</v>
      </c>
      <c r="DR14" s="201"/>
      <c r="DS14" s="201"/>
      <c r="DT14" s="203"/>
      <c r="DU14" s="65">
        <f>AVERAGE(E14:DT14)</f>
        <v>0.98</v>
      </c>
      <c r="DV14" s="4"/>
    </row>
    <row r="15" spans="1:126" ht="25.5" customHeight="1" x14ac:dyDescent="0.25">
      <c r="A15" s="4" t="str">
        <f>objetivos!E18</f>
        <v>CPFAPD-UA</v>
      </c>
      <c r="B15" s="5">
        <f>objetivos!I18</f>
        <v>1</v>
      </c>
      <c r="C15" s="64">
        <v>0.98</v>
      </c>
      <c r="D15" s="15" t="str">
        <f>objetivos!G18</f>
        <v>Ciclo Escolar</v>
      </c>
      <c r="E15" s="204" t="s">
        <v>186</v>
      </c>
      <c r="F15" s="204"/>
      <c r="G15" s="204"/>
      <c r="H15" s="205"/>
      <c r="I15" s="202">
        <v>1</v>
      </c>
      <c r="J15" s="201"/>
      <c r="K15" s="201"/>
      <c r="L15" s="203"/>
      <c r="M15" s="202"/>
      <c r="N15" s="201"/>
      <c r="O15" s="201"/>
      <c r="P15" s="203"/>
      <c r="Q15" s="202"/>
      <c r="R15" s="201"/>
      <c r="S15" s="201"/>
      <c r="T15" s="203"/>
      <c r="U15" s="202"/>
      <c r="V15" s="201"/>
      <c r="W15" s="201"/>
      <c r="X15" s="203"/>
      <c r="Y15" s="202"/>
      <c r="Z15" s="201"/>
      <c r="AA15" s="201"/>
      <c r="AB15" s="203"/>
      <c r="AC15" s="202"/>
      <c r="AD15" s="201"/>
      <c r="AE15" s="201"/>
      <c r="AF15" s="203"/>
      <c r="AG15" s="202"/>
      <c r="AH15" s="201"/>
      <c r="AI15" s="201"/>
      <c r="AJ15" s="203"/>
      <c r="AK15" s="202"/>
      <c r="AL15" s="201"/>
      <c r="AM15" s="201"/>
      <c r="AN15" s="203"/>
      <c r="AO15" s="202"/>
      <c r="AP15" s="201"/>
      <c r="AQ15" s="201"/>
      <c r="AR15" s="203"/>
      <c r="AS15" s="202"/>
      <c r="AT15" s="201"/>
      <c r="AU15" s="201"/>
      <c r="AV15" s="203"/>
      <c r="AW15" s="202"/>
      <c r="AX15" s="201"/>
      <c r="AY15" s="201"/>
      <c r="AZ15" s="203"/>
      <c r="BA15" s="202"/>
      <c r="BB15" s="201"/>
      <c r="BC15" s="201"/>
      <c r="BD15" s="203"/>
      <c r="BE15" s="202"/>
      <c r="BF15" s="201"/>
      <c r="BG15" s="201"/>
      <c r="BH15" s="203"/>
      <c r="BI15" s="202"/>
      <c r="BJ15" s="201"/>
      <c r="BK15" s="201"/>
      <c r="BL15" s="203"/>
      <c r="BM15" s="202"/>
      <c r="BN15" s="201"/>
      <c r="BO15" s="201"/>
      <c r="BP15" s="203"/>
      <c r="BQ15" s="202"/>
      <c r="BR15" s="201"/>
      <c r="BS15" s="201"/>
      <c r="BT15" s="203"/>
      <c r="BU15" s="202"/>
      <c r="BV15" s="201"/>
      <c r="BW15" s="201"/>
      <c r="BX15" s="203"/>
      <c r="BY15" s="202"/>
      <c r="BZ15" s="201"/>
      <c r="CA15" s="201"/>
      <c r="CB15" s="203"/>
      <c r="CC15" s="202"/>
      <c r="CD15" s="201"/>
      <c r="CE15" s="201"/>
      <c r="CF15" s="203"/>
      <c r="CG15" s="202"/>
      <c r="CH15" s="201"/>
      <c r="CI15" s="201"/>
      <c r="CJ15" s="203"/>
      <c r="CK15" s="202"/>
      <c r="CL15" s="201"/>
      <c r="CM15" s="201"/>
      <c r="CN15" s="203"/>
      <c r="CO15" s="202"/>
      <c r="CP15" s="201"/>
      <c r="CQ15" s="201"/>
      <c r="CR15" s="203"/>
      <c r="CS15" s="202"/>
      <c r="CT15" s="201"/>
      <c r="CU15" s="201"/>
      <c r="CV15" s="203"/>
      <c r="CW15" s="202"/>
      <c r="CX15" s="201"/>
      <c r="CY15" s="201"/>
      <c r="CZ15" s="203"/>
      <c r="DA15" s="202"/>
      <c r="DB15" s="201"/>
      <c r="DC15" s="201"/>
      <c r="DD15" s="203"/>
      <c r="DE15" s="202"/>
      <c r="DF15" s="201"/>
      <c r="DG15" s="201"/>
      <c r="DH15" s="203"/>
      <c r="DI15" s="202"/>
      <c r="DJ15" s="201"/>
      <c r="DK15" s="201"/>
      <c r="DL15" s="203"/>
      <c r="DM15" s="202"/>
      <c r="DN15" s="201"/>
      <c r="DO15" s="201"/>
      <c r="DP15" s="203"/>
      <c r="DQ15" s="202"/>
      <c r="DR15" s="201"/>
      <c r="DS15" s="201"/>
      <c r="DT15" s="203"/>
      <c r="DU15" s="65">
        <f t="shared" si="0"/>
        <v>1</v>
      </c>
      <c r="DV15" s="4"/>
    </row>
    <row r="16" spans="1:126" ht="27" customHeight="1" x14ac:dyDescent="0.25">
      <c r="A16" s="4" t="str">
        <f>objetivos!E19</f>
        <v>CPCPAAED-DESUA</v>
      </c>
      <c r="B16" s="5">
        <f>objetivos!I19</f>
        <v>1</v>
      </c>
      <c r="C16" s="64">
        <v>0.98</v>
      </c>
      <c r="D16" s="15" t="str">
        <f>objetivos!G19</f>
        <v>ANUAL</v>
      </c>
      <c r="E16" s="201">
        <v>0.98</v>
      </c>
      <c r="F16" s="201"/>
      <c r="G16" s="201"/>
      <c r="H16" s="237"/>
      <c r="I16" s="202">
        <v>1</v>
      </c>
      <c r="J16" s="201"/>
      <c r="K16" s="201"/>
      <c r="L16" s="203"/>
      <c r="M16" s="202"/>
      <c r="N16" s="201"/>
      <c r="O16" s="201"/>
      <c r="P16" s="203"/>
      <c r="Q16" s="202"/>
      <c r="R16" s="201"/>
      <c r="S16" s="201"/>
      <c r="T16" s="203"/>
      <c r="U16" s="202"/>
      <c r="V16" s="201"/>
      <c r="W16" s="201"/>
      <c r="X16" s="203"/>
      <c r="Y16" s="202"/>
      <c r="Z16" s="201"/>
      <c r="AA16" s="201"/>
      <c r="AB16" s="203"/>
      <c r="AC16" s="202"/>
      <c r="AD16" s="201"/>
      <c r="AE16" s="201"/>
      <c r="AF16" s="203"/>
      <c r="AG16" s="202"/>
      <c r="AH16" s="201"/>
      <c r="AI16" s="201"/>
      <c r="AJ16" s="203"/>
      <c r="AK16" s="202"/>
      <c r="AL16" s="201"/>
      <c r="AM16" s="201"/>
      <c r="AN16" s="203"/>
      <c r="AO16" s="202"/>
      <c r="AP16" s="201"/>
      <c r="AQ16" s="201"/>
      <c r="AR16" s="203"/>
      <c r="AS16" s="202"/>
      <c r="AT16" s="201"/>
      <c r="AU16" s="201"/>
      <c r="AV16" s="203"/>
      <c r="AW16" s="202"/>
      <c r="AX16" s="201"/>
      <c r="AY16" s="201"/>
      <c r="AZ16" s="203"/>
      <c r="BA16" s="202"/>
      <c r="BB16" s="201"/>
      <c r="BC16" s="201"/>
      <c r="BD16" s="203"/>
      <c r="BE16" s="202"/>
      <c r="BF16" s="201"/>
      <c r="BG16" s="201"/>
      <c r="BH16" s="203"/>
      <c r="BI16" s="202"/>
      <c r="BJ16" s="201"/>
      <c r="BK16" s="201"/>
      <c r="BL16" s="203"/>
      <c r="BM16" s="202"/>
      <c r="BN16" s="201"/>
      <c r="BO16" s="201"/>
      <c r="BP16" s="203"/>
      <c r="BQ16" s="202"/>
      <c r="BR16" s="201"/>
      <c r="BS16" s="201"/>
      <c r="BT16" s="203"/>
      <c r="BU16" s="202"/>
      <c r="BV16" s="201"/>
      <c r="BW16" s="201"/>
      <c r="BX16" s="203"/>
      <c r="BY16" s="202"/>
      <c r="BZ16" s="201"/>
      <c r="CA16" s="201"/>
      <c r="CB16" s="203"/>
      <c r="CC16" s="202"/>
      <c r="CD16" s="201"/>
      <c r="CE16" s="201"/>
      <c r="CF16" s="203"/>
      <c r="CG16" s="202"/>
      <c r="CH16" s="201"/>
      <c r="CI16" s="201"/>
      <c r="CJ16" s="203"/>
      <c r="CK16" s="202"/>
      <c r="CL16" s="201"/>
      <c r="CM16" s="201"/>
      <c r="CN16" s="203"/>
      <c r="CO16" s="202"/>
      <c r="CP16" s="201"/>
      <c r="CQ16" s="201"/>
      <c r="CR16" s="203"/>
      <c r="CS16" s="202"/>
      <c r="CT16" s="201"/>
      <c r="CU16" s="201"/>
      <c r="CV16" s="203"/>
      <c r="CW16" s="202"/>
      <c r="CX16" s="201"/>
      <c r="CY16" s="201"/>
      <c r="CZ16" s="203"/>
      <c r="DA16" s="202"/>
      <c r="DB16" s="201"/>
      <c r="DC16" s="201"/>
      <c r="DD16" s="203"/>
      <c r="DE16" s="202"/>
      <c r="DF16" s="201"/>
      <c r="DG16" s="201"/>
      <c r="DH16" s="203"/>
      <c r="DI16" s="202"/>
      <c r="DJ16" s="201"/>
      <c r="DK16" s="201"/>
      <c r="DL16" s="203"/>
      <c r="DM16" s="202"/>
      <c r="DN16" s="201"/>
      <c r="DO16" s="201"/>
      <c r="DP16" s="203"/>
      <c r="DQ16" s="202"/>
      <c r="DR16" s="201"/>
      <c r="DS16" s="201"/>
      <c r="DT16" s="203"/>
      <c r="DU16" s="65">
        <f>AVERAGE(E16:DT16)</f>
        <v>0.99</v>
      </c>
      <c r="DV16" s="4"/>
    </row>
    <row r="17" spans="1:126" ht="30" x14ac:dyDescent="0.25">
      <c r="A17" s="4" t="str">
        <f>objetivos!E20</f>
        <v>ICEEA-DES</v>
      </c>
      <c r="B17" s="5">
        <f>objetivos!I20</f>
        <v>0.8</v>
      </c>
      <c r="C17" s="64">
        <v>0.8</v>
      </c>
      <c r="D17" s="15" t="str">
        <f>objetivos!G20</f>
        <v>Por Proceso de Admisión.</v>
      </c>
      <c r="E17" s="201">
        <v>0.95</v>
      </c>
      <c r="F17" s="201"/>
      <c r="G17" s="201">
        <v>0.95</v>
      </c>
      <c r="H17" s="237"/>
      <c r="I17" s="202" t="s">
        <v>186</v>
      </c>
      <c r="J17" s="201"/>
      <c r="K17" s="201"/>
      <c r="L17" s="203"/>
      <c r="M17" s="202" t="s">
        <v>186</v>
      </c>
      <c r="N17" s="201"/>
      <c r="O17" s="201"/>
      <c r="P17" s="203"/>
      <c r="Q17" s="202" t="s">
        <v>186</v>
      </c>
      <c r="R17" s="201"/>
      <c r="S17" s="201"/>
      <c r="T17" s="203"/>
      <c r="U17" s="202" t="s">
        <v>186</v>
      </c>
      <c r="V17" s="201"/>
      <c r="W17" s="201"/>
      <c r="X17" s="203"/>
      <c r="Y17" s="202" t="s">
        <v>186</v>
      </c>
      <c r="Z17" s="201"/>
      <c r="AA17" s="201"/>
      <c r="AB17" s="203"/>
      <c r="AC17" s="202" t="s">
        <v>186</v>
      </c>
      <c r="AD17" s="201"/>
      <c r="AE17" s="201"/>
      <c r="AF17" s="203"/>
      <c r="AG17" s="202" t="s">
        <v>186</v>
      </c>
      <c r="AH17" s="201"/>
      <c r="AI17" s="201"/>
      <c r="AJ17" s="203"/>
      <c r="AK17" s="202" t="s">
        <v>186</v>
      </c>
      <c r="AL17" s="201"/>
      <c r="AM17" s="201"/>
      <c r="AN17" s="203"/>
      <c r="AO17" s="202" t="s">
        <v>186</v>
      </c>
      <c r="AP17" s="201"/>
      <c r="AQ17" s="201"/>
      <c r="AR17" s="203"/>
      <c r="AS17" s="202" t="s">
        <v>186</v>
      </c>
      <c r="AT17" s="201"/>
      <c r="AU17" s="201"/>
      <c r="AV17" s="203"/>
      <c r="AW17" s="202" t="s">
        <v>186</v>
      </c>
      <c r="AX17" s="201"/>
      <c r="AY17" s="201"/>
      <c r="AZ17" s="203"/>
      <c r="BA17" s="202" t="s">
        <v>186</v>
      </c>
      <c r="BB17" s="201"/>
      <c r="BC17" s="201"/>
      <c r="BD17" s="203"/>
      <c r="BE17" s="202" t="s">
        <v>186</v>
      </c>
      <c r="BF17" s="201"/>
      <c r="BG17" s="201"/>
      <c r="BH17" s="203"/>
      <c r="BI17" s="202" t="s">
        <v>186</v>
      </c>
      <c r="BJ17" s="201"/>
      <c r="BK17" s="201"/>
      <c r="BL17" s="203"/>
      <c r="BM17" s="202" t="s">
        <v>186</v>
      </c>
      <c r="BN17" s="201"/>
      <c r="BO17" s="201"/>
      <c r="BP17" s="203"/>
      <c r="BQ17" s="202" t="s">
        <v>186</v>
      </c>
      <c r="BR17" s="201"/>
      <c r="BS17" s="201"/>
      <c r="BT17" s="203"/>
      <c r="BU17" s="202" t="s">
        <v>186</v>
      </c>
      <c r="BV17" s="201"/>
      <c r="BW17" s="201"/>
      <c r="BX17" s="203"/>
      <c r="BY17" s="202" t="s">
        <v>186</v>
      </c>
      <c r="BZ17" s="201"/>
      <c r="CA17" s="201"/>
      <c r="CB17" s="203"/>
      <c r="CC17" s="202" t="s">
        <v>186</v>
      </c>
      <c r="CD17" s="201"/>
      <c r="CE17" s="201"/>
      <c r="CF17" s="203"/>
      <c r="CG17" s="202" t="s">
        <v>186</v>
      </c>
      <c r="CH17" s="201"/>
      <c r="CI17" s="201"/>
      <c r="CJ17" s="203"/>
      <c r="CK17" s="202" t="s">
        <v>186</v>
      </c>
      <c r="CL17" s="201"/>
      <c r="CM17" s="201"/>
      <c r="CN17" s="203"/>
      <c r="CO17" s="202" t="s">
        <v>186</v>
      </c>
      <c r="CP17" s="201"/>
      <c r="CQ17" s="201"/>
      <c r="CR17" s="203"/>
      <c r="CS17" s="202" t="s">
        <v>186</v>
      </c>
      <c r="CT17" s="201"/>
      <c r="CU17" s="201"/>
      <c r="CV17" s="203"/>
      <c r="CW17" s="202" t="s">
        <v>186</v>
      </c>
      <c r="CX17" s="201"/>
      <c r="CY17" s="201"/>
      <c r="CZ17" s="203"/>
      <c r="DA17" s="202" t="s">
        <v>186</v>
      </c>
      <c r="DB17" s="201"/>
      <c r="DC17" s="201"/>
      <c r="DD17" s="203"/>
      <c r="DE17" s="202" t="s">
        <v>186</v>
      </c>
      <c r="DF17" s="201"/>
      <c r="DG17" s="201"/>
      <c r="DH17" s="203"/>
      <c r="DI17" s="202" t="s">
        <v>186</v>
      </c>
      <c r="DJ17" s="201"/>
      <c r="DK17" s="201"/>
      <c r="DL17" s="203"/>
      <c r="DM17" s="202" t="s">
        <v>186</v>
      </c>
      <c r="DN17" s="201"/>
      <c r="DO17" s="201"/>
      <c r="DP17" s="203"/>
      <c r="DQ17" s="202" t="s">
        <v>186</v>
      </c>
      <c r="DR17" s="201"/>
      <c r="DS17" s="201"/>
      <c r="DT17" s="203"/>
      <c r="DU17" s="65">
        <f>AVERAGE(E17:DT17)</f>
        <v>0.95</v>
      </c>
      <c r="DV17" s="4"/>
    </row>
    <row r="18" spans="1:126" ht="30" customHeight="1" x14ac:dyDescent="0.25">
      <c r="A18" s="4" t="str">
        <f>objetivos!E21</f>
        <v>GSPAEA-DES</v>
      </c>
      <c r="B18" s="5">
        <f>objetivos!I21</f>
        <v>0.95</v>
      </c>
      <c r="C18" s="64">
        <v>0.93</v>
      </c>
      <c r="D18" s="15" t="str">
        <f>objetivos!G21</f>
        <v>SEMESTRAL</v>
      </c>
      <c r="E18" s="201">
        <v>0.92</v>
      </c>
      <c r="F18" s="201"/>
      <c r="G18" s="201">
        <v>0.93</v>
      </c>
      <c r="H18" s="237"/>
      <c r="I18" s="202">
        <v>0.92</v>
      </c>
      <c r="J18" s="201"/>
      <c r="K18" s="201">
        <v>0.93</v>
      </c>
      <c r="L18" s="203"/>
      <c r="M18" s="202"/>
      <c r="N18" s="201"/>
      <c r="O18" s="201"/>
      <c r="P18" s="203"/>
      <c r="Q18" s="202"/>
      <c r="R18" s="201"/>
      <c r="S18" s="201"/>
      <c r="T18" s="203"/>
      <c r="U18" s="202"/>
      <c r="V18" s="201"/>
      <c r="W18" s="201"/>
      <c r="X18" s="203"/>
      <c r="Y18" s="202"/>
      <c r="Z18" s="201"/>
      <c r="AA18" s="201"/>
      <c r="AB18" s="203"/>
      <c r="AC18" s="202"/>
      <c r="AD18" s="201"/>
      <c r="AE18" s="201"/>
      <c r="AF18" s="203"/>
      <c r="AG18" s="202"/>
      <c r="AH18" s="201"/>
      <c r="AI18" s="201"/>
      <c r="AJ18" s="203"/>
      <c r="AK18" s="202"/>
      <c r="AL18" s="201"/>
      <c r="AM18" s="201"/>
      <c r="AN18" s="203"/>
      <c r="AO18" s="202"/>
      <c r="AP18" s="201"/>
      <c r="AQ18" s="201"/>
      <c r="AR18" s="203"/>
      <c r="AS18" s="202"/>
      <c r="AT18" s="201"/>
      <c r="AU18" s="201"/>
      <c r="AV18" s="203"/>
      <c r="AW18" s="202"/>
      <c r="AX18" s="201"/>
      <c r="AY18" s="201"/>
      <c r="AZ18" s="203"/>
      <c r="BA18" s="202"/>
      <c r="BB18" s="201"/>
      <c r="BC18" s="201"/>
      <c r="BD18" s="203"/>
      <c r="BE18" s="202"/>
      <c r="BF18" s="201"/>
      <c r="BG18" s="201"/>
      <c r="BH18" s="203"/>
      <c r="BI18" s="202"/>
      <c r="BJ18" s="201"/>
      <c r="BK18" s="201"/>
      <c r="BL18" s="203"/>
      <c r="BM18" s="202"/>
      <c r="BN18" s="201"/>
      <c r="BO18" s="201"/>
      <c r="BP18" s="203"/>
      <c r="BQ18" s="202"/>
      <c r="BR18" s="201"/>
      <c r="BS18" s="201"/>
      <c r="BT18" s="203"/>
      <c r="BU18" s="202"/>
      <c r="BV18" s="201"/>
      <c r="BW18" s="201"/>
      <c r="BX18" s="203"/>
      <c r="BY18" s="202"/>
      <c r="BZ18" s="201"/>
      <c r="CA18" s="201"/>
      <c r="CB18" s="203"/>
      <c r="CC18" s="202"/>
      <c r="CD18" s="201"/>
      <c r="CE18" s="201"/>
      <c r="CF18" s="203"/>
      <c r="CG18" s="202"/>
      <c r="CH18" s="201"/>
      <c r="CI18" s="201"/>
      <c r="CJ18" s="203"/>
      <c r="CK18" s="202"/>
      <c r="CL18" s="201"/>
      <c r="CM18" s="201"/>
      <c r="CN18" s="203"/>
      <c r="CO18" s="202"/>
      <c r="CP18" s="201"/>
      <c r="CQ18" s="201"/>
      <c r="CR18" s="203"/>
      <c r="CS18" s="202"/>
      <c r="CT18" s="201"/>
      <c r="CU18" s="201"/>
      <c r="CV18" s="203"/>
      <c r="CW18" s="202"/>
      <c r="CX18" s="201"/>
      <c r="CY18" s="201"/>
      <c r="CZ18" s="203"/>
      <c r="DA18" s="202"/>
      <c r="DB18" s="201"/>
      <c r="DC18" s="201"/>
      <c r="DD18" s="203"/>
      <c r="DE18" s="202"/>
      <c r="DF18" s="201"/>
      <c r="DG18" s="201"/>
      <c r="DH18" s="203"/>
      <c r="DI18" s="202"/>
      <c r="DJ18" s="201"/>
      <c r="DK18" s="201"/>
      <c r="DL18" s="203"/>
      <c r="DM18" s="202"/>
      <c r="DN18" s="201"/>
      <c r="DO18" s="201"/>
      <c r="DP18" s="203"/>
      <c r="DQ18" s="202"/>
      <c r="DR18" s="201"/>
      <c r="DS18" s="201"/>
      <c r="DT18" s="203"/>
      <c r="DU18" s="65">
        <f>AVERAGE(E18:DT18)</f>
        <v>0.92500000000000004</v>
      </c>
      <c r="DV18" s="4"/>
    </row>
    <row r="19" spans="1:126" ht="30" customHeight="1" x14ac:dyDescent="0.25">
      <c r="A19" s="158" t="s">
        <v>193</v>
      </c>
      <c r="B19" s="5">
        <f>objetivos!I22</f>
        <v>0.85</v>
      </c>
      <c r="C19" s="64">
        <v>0.83</v>
      </c>
      <c r="D19" s="159" t="str">
        <f>objetivos!G22</f>
        <v>Periodo escolar</v>
      </c>
      <c r="E19" s="201">
        <v>0.83</v>
      </c>
      <c r="F19" s="201"/>
      <c r="G19" s="201">
        <v>0.83</v>
      </c>
      <c r="H19" s="201"/>
      <c r="I19" s="202" t="s">
        <v>186</v>
      </c>
      <c r="J19" s="201"/>
      <c r="K19" s="201"/>
      <c r="L19" s="203"/>
      <c r="M19" s="202" t="s">
        <v>186</v>
      </c>
      <c r="N19" s="201"/>
      <c r="O19" s="201"/>
      <c r="P19" s="203"/>
      <c r="Q19" s="202" t="s">
        <v>186</v>
      </c>
      <c r="R19" s="201"/>
      <c r="S19" s="201"/>
      <c r="T19" s="203"/>
      <c r="U19" s="202" t="s">
        <v>186</v>
      </c>
      <c r="V19" s="201"/>
      <c r="W19" s="201"/>
      <c r="X19" s="203"/>
      <c r="Y19" s="202" t="s">
        <v>186</v>
      </c>
      <c r="Z19" s="201"/>
      <c r="AA19" s="201"/>
      <c r="AB19" s="203"/>
      <c r="AC19" s="202" t="s">
        <v>186</v>
      </c>
      <c r="AD19" s="201"/>
      <c r="AE19" s="201"/>
      <c r="AF19" s="203"/>
      <c r="AG19" s="202" t="s">
        <v>186</v>
      </c>
      <c r="AH19" s="201"/>
      <c r="AI19" s="201"/>
      <c r="AJ19" s="203"/>
      <c r="AK19" s="202" t="s">
        <v>186</v>
      </c>
      <c r="AL19" s="201"/>
      <c r="AM19" s="201"/>
      <c r="AN19" s="203"/>
      <c r="AO19" s="202" t="s">
        <v>186</v>
      </c>
      <c r="AP19" s="201"/>
      <c r="AQ19" s="201"/>
      <c r="AR19" s="203"/>
      <c r="AS19" s="202" t="s">
        <v>186</v>
      </c>
      <c r="AT19" s="201"/>
      <c r="AU19" s="201"/>
      <c r="AV19" s="203"/>
      <c r="AW19" s="202" t="s">
        <v>186</v>
      </c>
      <c r="AX19" s="201"/>
      <c r="AY19" s="201"/>
      <c r="AZ19" s="203"/>
      <c r="BA19" s="202" t="s">
        <v>186</v>
      </c>
      <c r="BB19" s="201"/>
      <c r="BC19" s="201"/>
      <c r="BD19" s="203"/>
      <c r="BE19" s="202" t="s">
        <v>186</v>
      </c>
      <c r="BF19" s="201"/>
      <c r="BG19" s="201"/>
      <c r="BH19" s="203"/>
      <c r="BI19" s="202" t="s">
        <v>186</v>
      </c>
      <c r="BJ19" s="201"/>
      <c r="BK19" s="201"/>
      <c r="BL19" s="203"/>
      <c r="BM19" s="202" t="s">
        <v>186</v>
      </c>
      <c r="BN19" s="201"/>
      <c r="BO19" s="201"/>
      <c r="BP19" s="203"/>
      <c r="BQ19" s="202" t="s">
        <v>186</v>
      </c>
      <c r="BR19" s="201"/>
      <c r="BS19" s="201"/>
      <c r="BT19" s="203"/>
      <c r="BU19" s="202" t="s">
        <v>186</v>
      </c>
      <c r="BV19" s="201"/>
      <c r="BW19" s="201"/>
      <c r="BX19" s="203"/>
      <c r="BY19" s="202" t="s">
        <v>186</v>
      </c>
      <c r="BZ19" s="201"/>
      <c r="CA19" s="201"/>
      <c r="CB19" s="203"/>
      <c r="CC19" s="202" t="s">
        <v>186</v>
      </c>
      <c r="CD19" s="201"/>
      <c r="CE19" s="201"/>
      <c r="CF19" s="203"/>
      <c r="CG19" s="202" t="s">
        <v>186</v>
      </c>
      <c r="CH19" s="201"/>
      <c r="CI19" s="201"/>
      <c r="CJ19" s="203"/>
      <c r="CK19" s="202" t="s">
        <v>186</v>
      </c>
      <c r="CL19" s="201"/>
      <c r="CM19" s="201"/>
      <c r="CN19" s="203"/>
      <c r="CO19" s="202" t="s">
        <v>186</v>
      </c>
      <c r="CP19" s="201"/>
      <c r="CQ19" s="201"/>
      <c r="CR19" s="203"/>
      <c r="CS19" s="202" t="s">
        <v>186</v>
      </c>
      <c r="CT19" s="201"/>
      <c r="CU19" s="201"/>
      <c r="CV19" s="203"/>
      <c r="CW19" s="202" t="s">
        <v>186</v>
      </c>
      <c r="CX19" s="201"/>
      <c r="CY19" s="201"/>
      <c r="CZ19" s="203"/>
      <c r="DA19" s="202" t="s">
        <v>186</v>
      </c>
      <c r="DB19" s="201"/>
      <c r="DC19" s="201"/>
      <c r="DD19" s="203"/>
      <c r="DE19" s="202" t="s">
        <v>186</v>
      </c>
      <c r="DF19" s="201"/>
      <c r="DG19" s="201"/>
      <c r="DH19" s="203"/>
      <c r="DI19" s="202" t="s">
        <v>186</v>
      </c>
      <c r="DJ19" s="201"/>
      <c r="DK19" s="201"/>
      <c r="DL19" s="203"/>
      <c r="DM19" s="202" t="s">
        <v>186</v>
      </c>
      <c r="DN19" s="201"/>
      <c r="DO19" s="201"/>
      <c r="DP19" s="203"/>
      <c r="DQ19" s="202" t="s">
        <v>186</v>
      </c>
      <c r="DR19" s="201"/>
      <c r="DS19" s="201"/>
      <c r="DT19" s="203"/>
      <c r="DU19" s="160">
        <f>AVERAGE(E19:DT19)</f>
        <v>0.83</v>
      </c>
      <c r="DV19" s="158"/>
    </row>
    <row r="20" spans="1:126" ht="27.75" customHeight="1" x14ac:dyDescent="0.25">
      <c r="A20" s="4" t="str">
        <f>objetivos!E23</f>
        <v>GSAGVTE-DESUA</v>
      </c>
      <c r="B20" s="5">
        <f>objetivos!I23</f>
        <v>0.85</v>
      </c>
      <c r="C20" s="64">
        <v>0.83</v>
      </c>
      <c r="D20" s="15" t="str">
        <f>objetivos!G23</f>
        <v>Periodo escolar</v>
      </c>
      <c r="E20" s="201">
        <v>0.83</v>
      </c>
      <c r="F20" s="201"/>
      <c r="G20" s="201">
        <v>0.8</v>
      </c>
      <c r="H20" s="201"/>
      <c r="I20" s="202">
        <v>0.8</v>
      </c>
      <c r="J20" s="201"/>
      <c r="K20" s="201">
        <v>0.5</v>
      </c>
      <c r="L20" s="203"/>
      <c r="M20" s="202"/>
      <c r="N20" s="201"/>
      <c r="O20" s="201"/>
      <c r="P20" s="203"/>
      <c r="Q20" s="202"/>
      <c r="R20" s="201"/>
      <c r="S20" s="201"/>
      <c r="T20" s="203"/>
      <c r="U20" s="202"/>
      <c r="V20" s="201"/>
      <c r="W20" s="201"/>
      <c r="X20" s="203"/>
      <c r="Y20" s="202"/>
      <c r="Z20" s="201"/>
      <c r="AA20" s="201"/>
      <c r="AB20" s="203"/>
      <c r="AC20" s="202"/>
      <c r="AD20" s="201"/>
      <c r="AE20" s="201"/>
      <c r="AF20" s="203"/>
      <c r="AG20" s="202"/>
      <c r="AH20" s="201"/>
      <c r="AI20" s="201"/>
      <c r="AJ20" s="203"/>
      <c r="AK20" s="202"/>
      <c r="AL20" s="201"/>
      <c r="AM20" s="201"/>
      <c r="AN20" s="203"/>
      <c r="AO20" s="202"/>
      <c r="AP20" s="201"/>
      <c r="AQ20" s="201"/>
      <c r="AR20" s="203"/>
      <c r="AS20" s="202"/>
      <c r="AT20" s="201"/>
      <c r="AU20" s="201"/>
      <c r="AV20" s="203"/>
      <c r="AW20" s="202"/>
      <c r="AX20" s="201"/>
      <c r="AY20" s="201"/>
      <c r="AZ20" s="203"/>
      <c r="BA20" s="202"/>
      <c r="BB20" s="201"/>
      <c r="BC20" s="201"/>
      <c r="BD20" s="203"/>
      <c r="BE20" s="202"/>
      <c r="BF20" s="201"/>
      <c r="BG20" s="201"/>
      <c r="BH20" s="203"/>
      <c r="BI20" s="202"/>
      <c r="BJ20" s="201"/>
      <c r="BK20" s="201"/>
      <c r="BL20" s="203"/>
      <c r="BM20" s="202"/>
      <c r="BN20" s="201"/>
      <c r="BO20" s="201"/>
      <c r="BP20" s="203"/>
      <c r="BQ20" s="202"/>
      <c r="BR20" s="201"/>
      <c r="BS20" s="201"/>
      <c r="BT20" s="203"/>
      <c r="BU20" s="202"/>
      <c r="BV20" s="201"/>
      <c r="BW20" s="201"/>
      <c r="BX20" s="203"/>
      <c r="BY20" s="202"/>
      <c r="BZ20" s="201"/>
      <c r="CA20" s="201"/>
      <c r="CB20" s="203"/>
      <c r="CC20" s="202"/>
      <c r="CD20" s="201"/>
      <c r="CE20" s="201"/>
      <c r="CF20" s="203"/>
      <c r="CG20" s="202"/>
      <c r="CH20" s="201"/>
      <c r="CI20" s="201"/>
      <c r="CJ20" s="203"/>
      <c r="CK20" s="202"/>
      <c r="CL20" s="201"/>
      <c r="CM20" s="201"/>
      <c r="CN20" s="203"/>
      <c r="CO20" s="202"/>
      <c r="CP20" s="201"/>
      <c r="CQ20" s="201"/>
      <c r="CR20" s="203"/>
      <c r="CS20" s="202"/>
      <c r="CT20" s="201"/>
      <c r="CU20" s="201"/>
      <c r="CV20" s="203"/>
      <c r="CW20" s="202"/>
      <c r="CX20" s="201"/>
      <c r="CY20" s="201"/>
      <c r="CZ20" s="203"/>
      <c r="DA20" s="202"/>
      <c r="DB20" s="201"/>
      <c r="DC20" s="201"/>
      <c r="DD20" s="203"/>
      <c r="DE20" s="202"/>
      <c r="DF20" s="201"/>
      <c r="DG20" s="201"/>
      <c r="DH20" s="203"/>
      <c r="DI20" s="202"/>
      <c r="DJ20" s="201"/>
      <c r="DK20" s="201"/>
      <c r="DL20" s="203"/>
      <c r="DM20" s="202"/>
      <c r="DN20" s="201"/>
      <c r="DO20" s="201"/>
      <c r="DP20" s="203"/>
      <c r="DQ20" s="202"/>
      <c r="DR20" s="201"/>
      <c r="DS20" s="201"/>
      <c r="DT20" s="203"/>
      <c r="DU20" s="42">
        <f t="shared" si="0"/>
        <v>0.65</v>
      </c>
      <c r="DV20" s="4"/>
    </row>
    <row r="21" spans="1:126" ht="29.25" customHeight="1" x14ac:dyDescent="0.25">
      <c r="A21" s="158" t="s">
        <v>197</v>
      </c>
      <c r="B21" s="5">
        <f>objetivos!I24</f>
        <v>0.85</v>
      </c>
      <c r="C21" s="64">
        <v>0.83</v>
      </c>
      <c r="D21" s="159" t="str">
        <f>objetivos!G24</f>
        <v>Periodo escolar</v>
      </c>
      <c r="E21" s="204" t="s">
        <v>186</v>
      </c>
      <c r="F21" s="204"/>
      <c r="G21" s="204"/>
      <c r="H21" s="205"/>
      <c r="I21" s="202">
        <v>0.8</v>
      </c>
      <c r="J21" s="201"/>
      <c r="K21" s="201">
        <v>0.5</v>
      </c>
      <c r="L21" s="203"/>
      <c r="M21" s="202"/>
      <c r="N21" s="201"/>
      <c r="O21" s="201"/>
      <c r="P21" s="203"/>
      <c r="Q21" s="202"/>
      <c r="R21" s="201"/>
      <c r="S21" s="201"/>
      <c r="T21" s="203"/>
      <c r="U21" s="202"/>
      <c r="V21" s="201"/>
      <c r="W21" s="201"/>
      <c r="X21" s="203"/>
      <c r="Y21" s="202"/>
      <c r="Z21" s="201"/>
      <c r="AA21" s="201"/>
      <c r="AB21" s="203"/>
      <c r="AC21" s="202"/>
      <c r="AD21" s="201"/>
      <c r="AE21" s="201"/>
      <c r="AF21" s="203"/>
      <c r="AG21" s="202"/>
      <c r="AH21" s="201"/>
      <c r="AI21" s="201"/>
      <c r="AJ21" s="203"/>
      <c r="AK21" s="202"/>
      <c r="AL21" s="201"/>
      <c r="AM21" s="201"/>
      <c r="AN21" s="203"/>
      <c r="AO21" s="202"/>
      <c r="AP21" s="201"/>
      <c r="AQ21" s="201"/>
      <c r="AR21" s="203"/>
      <c r="AS21" s="202"/>
      <c r="AT21" s="201"/>
      <c r="AU21" s="201"/>
      <c r="AV21" s="203"/>
      <c r="AW21" s="202"/>
      <c r="AX21" s="201"/>
      <c r="AY21" s="201"/>
      <c r="AZ21" s="203"/>
      <c r="BA21" s="202"/>
      <c r="BB21" s="201"/>
      <c r="BC21" s="201"/>
      <c r="BD21" s="203"/>
      <c r="BE21" s="202"/>
      <c r="BF21" s="201"/>
      <c r="BG21" s="201"/>
      <c r="BH21" s="203"/>
      <c r="BI21" s="202"/>
      <c r="BJ21" s="201"/>
      <c r="BK21" s="201"/>
      <c r="BL21" s="203"/>
      <c r="BM21" s="202"/>
      <c r="BN21" s="201"/>
      <c r="BO21" s="201"/>
      <c r="BP21" s="203"/>
      <c r="BQ21" s="202"/>
      <c r="BR21" s="201"/>
      <c r="BS21" s="201"/>
      <c r="BT21" s="203"/>
      <c r="BU21" s="202"/>
      <c r="BV21" s="201"/>
      <c r="BW21" s="201"/>
      <c r="BX21" s="203"/>
      <c r="BY21" s="202"/>
      <c r="BZ21" s="201"/>
      <c r="CA21" s="201"/>
      <c r="CB21" s="203"/>
      <c r="CC21" s="202"/>
      <c r="CD21" s="201"/>
      <c r="CE21" s="201"/>
      <c r="CF21" s="203"/>
      <c r="CG21" s="202"/>
      <c r="CH21" s="201"/>
      <c r="CI21" s="201"/>
      <c r="CJ21" s="203"/>
      <c r="CK21" s="202"/>
      <c r="CL21" s="201"/>
      <c r="CM21" s="201"/>
      <c r="CN21" s="203"/>
      <c r="CO21" s="202"/>
      <c r="CP21" s="201"/>
      <c r="CQ21" s="201"/>
      <c r="CR21" s="203"/>
      <c r="CS21" s="202"/>
      <c r="CT21" s="201"/>
      <c r="CU21" s="201"/>
      <c r="CV21" s="203"/>
      <c r="CW21" s="202"/>
      <c r="CX21" s="201"/>
      <c r="CY21" s="201"/>
      <c r="CZ21" s="203"/>
      <c r="DA21" s="202"/>
      <c r="DB21" s="201"/>
      <c r="DC21" s="201"/>
      <c r="DD21" s="203"/>
      <c r="DE21" s="202"/>
      <c r="DF21" s="201"/>
      <c r="DG21" s="201"/>
      <c r="DH21" s="203"/>
      <c r="DI21" s="202"/>
      <c r="DJ21" s="201"/>
      <c r="DK21" s="201"/>
      <c r="DL21" s="203"/>
      <c r="DM21" s="202"/>
      <c r="DN21" s="201"/>
      <c r="DO21" s="201"/>
      <c r="DP21" s="203"/>
      <c r="DQ21" s="202"/>
      <c r="DR21" s="201"/>
      <c r="DS21" s="201"/>
      <c r="DT21" s="203"/>
      <c r="DU21" s="135"/>
      <c r="DV21" s="158"/>
    </row>
    <row r="22" spans="1:126" ht="29.25" customHeight="1" x14ac:dyDescent="0.25">
      <c r="A22" s="4" t="str">
        <f>objetivos!E25</f>
        <v>GSICT-UA</v>
      </c>
      <c r="B22" s="5">
        <f>objetivos!I25</f>
        <v>0.85</v>
      </c>
      <c r="C22" s="64">
        <v>0.83</v>
      </c>
      <c r="D22" s="15" t="str">
        <f>objetivos!G25</f>
        <v>Periodo escolar</v>
      </c>
      <c r="E22" s="204" t="s">
        <v>186</v>
      </c>
      <c r="F22" s="204"/>
      <c r="G22" s="204"/>
      <c r="H22" s="205"/>
      <c r="I22" s="202">
        <v>0.65</v>
      </c>
      <c r="J22" s="201"/>
      <c r="K22" s="201">
        <v>0.5</v>
      </c>
      <c r="L22" s="203"/>
      <c r="M22" s="202"/>
      <c r="N22" s="201"/>
      <c r="O22" s="201"/>
      <c r="P22" s="203"/>
      <c r="Q22" s="202"/>
      <c r="R22" s="201"/>
      <c r="S22" s="201"/>
      <c r="T22" s="203"/>
      <c r="U22" s="202"/>
      <c r="V22" s="201"/>
      <c r="W22" s="201"/>
      <c r="X22" s="203"/>
      <c r="Y22" s="202"/>
      <c r="Z22" s="201"/>
      <c r="AA22" s="201"/>
      <c r="AB22" s="203"/>
      <c r="AC22" s="202"/>
      <c r="AD22" s="201"/>
      <c r="AE22" s="201"/>
      <c r="AF22" s="203"/>
      <c r="AG22" s="202"/>
      <c r="AH22" s="201"/>
      <c r="AI22" s="201"/>
      <c r="AJ22" s="203"/>
      <c r="AK22" s="202"/>
      <c r="AL22" s="201"/>
      <c r="AM22" s="201"/>
      <c r="AN22" s="203"/>
      <c r="AO22" s="202"/>
      <c r="AP22" s="201"/>
      <c r="AQ22" s="201"/>
      <c r="AR22" s="203"/>
      <c r="AS22" s="202"/>
      <c r="AT22" s="201"/>
      <c r="AU22" s="201"/>
      <c r="AV22" s="203"/>
      <c r="AW22" s="202"/>
      <c r="AX22" s="201"/>
      <c r="AY22" s="201"/>
      <c r="AZ22" s="203"/>
      <c r="BA22" s="202"/>
      <c r="BB22" s="201"/>
      <c r="BC22" s="201"/>
      <c r="BD22" s="203"/>
      <c r="BE22" s="202"/>
      <c r="BF22" s="201"/>
      <c r="BG22" s="201"/>
      <c r="BH22" s="203"/>
      <c r="BI22" s="202"/>
      <c r="BJ22" s="201"/>
      <c r="BK22" s="201"/>
      <c r="BL22" s="203"/>
      <c r="BM22" s="202"/>
      <c r="BN22" s="201"/>
      <c r="BO22" s="201"/>
      <c r="BP22" s="203"/>
      <c r="BQ22" s="202"/>
      <c r="BR22" s="201"/>
      <c r="BS22" s="201"/>
      <c r="BT22" s="203"/>
      <c r="BU22" s="202"/>
      <c r="BV22" s="201"/>
      <c r="BW22" s="201"/>
      <c r="BX22" s="203"/>
      <c r="BY22" s="202"/>
      <c r="BZ22" s="201"/>
      <c r="CA22" s="201"/>
      <c r="CB22" s="203"/>
      <c r="CC22" s="202"/>
      <c r="CD22" s="201"/>
      <c r="CE22" s="201"/>
      <c r="CF22" s="203"/>
      <c r="CG22" s="202"/>
      <c r="CH22" s="201"/>
      <c r="CI22" s="201"/>
      <c r="CJ22" s="203"/>
      <c r="CK22" s="202"/>
      <c r="CL22" s="201"/>
      <c r="CM22" s="201"/>
      <c r="CN22" s="203"/>
      <c r="CO22" s="202"/>
      <c r="CP22" s="201"/>
      <c r="CQ22" s="201"/>
      <c r="CR22" s="203"/>
      <c r="CS22" s="202"/>
      <c r="CT22" s="201"/>
      <c r="CU22" s="201"/>
      <c r="CV22" s="203"/>
      <c r="CW22" s="202"/>
      <c r="CX22" s="201"/>
      <c r="CY22" s="201"/>
      <c r="CZ22" s="203"/>
      <c r="DA22" s="202"/>
      <c r="DB22" s="201"/>
      <c r="DC22" s="201"/>
      <c r="DD22" s="203"/>
      <c r="DE22" s="202"/>
      <c r="DF22" s="201"/>
      <c r="DG22" s="201"/>
      <c r="DH22" s="203"/>
      <c r="DI22" s="202"/>
      <c r="DJ22" s="201"/>
      <c r="DK22" s="201"/>
      <c r="DL22" s="203"/>
      <c r="DM22" s="202"/>
      <c r="DN22" s="201"/>
      <c r="DO22" s="201"/>
      <c r="DP22" s="203"/>
      <c r="DQ22" s="202"/>
      <c r="DR22" s="201"/>
      <c r="DS22" s="201"/>
      <c r="DT22" s="203"/>
      <c r="DU22" s="42">
        <f t="shared" si="0"/>
        <v>0.57499999999999996</v>
      </c>
      <c r="DV22" s="4"/>
    </row>
    <row r="23" spans="1:126" ht="27" customHeight="1" x14ac:dyDescent="0.25">
      <c r="A23" s="4" t="str">
        <f>objetivos!E26</f>
        <v>GSSAE-UA</v>
      </c>
      <c r="B23" s="5">
        <f>objetivos!I26</f>
        <v>0.85</v>
      </c>
      <c r="C23" s="64">
        <v>0.83</v>
      </c>
      <c r="D23" s="15" t="str">
        <f>objetivos!G26</f>
        <v>Periodo escolar</v>
      </c>
      <c r="E23" s="204" t="s">
        <v>186</v>
      </c>
      <c r="F23" s="204"/>
      <c r="G23" s="204"/>
      <c r="H23" s="205"/>
      <c r="I23" s="202">
        <v>0.83</v>
      </c>
      <c r="J23" s="201"/>
      <c r="K23" s="201">
        <v>0.5</v>
      </c>
      <c r="L23" s="203"/>
      <c r="M23" s="202"/>
      <c r="N23" s="201"/>
      <c r="O23" s="201"/>
      <c r="P23" s="203"/>
      <c r="Q23" s="202"/>
      <c r="R23" s="201"/>
      <c r="S23" s="201"/>
      <c r="T23" s="203"/>
      <c r="U23" s="202"/>
      <c r="V23" s="201"/>
      <c r="W23" s="201"/>
      <c r="X23" s="203"/>
      <c r="Y23" s="202"/>
      <c r="Z23" s="201"/>
      <c r="AA23" s="201"/>
      <c r="AB23" s="203"/>
      <c r="AC23" s="202"/>
      <c r="AD23" s="201"/>
      <c r="AE23" s="201"/>
      <c r="AF23" s="203"/>
      <c r="AG23" s="202"/>
      <c r="AH23" s="201"/>
      <c r="AI23" s="201"/>
      <c r="AJ23" s="203"/>
      <c r="AK23" s="202"/>
      <c r="AL23" s="201"/>
      <c r="AM23" s="201"/>
      <c r="AN23" s="203"/>
      <c r="AO23" s="202"/>
      <c r="AP23" s="201"/>
      <c r="AQ23" s="201"/>
      <c r="AR23" s="203"/>
      <c r="AS23" s="202"/>
      <c r="AT23" s="201"/>
      <c r="AU23" s="201"/>
      <c r="AV23" s="203"/>
      <c r="AW23" s="202"/>
      <c r="AX23" s="201"/>
      <c r="AY23" s="201"/>
      <c r="AZ23" s="203"/>
      <c r="BA23" s="202"/>
      <c r="BB23" s="201"/>
      <c r="BC23" s="201"/>
      <c r="BD23" s="203"/>
      <c r="BE23" s="202"/>
      <c r="BF23" s="201"/>
      <c r="BG23" s="201"/>
      <c r="BH23" s="203"/>
      <c r="BI23" s="202"/>
      <c r="BJ23" s="201"/>
      <c r="BK23" s="201"/>
      <c r="BL23" s="203"/>
      <c r="BM23" s="202"/>
      <c r="BN23" s="201"/>
      <c r="BO23" s="201"/>
      <c r="BP23" s="203"/>
      <c r="BQ23" s="202"/>
      <c r="BR23" s="201"/>
      <c r="BS23" s="201"/>
      <c r="BT23" s="203"/>
      <c r="BU23" s="202"/>
      <c r="BV23" s="201"/>
      <c r="BW23" s="201"/>
      <c r="BX23" s="203"/>
      <c r="BY23" s="202"/>
      <c r="BZ23" s="201"/>
      <c r="CA23" s="201"/>
      <c r="CB23" s="203"/>
      <c r="CC23" s="202"/>
      <c r="CD23" s="201"/>
      <c r="CE23" s="201"/>
      <c r="CF23" s="203"/>
      <c r="CG23" s="202"/>
      <c r="CH23" s="201"/>
      <c r="CI23" s="201"/>
      <c r="CJ23" s="203"/>
      <c r="CK23" s="202"/>
      <c r="CL23" s="201"/>
      <c r="CM23" s="201"/>
      <c r="CN23" s="203"/>
      <c r="CO23" s="202"/>
      <c r="CP23" s="201"/>
      <c r="CQ23" s="201"/>
      <c r="CR23" s="203"/>
      <c r="CS23" s="202"/>
      <c r="CT23" s="201"/>
      <c r="CU23" s="201"/>
      <c r="CV23" s="203"/>
      <c r="CW23" s="202"/>
      <c r="CX23" s="201"/>
      <c r="CY23" s="201"/>
      <c r="CZ23" s="203"/>
      <c r="DA23" s="202"/>
      <c r="DB23" s="201"/>
      <c r="DC23" s="201"/>
      <c r="DD23" s="203"/>
      <c r="DE23" s="202"/>
      <c r="DF23" s="201"/>
      <c r="DG23" s="201"/>
      <c r="DH23" s="203"/>
      <c r="DI23" s="202"/>
      <c r="DJ23" s="201"/>
      <c r="DK23" s="201"/>
      <c r="DL23" s="203"/>
      <c r="DM23" s="202"/>
      <c r="DN23" s="201"/>
      <c r="DO23" s="201"/>
      <c r="DP23" s="203"/>
      <c r="DQ23" s="202"/>
      <c r="DR23" s="201"/>
      <c r="DS23" s="201"/>
      <c r="DT23" s="203"/>
      <c r="DU23" s="42">
        <f t="shared" si="0"/>
        <v>0.66500000000000004</v>
      </c>
      <c r="DV23" s="4"/>
    </row>
    <row r="24" spans="1:126" ht="45" customHeight="1" x14ac:dyDescent="0.25">
      <c r="A24" s="4" t="str">
        <f>objetivos!E27</f>
        <v>GSSAE-DES</v>
      </c>
      <c r="B24" s="5">
        <f>objetivos!I27</f>
        <v>0.85</v>
      </c>
      <c r="C24" s="64">
        <v>0.83</v>
      </c>
      <c r="D24" s="15" t="str">
        <f>objetivos!G27</f>
        <v>Periodo Escolar/Por evento</v>
      </c>
      <c r="E24" s="201">
        <v>0.83</v>
      </c>
      <c r="F24" s="201"/>
      <c r="G24" s="201">
        <v>0.83</v>
      </c>
      <c r="H24" s="201"/>
      <c r="I24" s="202" t="s">
        <v>186</v>
      </c>
      <c r="J24" s="201"/>
      <c r="K24" s="201"/>
      <c r="L24" s="203"/>
      <c r="M24" s="202" t="s">
        <v>186</v>
      </c>
      <c r="N24" s="201"/>
      <c r="O24" s="201"/>
      <c r="P24" s="203"/>
      <c r="Q24" s="202" t="s">
        <v>186</v>
      </c>
      <c r="R24" s="201"/>
      <c r="S24" s="201"/>
      <c r="T24" s="203"/>
      <c r="U24" s="202" t="s">
        <v>186</v>
      </c>
      <c r="V24" s="201"/>
      <c r="W24" s="201"/>
      <c r="X24" s="203"/>
      <c r="Y24" s="202" t="s">
        <v>186</v>
      </c>
      <c r="Z24" s="201"/>
      <c r="AA24" s="201"/>
      <c r="AB24" s="203"/>
      <c r="AC24" s="202" t="s">
        <v>186</v>
      </c>
      <c r="AD24" s="201"/>
      <c r="AE24" s="201"/>
      <c r="AF24" s="203"/>
      <c r="AG24" s="202" t="s">
        <v>186</v>
      </c>
      <c r="AH24" s="201"/>
      <c r="AI24" s="201"/>
      <c r="AJ24" s="203"/>
      <c r="AK24" s="202" t="s">
        <v>186</v>
      </c>
      <c r="AL24" s="201"/>
      <c r="AM24" s="201"/>
      <c r="AN24" s="203"/>
      <c r="AO24" s="202" t="s">
        <v>186</v>
      </c>
      <c r="AP24" s="201"/>
      <c r="AQ24" s="201"/>
      <c r="AR24" s="203"/>
      <c r="AS24" s="202" t="s">
        <v>186</v>
      </c>
      <c r="AT24" s="201"/>
      <c r="AU24" s="201"/>
      <c r="AV24" s="203"/>
      <c r="AW24" s="202" t="s">
        <v>186</v>
      </c>
      <c r="AX24" s="201"/>
      <c r="AY24" s="201"/>
      <c r="AZ24" s="203"/>
      <c r="BA24" s="202" t="s">
        <v>186</v>
      </c>
      <c r="BB24" s="201"/>
      <c r="BC24" s="201"/>
      <c r="BD24" s="203"/>
      <c r="BE24" s="202" t="s">
        <v>186</v>
      </c>
      <c r="BF24" s="201"/>
      <c r="BG24" s="201"/>
      <c r="BH24" s="203"/>
      <c r="BI24" s="202" t="s">
        <v>186</v>
      </c>
      <c r="BJ24" s="201"/>
      <c r="BK24" s="201"/>
      <c r="BL24" s="203"/>
      <c r="BM24" s="202" t="s">
        <v>186</v>
      </c>
      <c r="BN24" s="201"/>
      <c r="BO24" s="201"/>
      <c r="BP24" s="203"/>
      <c r="BQ24" s="202" t="s">
        <v>186</v>
      </c>
      <c r="BR24" s="201"/>
      <c r="BS24" s="201"/>
      <c r="BT24" s="203"/>
      <c r="BU24" s="202" t="s">
        <v>186</v>
      </c>
      <c r="BV24" s="201"/>
      <c r="BW24" s="201"/>
      <c r="BX24" s="203"/>
      <c r="BY24" s="202" t="s">
        <v>186</v>
      </c>
      <c r="BZ24" s="201"/>
      <c r="CA24" s="201"/>
      <c r="CB24" s="203"/>
      <c r="CC24" s="202" t="s">
        <v>186</v>
      </c>
      <c r="CD24" s="201"/>
      <c r="CE24" s="201"/>
      <c r="CF24" s="203"/>
      <c r="CG24" s="202" t="s">
        <v>186</v>
      </c>
      <c r="CH24" s="201"/>
      <c r="CI24" s="201"/>
      <c r="CJ24" s="203"/>
      <c r="CK24" s="202" t="s">
        <v>186</v>
      </c>
      <c r="CL24" s="201"/>
      <c r="CM24" s="201"/>
      <c r="CN24" s="203"/>
      <c r="CO24" s="202" t="s">
        <v>186</v>
      </c>
      <c r="CP24" s="201"/>
      <c r="CQ24" s="201"/>
      <c r="CR24" s="203"/>
      <c r="CS24" s="202" t="s">
        <v>186</v>
      </c>
      <c r="CT24" s="201"/>
      <c r="CU24" s="201"/>
      <c r="CV24" s="203"/>
      <c r="CW24" s="202" t="s">
        <v>186</v>
      </c>
      <c r="CX24" s="201"/>
      <c r="CY24" s="201"/>
      <c r="CZ24" s="203"/>
      <c r="DA24" s="202" t="s">
        <v>186</v>
      </c>
      <c r="DB24" s="201"/>
      <c r="DC24" s="201"/>
      <c r="DD24" s="203"/>
      <c r="DE24" s="202" t="s">
        <v>186</v>
      </c>
      <c r="DF24" s="201"/>
      <c r="DG24" s="201"/>
      <c r="DH24" s="203"/>
      <c r="DI24" s="202" t="s">
        <v>186</v>
      </c>
      <c r="DJ24" s="201"/>
      <c r="DK24" s="201"/>
      <c r="DL24" s="203"/>
      <c r="DM24" s="202" t="s">
        <v>186</v>
      </c>
      <c r="DN24" s="201"/>
      <c r="DO24" s="201"/>
      <c r="DP24" s="203"/>
      <c r="DQ24" s="202" t="s">
        <v>186</v>
      </c>
      <c r="DR24" s="201"/>
      <c r="DS24" s="201"/>
      <c r="DT24" s="203"/>
      <c r="DU24" s="42">
        <f>AVERAGE(E24:DT24)</f>
        <v>0.83</v>
      </c>
      <c r="DV24" s="4"/>
    </row>
    <row r="25" spans="1:126" ht="26.25" customHeight="1" x14ac:dyDescent="0.25">
      <c r="A25" s="4" t="str">
        <f>objetivos!E28</f>
        <v>GSPEP-DES</v>
      </c>
      <c r="B25" s="5">
        <f>objetivos!I28</f>
        <v>0.85</v>
      </c>
      <c r="C25" s="64">
        <v>0.83</v>
      </c>
      <c r="D25" s="15" t="str">
        <f>objetivos!G28</f>
        <v>Por evento</v>
      </c>
      <c r="E25" s="201">
        <v>0.83</v>
      </c>
      <c r="F25" s="201"/>
      <c r="G25" s="201"/>
      <c r="H25" s="237"/>
      <c r="I25" s="202" t="s">
        <v>186</v>
      </c>
      <c r="J25" s="201"/>
      <c r="K25" s="201"/>
      <c r="L25" s="203"/>
      <c r="M25" s="202" t="s">
        <v>186</v>
      </c>
      <c r="N25" s="201"/>
      <c r="O25" s="201"/>
      <c r="P25" s="203"/>
      <c r="Q25" s="202" t="s">
        <v>186</v>
      </c>
      <c r="R25" s="201"/>
      <c r="S25" s="201"/>
      <c r="T25" s="203"/>
      <c r="U25" s="202" t="s">
        <v>186</v>
      </c>
      <c r="V25" s="201"/>
      <c r="W25" s="201"/>
      <c r="X25" s="203"/>
      <c r="Y25" s="202" t="s">
        <v>186</v>
      </c>
      <c r="Z25" s="201"/>
      <c r="AA25" s="201"/>
      <c r="AB25" s="203"/>
      <c r="AC25" s="202" t="s">
        <v>186</v>
      </c>
      <c r="AD25" s="201"/>
      <c r="AE25" s="201"/>
      <c r="AF25" s="203"/>
      <c r="AG25" s="202" t="s">
        <v>186</v>
      </c>
      <c r="AH25" s="201"/>
      <c r="AI25" s="201"/>
      <c r="AJ25" s="203"/>
      <c r="AK25" s="202" t="s">
        <v>186</v>
      </c>
      <c r="AL25" s="201"/>
      <c r="AM25" s="201"/>
      <c r="AN25" s="203"/>
      <c r="AO25" s="202" t="s">
        <v>186</v>
      </c>
      <c r="AP25" s="201"/>
      <c r="AQ25" s="201"/>
      <c r="AR25" s="203"/>
      <c r="AS25" s="202" t="s">
        <v>186</v>
      </c>
      <c r="AT25" s="201"/>
      <c r="AU25" s="201"/>
      <c r="AV25" s="203"/>
      <c r="AW25" s="202" t="s">
        <v>186</v>
      </c>
      <c r="AX25" s="201"/>
      <c r="AY25" s="201"/>
      <c r="AZ25" s="203"/>
      <c r="BA25" s="202" t="s">
        <v>186</v>
      </c>
      <c r="BB25" s="201"/>
      <c r="BC25" s="201"/>
      <c r="BD25" s="203"/>
      <c r="BE25" s="202" t="s">
        <v>186</v>
      </c>
      <c r="BF25" s="201"/>
      <c r="BG25" s="201"/>
      <c r="BH25" s="203"/>
      <c r="BI25" s="202" t="s">
        <v>186</v>
      </c>
      <c r="BJ25" s="201"/>
      <c r="BK25" s="201"/>
      <c r="BL25" s="203"/>
      <c r="BM25" s="202" t="s">
        <v>186</v>
      </c>
      <c r="BN25" s="201"/>
      <c r="BO25" s="201"/>
      <c r="BP25" s="203"/>
      <c r="BQ25" s="202" t="s">
        <v>186</v>
      </c>
      <c r="BR25" s="201"/>
      <c r="BS25" s="201"/>
      <c r="BT25" s="203"/>
      <c r="BU25" s="202" t="s">
        <v>186</v>
      </c>
      <c r="BV25" s="201"/>
      <c r="BW25" s="201"/>
      <c r="BX25" s="203"/>
      <c r="BY25" s="202" t="s">
        <v>186</v>
      </c>
      <c r="BZ25" s="201"/>
      <c r="CA25" s="201"/>
      <c r="CB25" s="203"/>
      <c r="CC25" s="202" t="s">
        <v>186</v>
      </c>
      <c r="CD25" s="201"/>
      <c r="CE25" s="201"/>
      <c r="CF25" s="203"/>
      <c r="CG25" s="202" t="s">
        <v>186</v>
      </c>
      <c r="CH25" s="201"/>
      <c r="CI25" s="201"/>
      <c r="CJ25" s="203"/>
      <c r="CK25" s="202" t="s">
        <v>186</v>
      </c>
      <c r="CL25" s="201"/>
      <c r="CM25" s="201"/>
      <c r="CN25" s="203"/>
      <c r="CO25" s="202" t="s">
        <v>186</v>
      </c>
      <c r="CP25" s="201"/>
      <c r="CQ25" s="201"/>
      <c r="CR25" s="203"/>
      <c r="CS25" s="202" t="s">
        <v>186</v>
      </c>
      <c r="CT25" s="201"/>
      <c r="CU25" s="201"/>
      <c r="CV25" s="203"/>
      <c r="CW25" s="202" t="s">
        <v>186</v>
      </c>
      <c r="CX25" s="201"/>
      <c r="CY25" s="201"/>
      <c r="CZ25" s="203"/>
      <c r="DA25" s="202" t="s">
        <v>186</v>
      </c>
      <c r="DB25" s="201"/>
      <c r="DC25" s="201"/>
      <c r="DD25" s="203"/>
      <c r="DE25" s="202" t="s">
        <v>186</v>
      </c>
      <c r="DF25" s="201"/>
      <c r="DG25" s="201"/>
      <c r="DH25" s="203"/>
      <c r="DI25" s="202" t="s">
        <v>186</v>
      </c>
      <c r="DJ25" s="201"/>
      <c r="DK25" s="201"/>
      <c r="DL25" s="203"/>
      <c r="DM25" s="202" t="s">
        <v>186</v>
      </c>
      <c r="DN25" s="201"/>
      <c r="DO25" s="201"/>
      <c r="DP25" s="203"/>
      <c r="DQ25" s="202" t="s">
        <v>186</v>
      </c>
      <c r="DR25" s="201"/>
      <c r="DS25" s="201"/>
      <c r="DT25" s="203"/>
      <c r="DU25" s="135">
        <f>AVERAGE(E25:DT25)</f>
        <v>0.83</v>
      </c>
      <c r="DV25" s="4"/>
    </row>
    <row r="26" spans="1:126" ht="103.5" customHeight="1" x14ac:dyDescent="0.25">
      <c r="A26" s="4" t="str">
        <f>objetivos!E29</f>
        <v>ITP-UA</v>
      </c>
      <c r="B26" s="5">
        <f>objetivos!I29</f>
        <v>1</v>
      </c>
      <c r="C26" s="64">
        <v>0.9</v>
      </c>
      <c r="D26" s="15" t="str">
        <f>objetivos!G29</f>
        <v xml:space="preserve">Periodo escolar
(Registrar la generación que cumplió 2.5 años de haber egresado en el periodo escolar) </v>
      </c>
      <c r="E26" s="204" t="s">
        <v>186</v>
      </c>
      <c r="F26" s="204"/>
      <c r="G26" s="204"/>
      <c r="H26" s="205"/>
      <c r="I26" s="202">
        <v>0.8</v>
      </c>
      <c r="J26" s="201"/>
      <c r="K26" s="201">
        <v>0.9</v>
      </c>
      <c r="L26" s="203"/>
      <c r="M26" s="202"/>
      <c r="N26" s="201"/>
      <c r="O26" s="201"/>
      <c r="P26" s="203"/>
      <c r="Q26" s="202"/>
      <c r="R26" s="201"/>
      <c r="S26" s="201"/>
      <c r="T26" s="203"/>
      <c r="U26" s="202"/>
      <c r="V26" s="201"/>
      <c r="W26" s="201"/>
      <c r="X26" s="203"/>
      <c r="Y26" s="202"/>
      <c r="Z26" s="201"/>
      <c r="AA26" s="201"/>
      <c r="AB26" s="203"/>
      <c r="AC26" s="202"/>
      <c r="AD26" s="201"/>
      <c r="AE26" s="201"/>
      <c r="AF26" s="203"/>
      <c r="AG26" s="202"/>
      <c r="AH26" s="201"/>
      <c r="AI26" s="201"/>
      <c r="AJ26" s="203"/>
      <c r="AK26" s="202"/>
      <c r="AL26" s="201"/>
      <c r="AM26" s="201"/>
      <c r="AN26" s="203"/>
      <c r="AO26" s="202"/>
      <c r="AP26" s="201"/>
      <c r="AQ26" s="201"/>
      <c r="AR26" s="203"/>
      <c r="AS26" s="202"/>
      <c r="AT26" s="201"/>
      <c r="AU26" s="201"/>
      <c r="AV26" s="203"/>
      <c r="AW26" s="202"/>
      <c r="AX26" s="201"/>
      <c r="AY26" s="201"/>
      <c r="AZ26" s="203"/>
      <c r="BA26" s="202"/>
      <c r="BB26" s="201"/>
      <c r="BC26" s="201"/>
      <c r="BD26" s="203"/>
      <c r="BE26" s="202"/>
      <c r="BF26" s="201"/>
      <c r="BG26" s="201"/>
      <c r="BH26" s="203"/>
      <c r="BI26" s="202"/>
      <c r="BJ26" s="201"/>
      <c r="BK26" s="201"/>
      <c r="BL26" s="203"/>
      <c r="BM26" s="202"/>
      <c r="BN26" s="201"/>
      <c r="BO26" s="201"/>
      <c r="BP26" s="203"/>
      <c r="BQ26" s="202"/>
      <c r="BR26" s="201"/>
      <c r="BS26" s="201"/>
      <c r="BT26" s="203"/>
      <c r="BU26" s="202"/>
      <c r="BV26" s="201"/>
      <c r="BW26" s="201"/>
      <c r="BX26" s="203"/>
      <c r="BY26" s="202"/>
      <c r="BZ26" s="201"/>
      <c r="CA26" s="201"/>
      <c r="CB26" s="203"/>
      <c r="CC26" s="202"/>
      <c r="CD26" s="201"/>
      <c r="CE26" s="201"/>
      <c r="CF26" s="203"/>
      <c r="CG26" s="202"/>
      <c r="CH26" s="201"/>
      <c r="CI26" s="201"/>
      <c r="CJ26" s="203"/>
      <c r="CK26" s="202"/>
      <c r="CL26" s="201"/>
      <c r="CM26" s="201"/>
      <c r="CN26" s="203"/>
      <c r="CO26" s="202"/>
      <c r="CP26" s="201"/>
      <c r="CQ26" s="201"/>
      <c r="CR26" s="203"/>
      <c r="CS26" s="202"/>
      <c r="CT26" s="201"/>
      <c r="CU26" s="201"/>
      <c r="CV26" s="203"/>
      <c r="CW26" s="202"/>
      <c r="CX26" s="201"/>
      <c r="CY26" s="201"/>
      <c r="CZ26" s="203"/>
      <c r="DA26" s="202"/>
      <c r="DB26" s="201"/>
      <c r="DC26" s="201"/>
      <c r="DD26" s="203"/>
      <c r="DE26" s="202"/>
      <c r="DF26" s="201"/>
      <c r="DG26" s="201"/>
      <c r="DH26" s="203"/>
      <c r="DI26" s="202"/>
      <c r="DJ26" s="201"/>
      <c r="DK26" s="201"/>
      <c r="DL26" s="203"/>
      <c r="DM26" s="202"/>
      <c r="DN26" s="201"/>
      <c r="DO26" s="201"/>
      <c r="DP26" s="203"/>
      <c r="DQ26" s="202"/>
      <c r="DR26" s="201"/>
      <c r="DS26" s="201"/>
      <c r="DT26" s="203"/>
      <c r="DU26" s="62">
        <f t="shared" si="0"/>
        <v>0.85000000000000009</v>
      </c>
      <c r="DV26" s="4"/>
    </row>
    <row r="27" spans="1:126" ht="34.5" customHeight="1" x14ac:dyDescent="0.25">
      <c r="A27" s="4" t="str">
        <f>objetivos!E30</f>
        <v>NSEMS-DESUA</v>
      </c>
      <c r="B27" s="5">
        <f>objetivos!I30</f>
        <v>0.9</v>
      </c>
      <c r="C27" s="64">
        <v>0.88</v>
      </c>
      <c r="D27" s="15" t="str">
        <f>objetivos!G30</f>
        <v>Trimestral</v>
      </c>
      <c r="E27" s="154">
        <v>0.88</v>
      </c>
      <c r="F27" s="154">
        <v>0.67</v>
      </c>
      <c r="G27" s="154">
        <v>1</v>
      </c>
      <c r="H27" s="155">
        <v>0.65</v>
      </c>
      <c r="I27" s="157">
        <v>0.88</v>
      </c>
      <c r="J27" s="154">
        <v>0.67</v>
      </c>
      <c r="K27" s="154">
        <v>1</v>
      </c>
      <c r="L27" s="156">
        <v>0.65</v>
      </c>
      <c r="M27" s="157"/>
      <c r="N27" s="154"/>
      <c r="O27" s="154"/>
      <c r="P27" s="156"/>
      <c r="Q27" s="157"/>
      <c r="R27" s="154"/>
      <c r="S27" s="154"/>
      <c r="T27" s="156"/>
      <c r="U27" s="157"/>
      <c r="V27" s="154"/>
      <c r="W27" s="154"/>
      <c r="X27" s="156"/>
      <c r="Y27" s="157"/>
      <c r="Z27" s="154"/>
      <c r="AA27" s="154"/>
      <c r="AB27" s="156"/>
      <c r="AC27" s="157"/>
      <c r="AD27" s="154"/>
      <c r="AE27" s="154"/>
      <c r="AF27" s="156"/>
      <c r="AG27" s="157"/>
      <c r="AH27" s="154"/>
      <c r="AI27" s="154"/>
      <c r="AJ27" s="156"/>
      <c r="AK27" s="157"/>
      <c r="AL27" s="154"/>
      <c r="AM27" s="154"/>
      <c r="AN27" s="156"/>
      <c r="AO27" s="157"/>
      <c r="AP27" s="154"/>
      <c r="AQ27" s="154"/>
      <c r="AR27" s="156"/>
      <c r="AS27" s="157"/>
      <c r="AT27" s="154"/>
      <c r="AU27" s="154"/>
      <c r="AV27" s="156"/>
      <c r="AW27" s="157"/>
      <c r="AX27" s="154"/>
      <c r="AY27" s="154"/>
      <c r="AZ27" s="156"/>
      <c r="BA27" s="157"/>
      <c r="BB27" s="154"/>
      <c r="BC27" s="154"/>
      <c r="BD27" s="156"/>
      <c r="BE27" s="157"/>
      <c r="BF27" s="154"/>
      <c r="BG27" s="154"/>
      <c r="BH27" s="156"/>
      <c r="BI27" s="157"/>
      <c r="BJ27" s="154"/>
      <c r="BK27" s="154"/>
      <c r="BL27" s="156"/>
      <c r="BM27" s="157"/>
      <c r="BN27" s="154"/>
      <c r="BO27" s="154"/>
      <c r="BP27" s="156"/>
      <c r="BQ27" s="157"/>
      <c r="BR27" s="154"/>
      <c r="BS27" s="154"/>
      <c r="BT27" s="156"/>
      <c r="BU27" s="157"/>
      <c r="BV27" s="154"/>
      <c r="BW27" s="154"/>
      <c r="BX27" s="156"/>
      <c r="BY27" s="157"/>
      <c r="BZ27" s="154"/>
      <c r="CA27" s="154"/>
      <c r="CB27" s="156"/>
      <c r="CC27" s="157"/>
      <c r="CD27" s="154"/>
      <c r="CE27" s="154"/>
      <c r="CF27" s="156"/>
      <c r="CG27" s="157"/>
      <c r="CH27" s="154"/>
      <c r="CI27" s="154"/>
      <c r="CJ27" s="156"/>
      <c r="CK27" s="157"/>
      <c r="CL27" s="154"/>
      <c r="CM27" s="154"/>
      <c r="CN27" s="156"/>
      <c r="CO27" s="157"/>
      <c r="CP27" s="154"/>
      <c r="CQ27" s="154"/>
      <c r="CR27" s="156"/>
      <c r="CS27" s="157"/>
      <c r="CT27" s="154"/>
      <c r="CU27" s="154"/>
      <c r="CV27" s="156"/>
      <c r="CW27" s="157"/>
      <c r="CX27" s="154"/>
      <c r="CY27" s="154"/>
      <c r="CZ27" s="156"/>
      <c r="DA27" s="157"/>
      <c r="DB27" s="154"/>
      <c r="DC27" s="154"/>
      <c r="DD27" s="156"/>
      <c r="DE27" s="157"/>
      <c r="DF27" s="154"/>
      <c r="DG27" s="154"/>
      <c r="DH27" s="156"/>
      <c r="DI27" s="157"/>
      <c r="DJ27" s="154"/>
      <c r="DK27" s="154"/>
      <c r="DL27" s="156"/>
      <c r="DM27" s="157"/>
      <c r="DN27" s="154"/>
      <c r="DO27" s="154"/>
      <c r="DP27" s="156"/>
      <c r="DQ27" s="157"/>
      <c r="DR27" s="154"/>
      <c r="DS27" s="154"/>
      <c r="DT27" s="156"/>
      <c r="DU27" s="66">
        <f>AVERAGE(E27:DT27)</f>
        <v>0.8</v>
      </c>
      <c r="DV27" s="4"/>
    </row>
    <row r="28" spans="1:126" ht="37.5" customHeight="1" x14ac:dyDescent="0.25">
      <c r="A28" s="4" t="str">
        <f>objetivos!E31</f>
        <v>GFIF-DESUA</v>
      </c>
      <c r="B28" s="5">
        <f>objetivos!I31</f>
        <v>0.9</v>
      </c>
      <c r="C28" s="64">
        <v>0.88</v>
      </c>
      <c r="D28" s="15" t="str">
        <f>objetivos!G31</f>
        <v>Trimestral</v>
      </c>
      <c r="E28" s="154">
        <v>0.9</v>
      </c>
      <c r="F28" s="154">
        <v>0.7</v>
      </c>
      <c r="G28" s="154">
        <v>1</v>
      </c>
      <c r="H28" s="155">
        <v>0.8</v>
      </c>
      <c r="I28" s="157">
        <v>0.9</v>
      </c>
      <c r="J28" s="154">
        <v>0.7</v>
      </c>
      <c r="K28" s="154">
        <v>1</v>
      </c>
      <c r="L28" s="156">
        <v>0.8</v>
      </c>
      <c r="M28" s="157"/>
      <c r="N28" s="154"/>
      <c r="O28" s="154"/>
      <c r="P28" s="156"/>
      <c r="Q28" s="157"/>
      <c r="R28" s="154"/>
      <c r="S28" s="154"/>
      <c r="T28" s="156"/>
      <c r="U28" s="157"/>
      <c r="V28" s="154"/>
      <c r="W28" s="154"/>
      <c r="X28" s="156"/>
      <c r="Y28" s="157"/>
      <c r="Z28" s="154"/>
      <c r="AA28" s="154"/>
      <c r="AB28" s="156"/>
      <c r="AC28" s="157"/>
      <c r="AD28" s="154"/>
      <c r="AE28" s="154"/>
      <c r="AF28" s="156"/>
      <c r="AG28" s="157"/>
      <c r="AH28" s="154"/>
      <c r="AI28" s="154"/>
      <c r="AJ28" s="156"/>
      <c r="AK28" s="157"/>
      <c r="AL28" s="154"/>
      <c r="AM28" s="154"/>
      <c r="AN28" s="156"/>
      <c r="AO28" s="157"/>
      <c r="AP28" s="154"/>
      <c r="AQ28" s="154"/>
      <c r="AR28" s="156"/>
      <c r="AS28" s="157"/>
      <c r="AT28" s="154"/>
      <c r="AU28" s="154"/>
      <c r="AV28" s="156"/>
      <c r="AW28" s="157"/>
      <c r="AX28" s="154"/>
      <c r="AY28" s="154"/>
      <c r="AZ28" s="156"/>
      <c r="BA28" s="157"/>
      <c r="BB28" s="154"/>
      <c r="BC28" s="154"/>
      <c r="BD28" s="156"/>
      <c r="BE28" s="157"/>
      <c r="BF28" s="154"/>
      <c r="BG28" s="154"/>
      <c r="BH28" s="156"/>
      <c r="BI28" s="157"/>
      <c r="BJ28" s="154"/>
      <c r="BK28" s="154"/>
      <c r="BL28" s="156"/>
      <c r="BM28" s="157"/>
      <c r="BN28" s="154"/>
      <c r="BO28" s="154"/>
      <c r="BP28" s="156"/>
      <c r="BQ28" s="157"/>
      <c r="BR28" s="154"/>
      <c r="BS28" s="154"/>
      <c r="BT28" s="156"/>
      <c r="BU28" s="157"/>
      <c r="BV28" s="154"/>
      <c r="BW28" s="154"/>
      <c r="BX28" s="156"/>
      <c r="BY28" s="157"/>
      <c r="BZ28" s="154"/>
      <c r="CA28" s="154"/>
      <c r="CB28" s="156"/>
      <c r="CC28" s="157"/>
      <c r="CD28" s="154"/>
      <c r="CE28" s="154"/>
      <c r="CF28" s="156"/>
      <c r="CG28" s="157"/>
      <c r="CH28" s="154"/>
      <c r="CI28" s="154"/>
      <c r="CJ28" s="156"/>
      <c r="CK28" s="157"/>
      <c r="CL28" s="154"/>
      <c r="CM28" s="154"/>
      <c r="CN28" s="156"/>
      <c r="CO28" s="157"/>
      <c r="CP28" s="154"/>
      <c r="CQ28" s="154"/>
      <c r="CR28" s="156"/>
      <c r="CS28" s="157"/>
      <c r="CT28" s="154"/>
      <c r="CU28" s="154"/>
      <c r="CV28" s="156"/>
      <c r="CW28" s="157"/>
      <c r="CX28" s="154"/>
      <c r="CY28" s="154"/>
      <c r="CZ28" s="156"/>
      <c r="DA28" s="157"/>
      <c r="DB28" s="154"/>
      <c r="DC28" s="154"/>
      <c r="DD28" s="156"/>
      <c r="DE28" s="157"/>
      <c r="DF28" s="154"/>
      <c r="DG28" s="154"/>
      <c r="DH28" s="156"/>
      <c r="DI28" s="157"/>
      <c r="DJ28" s="154"/>
      <c r="DK28" s="154"/>
      <c r="DL28" s="156"/>
      <c r="DM28" s="157"/>
      <c r="DN28" s="154"/>
      <c r="DO28" s="154"/>
      <c r="DP28" s="156"/>
      <c r="DQ28" s="157"/>
      <c r="DR28" s="154"/>
      <c r="DS28" s="154"/>
      <c r="DT28" s="156"/>
      <c r="DU28" s="66">
        <f>AVERAGE(E28:DT28)</f>
        <v>0.85000000000000009</v>
      </c>
      <c r="DV28" s="4"/>
    </row>
    <row r="29" spans="1:126" ht="26.25" customHeight="1" x14ac:dyDescent="0.25">
      <c r="A29" s="4" t="str">
        <f>objetivos!E32</f>
        <v>PFE-DESUA</v>
      </c>
      <c r="B29" s="5">
        <f>objetivos!I32</f>
        <v>1</v>
      </c>
      <c r="C29" s="64">
        <v>0.98</v>
      </c>
      <c r="D29" s="15" t="str">
        <f>objetivos!G32</f>
        <v>Semestral</v>
      </c>
      <c r="E29" s="201">
        <v>0.98</v>
      </c>
      <c r="F29" s="201"/>
      <c r="G29" s="201">
        <v>0.95</v>
      </c>
      <c r="H29" s="237"/>
      <c r="I29" s="202">
        <v>0.98</v>
      </c>
      <c r="J29" s="201"/>
      <c r="K29" s="201">
        <v>0.95</v>
      </c>
      <c r="L29" s="203"/>
      <c r="M29" s="202"/>
      <c r="N29" s="201"/>
      <c r="O29" s="201"/>
      <c r="P29" s="203"/>
      <c r="Q29" s="202"/>
      <c r="R29" s="201"/>
      <c r="S29" s="201"/>
      <c r="T29" s="203"/>
      <c r="U29" s="202"/>
      <c r="V29" s="201"/>
      <c r="W29" s="201"/>
      <c r="X29" s="203"/>
      <c r="Y29" s="202"/>
      <c r="Z29" s="201"/>
      <c r="AA29" s="201"/>
      <c r="AB29" s="203"/>
      <c r="AC29" s="202"/>
      <c r="AD29" s="201"/>
      <c r="AE29" s="201"/>
      <c r="AF29" s="203"/>
      <c r="AG29" s="202"/>
      <c r="AH29" s="201"/>
      <c r="AI29" s="201"/>
      <c r="AJ29" s="203"/>
      <c r="AK29" s="202"/>
      <c r="AL29" s="201"/>
      <c r="AM29" s="201"/>
      <c r="AN29" s="203"/>
      <c r="AO29" s="202"/>
      <c r="AP29" s="201"/>
      <c r="AQ29" s="201"/>
      <c r="AR29" s="203"/>
      <c r="AS29" s="202"/>
      <c r="AT29" s="201"/>
      <c r="AU29" s="201"/>
      <c r="AV29" s="203"/>
      <c r="AW29" s="202"/>
      <c r="AX29" s="201"/>
      <c r="AY29" s="201"/>
      <c r="AZ29" s="203"/>
      <c r="BA29" s="202"/>
      <c r="BB29" s="201"/>
      <c r="BC29" s="201"/>
      <c r="BD29" s="203"/>
      <c r="BE29" s="202"/>
      <c r="BF29" s="201"/>
      <c r="BG29" s="201"/>
      <c r="BH29" s="203"/>
      <c r="BI29" s="202"/>
      <c r="BJ29" s="201"/>
      <c r="BK29" s="201"/>
      <c r="BL29" s="203"/>
      <c r="BM29" s="202"/>
      <c r="BN29" s="201"/>
      <c r="BO29" s="201"/>
      <c r="BP29" s="203"/>
      <c r="BQ29" s="202"/>
      <c r="BR29" s="201"/>
      <c r="BS29" s="201"/>
      <c r="BT29" s="203"/>
      <c r="BU29" s="202"/>
      <c r="BV29" s="201"/>
      <c r="BW29" s="201"/>
      <c r="BX29" s="203"/>
      <c r="BY29" s="202"/>
      <c r="BZ29" s="201"/>
      <c r="CA29" s="201"/>
      <c r="CB29" s="203"/>
      <c r="CC29" s="202"/>
      <c r="CD29" s="201"/>
      <c r="CE29" s="201"/>
      <c r="CF29" s="203"/>
      <c r="CG29" s="202"/>
      <c r="CH29" s="201"/>
      <c r="CI29" s="201"/>
      <c r="CJ29" s="203"/>
      <c r="CK29" s="202"/>
      <c r="CL29" s="201"/>
      <c r="CM29" s="201"/>
      <c r="CN29" s="203"/>
      <c r="CO29" s="202"/>
      <c r="CP29" s="201"/>
      <c r="CQ29" s="201"/>
      <c r="CR29" s="203"/>
      <c r="CS29" s="202"/>
      <c r="CT29" s="201"/>
      <c r="CU29" s="201"/>
      <c r="CV29" s="203"/>
      <c r="CW29" s="202"/>
      <c r="CX29" s="201"/>
      <c r="CY29" s="201"/>
      <c r="CZ29" s="203"/>
      <c r="DA29" s="202"/>
      <c r="DB29" s="201"/>
      <c r="DC29" s="201"/>
      <c r="DD29" s="203"/>
      <c r="DE29" s="202"/>
      <c r="DF29" s="201"/>
      <c r="DG29" s="201"/>
      <c r="DH29" s="203"/>
      <c r="DI29" s="202"/>
      <c r="DJ29" s="201"/>
      <c r="DK29" s="201"/>
      <c r="DL29" s="203"/>
      <c r="DM29" s="202"/>
      <c r="DN29" s="201"/>
      <c r="DO29" s="201"/>
      <c r="DP29" s="203"/>
      <c r="DQ29" s="202"/>
      <c r="DR29" s="201"/>
      <c r="DS29" s="201"/>
      <c r="DT29" s="203"/>
      <c r="DU29" s="42">
        <f>AVERAGE(E29:DT29)</f>
        <v>0.96500000000000008</v>
      </c>
      <c r="DV29" s="4"/>
    </row>
    <row r="30" spans="1:126" ht="26.25" customHeight="1" x14ac:dyDescent="0.25">
      <c r="A30" s="4" t="str">
        <f>objetivos!E33</f>
        <v>REE-DESUA</v>
      </c>
      <c r="B30" s="5">
        <f>objetivos!I33</f>
        <v>1</v>
      </c>
      <c r="C30" s="64">
        <v>0.98</v>
      </c>
      <c r="D30" s="15" t="str">
        <f>objetivos!G33</f>
        <v>Semestral</v>
      </c>
      <c r="E30" s="201">
        <v>0.8</v>
      </c>
      <c r="F30" s="201"/>
      <c r="G30" s="201">
        <v>0.85</v>
      </c>
      <c r="H30" s="237"/>
      <c r="I30" s="202">
        <v>0.8</v>
      </c>
      <c r="J30" s="201"/>
      <c r="K30" s="201">
        <v>0.85</v>
      </c>
      <c r="L30" s="203"/>
      <c r="M30" s="202"/>
      <c r="N30" s="201"/>
      <c r="O30" s="201"/>
      <c r="P30" s="203"/>
      <c r="Q30" s="202"/>
      <c r="R30" s="201"/>
      <c r="S30" s="201"/>
      <c r="T30" s="203"/>
      <c r="U30" s="202"/>
      <c r="V30" s="201"/>
      <c r="W30" s="201"/>
      <c r="X30" s="203"/>
      <c r="Y30" s="202"/>
      <c r="Z30" s="201"/>
      <c r="AA30" s="201"/>
      <c r="AB30" s="203"/>
      <c r="AC30" s="202"/>
      <c r="AD30" s="201"/>
      <c r="AE30" s="201"/>
      <c r="AF30" s="203"/>
      <c r="AG30" s="202"/>
      <c r="AH30" s="201"/>
      <c r="AI30" s="201"/>
      <c r="AJ30" s="203"/>
      <c r="AK30" s="202"/>
      <c r="AL30" s="201"/>
      <c r="AM30" s="201"/>
      <c r="AN30" s="203"/>
      <c r="AO30" s="202"/>
      <c r="AP30" s="201"/>
      <c r="AQ30" s="201"/>
      <c r="AR30" s="203"/>
      <c r="AS30" s="202"/>
      <c r="AT30" s="201"/>
      <c r="AU30" s="201"/>
      <c r="AV30" s="203"/>
      <c r="AW30" s="202"/>
      <c r="AX30" s="201"/>
      <c r="AY30" s="201"/>
      <c r="AZ30" s="203"/>
      <c r="BA30" s="202"/>
      <c r="BB30" s="201"/>
      <c r="BC30" s="201"/>
      <c r="BD30" s="203"/>
      <c r="BE30" s="202"/>
      <c r="BF30" s="201"/>
      <c r="BG30" s="201"/>
      <c r="BH30" s="203"/>
      <c r="BI30" s="202"/>
      <c r="BJ30" s="201"/>
      <c r="BK30" s="201"/>
      <c r="BL30" s="203"/>
      <c r="BM30" s="202"/>
      <c r="BN30" s="201"/>
      <c r="BO30" s="201"/>
      <c r="BP30" s="203"/>
      <c r="BQ30" s="202"/>
      <c r="BR30" s="201"/>
      <c r="BS30" s="201"/>
      <c r="BT30" s="203"/>
      <c r="BU30" s="202"/>
      <c r="BV30" s="201"/>
      <c r="BW30" s="201"/>
      <c r="BX30" s="203"/>
      <c r="BY30" s="202"/>
      <c r="BZ30" s="201"/>
      <c r="CA30" s="201"/>
      <c r="CB30" s="203"/>
      <c r="CC30" s="202"/>
      <c r="CD30" s="201"/>
      <c r="CE30" s="201"/>
      <c r="CF30" s="203"/>
      <c r="CG30" s="202"/>
      <c r="CH30" s="201"/>
      <c r="CI30" s="201"/>
      <c r="CJ30" s="203"/>
      <c r="CK30" s="202"/>
      <c r="CL30" s="201"/>
      <c r="CM30" s="201"/>
      <c r="CN30" s="203"/>
      <c r="CO30" s="202"/>
      <c r="CP30" s="201"/>
      <c r="CQ30" s="201"/>
      <c r="CR30" s="203"/>
      <c r="CS30" s="202"/>
      <c r="CT30" s="201"/>
      <c r="CU30" s="201"/>
      <c r="CV30" s="203"/>
      <c r="CW30" s="202"/>
      <c r="CX30" s="201"/>
      <c r="CY30" s="201"/>
      <c r="CZ30" s="203"/>
      <c r="DA30" s="202"/>
      <c r="DB30" s="201"/>
      <c r="DC30" s="201"/>
      <c r="DD30" s="203"/>
      <c r="DE30" s="202"/>
      <c r="DF30" s="201"/>
      <c r="DG30" s="201"/>
      <c r="DH30" s="203"/>
      <c r="DI30" s="202"/>
      <c r="DJ30" s="201"/>
      <c r="DK30" s="201"/>
      <c r="DL30" s="203"/>
      <c r="DM30" s="202"/>
      <c r="DN30" s="201"/>
      <c r="DO30" s="201"/>
      <c r="DP30" s="203"/>
      <c r="DQ30" s="202"/>
      <c r="DR30" s="201"/>
      <c r="DS30" s="201"/>
      <c r="DT30" s="203"/>
      <c r="DU30" s="42">
        <f>AVERAGE(E30:DT30)</f>
        <v>0.82500000000000007</v>
      </c>
      <c r="DV30" s="4"/>
    </row>
    <row r="31" spans="1:126" ht="39.75" customHeight="1" thickBot="1" x14ac:dyDescent="0.3">
      <c r="A31" s="4" t="str">
        <f>objetivos!E34</f>
        <v>GEIPM-DESUA</v>
      </c>
      <c r="B31" s="5">
        <f>objetivos!I34</f>
        <v>0.75</v>
      </c>
      <c r="C31" s="64">
        <v>0.7</v>
      </c>
      <c r="D31" s="15" t="str">
        <f>objetivos!G34</f>
        <v>Periodo Escolar</v>
      </c>
      <c r="E31" s="201">
        <v>0.7</v>
      </c>
      <c r="F31" s="201"/>
      <c r="G31" s="201">
        <v>0.6</v>
      </c>
      <c r="H31" s="237"/>
      <c r="I31" s="206">
        <v>0.7</v>
      </c>
      <c r="J31" s="207"/>
      <c r="K31" s="207">
        <v>0.6</v>
      </c>
      <c r="L31" s="208"/>
      <c r="M31" s="206"/>
      <c r="N31" s="207"/>
      <c r="O31" s="207"/>
      <c r="P31" s="208"/>
      <c r="Q31" s="206"/>
      <c r="R31" s="207"/>
      <c r="S31" s="207"/>
      <c r="T31" s="208"/>
      <c r="U31" s="206"/>
      <c r="V31" s="207"/>
      <c r="W31" s="207"/>
      <c r="X31" s="208"/>
      <c r="Y31" s="206"/>
      <c r="Z31" s="207"/>
      <c r="AA31" s="207"/>
      <c r="AB31" s="208"/>
      <c r="AC31" s="206"/>
      <c r="AD31" s="207"/>
      <c r="AE31" s="207"/>
      <c r="AF31" s="208"/>
      <c r="AG31" s="206"/>
      <c r="AH31" s="207"/>
      <c r="AI31" s="207"/>
      <c r="AJ31" s="208"/>
      <c r="AK31" s="206"/>
      <c r="AL31" s="207"/>
      <c r="AM31" s="207"/>
      <c r="AN31" s="208"/>
      <c r="AO31" s="206"/>
      <c r="AP31" s="207"/>
      <c r="AQ31" s="207"/>
      <c r="AR31" s="208"/>
      <c r="AS31" s="206"/>
      <c r="AT31" s="207"/>
      <c r="AU31" s="207"/>
      <c r="AV31" s="208"/>
      <c r="AW31" s="206"/>
      <c r="AX31" s="207"/>
      <c r="AY31" s="207"/>
      <c r="AZ31" s="208"/>
      <c r="BA31" s="206"/>
      <c r="BB31" s="207"/>
      <c r="BC31" s="207"/>
      <c r="BD31" s="208"/>
      <c r="BE31" s="206"/>
      <c r="BF31" s="207"/>
      <c r="BG31" s="207"/>
      <c r="BH31" s="208"/>
      <c r="BI31" s="206"/>
      <c r="BJ31" s="207"/>
      <c r="BK31" s="207"/>
      <c r="BL31" s="208"/>
      <c r="BM31" s="206"/>
      <c r="BN31" s="207"/>
      <c r="BO31" s="207"/>
      <c r="BP31" s="208"/>
      <c r="BQ31" s="206"/>
      <c r="BR31" s="207"/>
      <c r="BS31" s="207"/>
      <c r="BT31" s="208"/>
      <c r="BU31" s="206"/>
      <c r="BV31" s="207"/>
      <c r="BW31" s="207"/>
      <c r="BX31" s="208"/>
      <c r="BY31" s="206"/>
      <c r="BZ31" s="207"/>
      <c r="CA31" s="207"/>
      <c r="CB31" s="208"/>
      <c r="CC31" s="206"/>
      <c r="CD31" s="207"/>
      <c r="CE31" s="207"/>
      <c r="CF31" s="208"/>
      <c r="CG31" s="206"/>
      <c r="CH31" s="207"/>
      <c r="CI31" s="207"/>
      <c r="CJ31" s="208"/>
      <c r="CK31" s="206"/>
      <c r="CL31" s="207"/>
      <c r="CM31" s="207"/>
      <c r="CN31" s="208"/>
      <c r="CO31" s="206"/>
      <c r="CP31" s="207"/>
      <c r="CQ31" s="207"/>
      <c r="CR31" s="208"/>
      <c r="CS31" s="206"/>
      <c r="CT31" s="207"/>
      <c r="CU31" s="207"/>
      <c r="CV31" s="208"/>
      <c r="CW31" s="206"/>
      <c r="CX31" s="207"/>
      <c r="CY31" s="207"/>
      <c r="CZ31" s="208"/>
      <c r="DA31" s="206"/>
      <c r="DB31" s="207"/>
      <c r="DC31" s="207"/>
      <c r="DD31" s="208"/>
      <c r="DE31" s="206"/>
      <c r="DF31" s="207"/>
      <c r="DG31" s="207"/>
      <c r="DH31" s="208"/>
      <c r="DI31" s="206"/>
      <c r="DJ31" s="207"/>
      <c r="DK31" s="207"/>
      <c r="DL31" s="208"/>
      <c r="DM31" s="206"/>
      <c r="DN31" s="207"/>
      <c r="DO31" s="207"/>
      <c r="DP31" s="208"/>
      <c r="DQ31" s="206"/>
      <c r="DR31" s="207"/>
      <c r="DS31" s="207"/>
      <c r="DT31" s="208"/>
      <c r="DU31" s="42">
        <f>AVERAGE(E31:DS31)</f>
        <v>0.64999999999999991</v>
      </c>
      <c r="DV31" s="4"/>
    </row>
  </sheetData>
  <mergeCells count="1079">
    <mergeCell ref="E29:F29"/>
    <mergeCell ref="G29:H29"/>
    <mergeCell ref="E30:F30"/>
    <mergeCell ref="G30:H30"/>
    <mergeCell ref="E31:F31"/>
    <mergeCell ref="G31:H31"/>
    <mergeCell ref="I24:L24"/>
    <mergeCell ref="E6:H7"/>
    <mergeCell ref="E9:H9"/>
    <mergeCell ref="E26:H26"/>
    <mergeCell ref="E8:H8"/>
    <mergeCell ref="E10:H10"/>
    <mergeCell ref="E11:H11"/>
    <mergeCell ref="E12:F12"/>
    <mergeCell ref="G12:H12"/>
    <mergeCell ref="E13:H13"/>
    <mergeCell ref="E14:F14"/>
    <mergeCell ref="G14:H14"/>
    <mergeCell ref="E15:H15"/>
    <mergeCell ref="E16:H16"/>
    <mergeCell ref="E17:F17"/>
    <mergeCell ref="G17:H17"/>
    <mergeCell ref="E18:F18"/>
    <mergeCell ref="G18:H18"/>
    <mergeCell ref="E22:H22"/>
    <mergeCell ref="E23:H23"/>
    <mergeCell ref="E24:F24"/>
    <mergeCell ref="G24:H24"/>
    <mergeCell ref="E25:H25"/>
    <mergeCell ref="I8:J8"/>
    <mergeCell ref="K8:L8"/>
    <mergeCell ref="I12:L12"/>
    <mergeCell ref="AS14:AV14"/>
    <mergeCell ref="AW14:AZ14"/>
    <mergeCell ref="BA14:BD14"/>
    <mergeCell ref="AG18:AH18"/>
    <mergeCell ref="AI18:AJ18"/>
    <mergeCell ref="AK18:AL18"/>
    <mergeCell ref="AM18:AN18"/>
    <mergeCell ref="AO18:AP18"/>
    <mergeCell ref="AQ18:AR18"/>
    <mergeCell ref="AS18:AT18"/>
    <mergeCell ref="AG16:AJ16"/>
    <mergeCell ref="AK16:AN16"/>
    <mergeCell ref="AO16:AR16"/>
    <mergeCell ref="AS16:AV16"/>
    <mergeCell ref="AW16:AZ16"/>
    <mergeCell ref="BA16:BD16"/>
    <mergeCell ref="AG15:AJ15"/>
    <mergeCell ref="AK15:AN15"/>
    <mergeCell ref="BW9:BX9"/>
    <mergeCell ref="BY9:BZ9"/>
    <mergeCell ref="CA9:CB9"/>
    <mergeCell ref="CC9:CD9"/>
    <mergeCell ref="CE9:CF9"/>
    <mergeCell ref="CG9:CH9"/>
    <mergeCell ref="CI9:CJ9"/>
    <mergeCell ref="BE14:BH14"/>
    <mergeCell ref="BI14:BL14"/>
    <mergeCell ref="BM14:BP14"/>
    <mergeCell ref="BQ14:BT14"/>
    <mergeCell ref="BU14:BX14"/>
    <mergeCell ref="BY14:CB14"/>
    <mergeCell ref="I14:L14"/>
    <mergeCell ref="M14:P14"/>
    <mergeCell ref="Q14:T14"/>
    <mergeCell ref="U14:X14"/>
    <mergeCell ref="Y14:AB14"/>
    <mergeCell ref="AC14:AF14"/>
    <mergeCell ref="AG14:AJ14"/>
    <mergeCell ref="AK14:AN14"/>
    <mergeCell ref="AO14:AR14"/>
    <mergeCell ref="AO9:AP9"/>
    <mergeCell ref="AQ9:AR9"/>
    <mergeCell ref="AS9:AT9"/>
    <mergeCell ref="AU9:AV9"/>
    <mergeCell ref="AW9:AX9"/>
    <mergeCell ref="AY9:AZ9"/>
    <mergeCell ref="BA9:BB9"/>
    <mergeCell ref="BC9:BD9"/>
    <mergeCell ref="BE9:BF9"/>
    <mergeCell ref="BG9:BH9"/>
    <mergeCell ref="BI9:BJ9"/>
    <mergeCell ref="BK9:BL9"/>
    <mergeCell ref="BM9:BN9"/>
    <mergeCell ref="BO9:BP9"/>
    <mergeCell ref="BQ9:BR9"/>
    <mergeCell ref="BS9:BT9"/>
    <mergeCell ref="BU9:BV9"/>
    <mergeCell ref="CF1:DV2"/>
    <mergeCell ref="CF3:DV3"/>
    <mergeCell ref="BX5:CE5"/>
    <mergeCell ref="CF4:CT4"/>
    <mergeCell ref="CU4:DR4"/>
    <mergeCell ref="DS4:DV4"/>
    <mergeCell ref="CF5:CT5"/>
    <mergeCell ref="CU5:DR5"/>
    <mergeCell ref="DS5:DV5"/>
    <mergeCell ref="U5:AJ5"/>
    <mergeCell ref="AK4:AR4"/>
    <mergeCell ref="AK5:AR5"/>
    <mergeCell ref="AS1:CE2"/>
    <mergeCell ref="AS3:CE3"/>
    <mergeCell ref="AS4:BG4"/>
    <mergeCell ref="BH4:BW4"/>
    <mergeCell ref="BX4:CE4"/>
    <mergeCell ref="AS5:BG5"/>
    <mergeCell ref="BH5:BW5"/>
    <mergeCell ref="A1:AR2"/>
    <mergeCell ref="A3:AR3"/>
    <mergeCell ref="A4:T4"/>
    <mergeCell ref="A5:T5"/>
    <mergeCell ref="U4:AJ4"/>
    <mergeCell ref="CQ9:CR9"/>
    <mergeCell ref="DA31:DB31"/>
    <mergeCell ref="DC31:DD31"/>
    <mergeCell ref="DE31:DF31"/>
    <mergeCell ref="DG31:DH31"/>
    <mergeCell ref="DQ31:DR31"/>
    <mergeCell ref="DS31:DT31"/>
    <mergeCell ref="A6:A7"/>
    <mergeCell ref="CI31:CJ31"/>
    <mergeCell ref="CK31:CL31"/>
    <mergeCell ref="CM31:CN31"/>
    <mergeCell ref="CO31:CP31"/>
    <mergeCell ref="CQ31:CR31"/>
    <mergeCell ref="CC31:CD31"/>
    <mergeCell ref="CE31:CF31"/>
    <mergeCell ref="CG31:CH31"/>
    <mergeCell ref="AY31:AZ31"/>
    <mergeCell ref="CW31:CX31"/>
    <mergeCell ref="CY31:CZ31"/>
    <mergeCell ref="BQ31:BR31"/>
    <mergeCell ref="BS31:BT31"/>
    <mergeCell ref="BU31:BV31"/>
    <mergeCell ref="BW31:BX31"/>
    <mergeCell ref="BY31:BZ31"/>
    <mergeCell ref="CA31:CB31"/>
    <mergeCell ref="Q9:R9"/>
    <mergeCell ref="S9:T9"/>
    <mergeCell ref="U9:V9"/>
    <mergeCell ref="W9:X9"/>
    <mergeCell ref="Y9:Z9"/>
    <mergeCell ref="AA9:AB9"/>
    <mergeCell ref="AC9:AD9"/>
    <mergeCell ref="AE9:AF9"/>
    <mergeCell ref="AW22:AX22"/>
    <mergeCell ref="AY22:AZ22"/>
    <mergeCell ref="BC18:BD18"/>
    <mergeCell ref="BE18:BF18"/>
    <mergeCell ref="BM18:BN18"/>
    <mergeCell ref="BO18:BP18"/>
    <mergeCell ref="AO20:AP20"/>
    <mergeCell ref="BA20:BB20"/>
    <mergeCell ref="CS31:CT31"/>
    <mergeCell ref="CU31:CV31"/>
    <mergeCell ref="AG31:AH31"/>
    <mergeCell ref="AI31:AJ31"/>
    <mergeCell ref="AK31:AL31"/>
    <mergeCell ref="AM31:AN31"/>
    <mergeCell ref="AO31:AP31"/>
    <mergeCell ref="AQ31:AR31"/>
    <mergeCell ref="BA31:BB31"/>
    <mergeCell ref="BC31:BD31"/>
    <mergeCell ref="BE31:BF31"/>
    <mergeCell ref="BG31:BH31"/>
    <mergeCell ref="BI31:BJ31"/>
    <mergeCell ref="BM31:BN31"/>
    <mergeCell ref="BO31:BP31"/>
    <mergeCell ref="AS31:AT31"/>
    <mergeCell ref="AU31:AV31"/>
    <mergeCell ref="AW31:AX31"/>
    <mergeCell ref="BK31:BL31"/>
    <mergeCell ref="AG25:AJ25"/>
    <mergeCell ref="AK25:AN25"/>
    <mergeCell ref="AO25:AR25"/>
    <mergeCell ref="AS25:AV25"/>
    <mergeCell ref="AW25:AZ25"/>
    <mergeCell ref="BE24:BH24"/>
    <mergeCell ref="BI24:BL24"/>
    <mergeCell ref="BM24:BP24"/>
    <mergeCell ref="BA25:BD25"/>
    <mergeCell ref="BE25:BH25"/>
    <mergeCell ref="BI25:BL25"/>
    <mergeCell ref="BM25:BP25"/>
    <mergeCell ref="AG24:AJ24"/>
    <mergeCell ref="AK24:AN24"/>
    <mergeCell ref="AO24:AR24"/>
    <mergeCell ref="AS24:AV24"/>
    <mergeCell ref="AW24:AZ24"/>
    <mergeCell ref="BU29:BV29"/>
    <mergeCell ref="BW29:BX29"/>
    <mergeCell ref="BU26:BV26"/>
    <mergeCell ref="BQ24:BT24"/>
    <mergeCell ref="BU24:BX24"/>
    <mergeCell ref="BY24:CB24"/>
    <mergeCell ref="CC24:CF24"/>
    <mergeCell ref="AM23:AN23"/>
    <mergeCell ref="AO23:AP23"/>
    <mergeCell ref="AQ23:AR23"/>
    <mergeCell ref="AS23:AT23"/>
    <mergeCell ref="AW30:AX30"/>
    <mergeCell ref="AY30:AZ30"/>
    <mergeCell ref="BA30:BB30"/>
    <mergeCell ref="BC30:BD30"/>
    <mergeCell ref="CE30:CF30"/>
    <mergeCell ref="CA29:CB29"/>
    <mergeCell ref="AW23:AX23"/>
    <mergeCell ref="AY23:AZ23"/>
    <mergeCell ref="BQ30:BR30"/>
    <mergeCell ref="BS30:BT30"/>
    <mergeCell ref="BY29:BZ29"/>
    <mergeCell ref="BU25:BX25"/>
    <mergeCell ref="BY25:CB25"/>
    <mergeCell ref="CC25:CF25"/>
    <mergeCell ref="BE23:BF23"/>
    <mergeCell ref="BG23:BH23"/>
    <mergeCell ref="BI23:BJ23"/>
    <mergeCell ref="BI30:BJ30"/>
    <mergeCell ref="BK30:BL30"/>
    <mergeCell ref="CC29:CD29"/>
    <mergeCell ref="AU18:AV18"/>
    <mergeCell ref="BS26:BT26"/>
    <mergeCell ref="BQ25:BT25"/>
    <mergeCell ref="BC23:BD23"/>
    <mergeCell ref="DQ17:DT17"/>
    <mergeCell ref="CM18:CN18"/>
    <mergeCell ref="DS18:DT18"/>
    <mergeCell ref="DG18:DH18"/>
    <mergeCell ref="DQ18:DR18"/>
    <mergeCell ref="BU18:BV18"/>
    <mergeCell ref="BQ17:BT17"/>
    <mergeCell ref="BU17:BX17"/>
    <mergeCell ref="BY17:CB17"/>
    <mergeCell ref="CC17:CF17"/>
    <mergeCell ref="CO18:CP18"/>
    <mergeCell ref="CQ18:CR18"/>
    <mergeCell ref="CS18:CT18"/>
    <mergeCell ref="CU18:CV18"/>
    <mergeCell ref="CW18:CX18"/>
    <mergeCell ref="CY18:CZ18"/>
    <mergeCell ref="DA18:DB18"/>
    <mergeCell ref="DC18:DD18"/>
    <mergeCell ref="BW18:BX18"/>
    <mergeCell ref="BY18:BZ18"/>
    <mergeCell ref="CI30:CJ30"/>
    <mergeCell ref="CE26:CF26"/>
    <mergeCell ref="BA24:BD24"/>
    <mergeCell ref="BK26:BL26"/>
    <mergeCell ref="BM26:BN26"/>
    <mergeCell ref="AO15:AR15"/>
    <mergeCell ref="AS15:AV15"/>
    <mergeCell ref="AW15:AZ15"/>
    <mergeCell ref="BA15:BD15"/>
    <mergeCell ref="BE15:BH15"/>
    <mergeCell ref="BI15:BL15"/>
    <mergeCell ref="BM15:BP15"/>
    <mergeCell ref="BQ15:BT15"/>
    <mergeCell ref="BU15:BX15"/>
    <mergeCell ref="BQ16:BT16"/>
    <mergeCell ref="BA18:BB18"/>
    <mergeCell ref="BU16:BX16"/>
    <mergeCell ref="BY16:CB16"/>
    <mergeCell ref="CC16:CF16"/>
    <mergeCell ref="CG17:CJ17"/>
    <mergeCell ref="CK17:CN17"/>
    <mergeCell ref="BS18:BT18"/>
    <mergeCell ref="BQ18:BR18"/>
    <mergeCell ref="BI18:BJ18"/>
    <mergeCell ref="BK18:BL18"/>
    <mergeCell ref="AW18:AX18"/>
    <mergeCell ref="AY18:AZ18"/>
    <mergeCell ref="CS17:CV17"/>
    <mergeCell ref="CG16:CJ16"/>
    <mergeCell ref="CK16:CN16"/>
    <mergeCell ref="CO16:CR16"/>
    <mergeCell ref="CS16:CV16"/>
    <mergeCell ref="BE16:BH16"/>
    <mergeCell ref="BI16:BL16"/>
    <mergeCell ref="BM16:BP16"/>
    <mergeCell ref="AO17:AR17"/>
    <mergeCell ref="AS17:AV17"/>
    <mergeCell ref="AW17:AZ17"/>
    <mergeCell ref="BA17:BD17"/>
    <mergeCell ref="BE17:BH17"/>
    <mergeCell ref="BI17:BL17"/>
    <mergeCell ref="BM17:BP17"/>
    <mergeCell ref="BG18:BH18"/>
    <mergeCell ref="DQ16:DT16"/>
    <mergeCell ref="DE18:DF18"/>
    <mergeCell ref="CC18:CD18"/>
    <mergeCell ref="CE18:CF18"/>
    <mergeCell ref="CG18:CH18"/>
    <mergeCell ref="CI18:CJ18"/>
    <mergeCell ref="CK18:CL18"/>
    <mergeCell ref="CW17:CZ17"/>
    <mergeCell ref="DA17:DD17"/>
    <mergeCell ref="DE17:DH17"/>
    <mergeCell ref="CA18:CB18"/>
    <mergeCell ref="CO17:CR17"/>
    <mergeCell ref="DA15:DD15"/>
    <mergeCell ref="DE15:DH15"/>
    <mergeCell ref="DA16:DD16"/>
    <mergeCell ref="DE16:DH16"/>
    <mergeCell ref="DA14:DD14"/>
    <mergeCell ref="DE14:DH14"/>
    <mergeCell ref="DQ14:DT14"/>
    <mergeCell ref="CC15:CF15"/>
    <mergeCell ref="CG15:CJ15"/>
    <mergeCell ref="CK15:CN15"/>
    <mergeCell ref="CW13:CX13"/>
    <mergeCell ref="CY13:CZ13"/>
    <mergeCell ref="BQ13:BR13"/>
    <mergeCell ref="BS13:BT13"/>
    <mergeCell ref="BU13:BV13"/>
    <mergeCell ref="CO15:CR15"/>
    <mergeCell ref="CC14:CF14"/>
    <mergeCell ref="CG14:CJ14"/>
    <mergeCell ref="CK14:CN14"/>
    <mergeCell ref="CO14:CR14"/>
    <mergeCell ref="BW13:BX13"/>
    <mergeCell ref="BY13:BZ13"/>
    <mergeCell ref="CA13:CB13"/>
    <mergeCell ref="CC13:CD13"/>
    <mergeCell ref="CW16:CZ16"/>
    <mergeCell ref="BY15:CB15"/>
    <mergeCell ref="CS15:CV15"/>
    <mergeCell ref="CW15:CZ15"/>
    <mergeCell ref="CS14:CV14"/>
    <mergeCell ref="CW14:CZ14"/>
    <mergeCell ref="CG13:CH13"/>
    <mergeCell ref="DA12:DD12"/>
    <mergeCell ref="DE12:DH12"/>
    <mergeCell ref="CW11:CZ11"/>
    <mergeCell ref="DC13:DD13"/>
    <mergeCell ref="DE13:DF13"/>
    <mergeCell ref="DG13:DH13"/>
    <mergeCell ref="CM13:CN13"/>
    <mergeCell ref="CO13:CP13"/>
    <mergeCell ref="CQ13:CR13"/>
    <mergeCell ref="CS13:CT13"/>
    <mergeCell ref="CU13:CV13"/>
    <mergeCell ref="BK13:BL13"/>
    <mergeCell ref="BI13:BJ13"/>
    <mergeCell ref="BO13:BP13"/>
    <mergeCell ref="AG13:AH13"/>
    <mergeCell ref="AI13:AJ13"/>
    <mergeCell ref="AK13:AL13"/>
    <mergeCell ref="AM13:AN13"/>
    <mergeCell ref="AO13:AP13"/>
    <mergeCell ref="AQ13:AR13"/>
    <mergeCell ref="AS13:AT13"/>
    <mergeCell ref="AU13:AV13"/>
    <mergeCell ref="AW13:AX13"/>
    <mergeCell ref="BM13:BN13"/>
    <mergeCell ref="AY13:AZ13"/>
    <mergeCell ref="BA13:BB13"/>
    <mergeCell ref="BC13:BD13"/>
    <mergeCell ref="BE13:BF13"/>
    <mergeCell ref="DA11:DD11"/>
    <mergeCell ref="DE11:DH11"/>
    <mergeCell ref="DQ11:DT11"/>
    <mergeCell ref="BG13:BH13"/>
    <mergeCell ref="DA10:DD10"/>
    <mergeCell ref="DE10:DH10"/>
    <mergeCell ref="DQ10:DT10"/>
    <mergeCell ref="CC11:CF11"/>
    <mergeCell ref="CG11:CJ11"/>
    <mergeCell ref="CK11:CN11"/>
    <mergeCell ref="CO11:CR11"/>
    <mergeCell ref="CE13:CF13"/>
    <mergeCell ref="CW12:CZ12"/>
    <mergeCell ref="CS9:CT9"/>
    <mergeCell ref="CU9:CV9"/>
    <mergeCell ref="CW9:CX9"/>
    <mergeCell ref="CY9:CZ9"/>
    <mergeCell ref="DA9:DB9"/>
    <mergeCell ref="DC9:DD9"/>
    <mergeCell ref="DE9:DF9"/>
    <mergeCell ref="DG9:DH9"/>
    <mergeCell ref="DQ9:DR9"/>
    <mergeCell ref="DS9:DT9"/>
    <mergeCell ref="CK10:CN10"/>
    <mergeCell ref="CO10:CR10"/>
    <mergeCell ref="CS10:CV10"/>
    <mergeCell ref="CW10:CZ10"/>
    <mergeCell ref="DS13:DT13"/>
    <mergeCell ref="CI13:CJ13"/>
    <mergeCell ref="CK13:CL13"/>
    <mergeCell ref="DQ13:DR13"/>
    <mergeCell ref="DA13:DB13"/>
    <mergeCell ref="BY10:CB10"/>
    <mergeCell ref="CC10:CF10"/>
    <mergeCell ref="CG10:CJ10"/>
    <mergeCell ref="BE10:BH10"/>
    <mergeCell ref="BI10:BL10"/>
    <mergeCell ref="BM10:BP10"/>
    <mergeCell ref="BQ12:BT12"/>
    <mergeCell ref="BU12:BX12"/>
    <mergeCell ref="BY12:CB12"/>
    <mergeCell ref="CS11:CV11"/>
    <mergeCell ref="CC12:CF12"/>
    <mergeCell ref="CG12:CJ12"/>
    <mergeCell ref="CK12:CN12"/>
    <mergeCell ref="CO12:CR12"/>
    <mergeCell ref="CS12:CV12"/>
    <mergeCell ref="BQ11:BT11"/>
    <mergeCell ref="BU11:BX11"/>
    <mergeCell ref="DQ30:DR30"/>
    <mergeCell ref="DS30:DT30"/>
    <mergeCell ref="CS30:CT30"/>
    <mergeCell ref="CU30:CV30"/>
    <mergeCell ref="CW30:CX30"/>
    <mergeCell ref="CY30:CZ30"/>
    <mergeCell ref="DA30:DB30"/>
    <mergeCell ref="DS29:DT29"/>
    <mergeCell ref="DG29:DH29"/>
    <mergeCell ref="DQ29:DR29"/>
    <mergeCell ref="DC30:DD30"/>
    <mergeCell ref="DE30:DF30"/>
    <mergeCell ref="CU29:CV29"/>
    <mergeCell ref="CS29:CT29"/>
    <mergeCell ref="DI30:DJ30"/>
    <mergeCell ref="DK30:DL30"/>
    <mergeCell ref="DO29:DP29"/>
    <mergeCell ref="DM30:DN30"/>
    <mergeCell ref="DO30:DP30"/>
    <mergeCell ref="CQ30:CR30"/>
    <mergeCell ref="BG29:BH29"/>
    <mergeCell ref="CI29:CJ29"/>
    <mergeCell ref="CK29:CL29"/>
    <mergeCell ref="CM29:CN29"/>
    <mergeCell ref="CO29:CP29"/>
    <mergeCell ref="CQ29:CR29"/>
    <mergeCell ref="DQ26:DR26"/>
    <mergeCell ref="DS26:DT26"/>
    <mergeCell ref="CY26:CZ26"/>
    <mergeCell ref="DA26:DB26"/>
    <mergeCell ref="DC26:DD26"/>
    <mergeCell ref="DE26:DF26"/>
    <mergeCell ref="DG26:DH26"/>
    <mergeCell ref="DE29:DF29"/>
    <mergeCell ref="DS23:DT23"/>
    <mergeCell ref="CY29:CZ29"/>
    <mergeCell ref="DA29:DB29"/>
    <mergeCell ref="DC29:DD29"/>
    <mergeCell ref="DQ25:DT25"/>
    <mergeCell ref="DA23:DB23"/>
    <mergeCell ref="DC23:DD23"/>
    <mergeCell ref="DE23:DF23"/>
    <mergeCell ref="DG23:DH23"/>
    <mergeCell ref="DQ23:DR23"/>
    <mergeCell ref="DI29:DJ29"/>
    <mergeCell ref="DK29:DL29"/>
    <mergeCell ref="DM25:DP25"/>
    <mergeCell ref="DM26:DN26"/>
    <mergeCell ref="DO26:DP26"/>
    <mergeCell ref="DM29:DN29"/>
    <mergeCell ref="DG30:DH30"/>
    <mergeCell ref="BM30:BN30"/>
    <mergeCell ref="CG30:CH30"/>
    <mergeCell ref="AS30:AT30"/>
    <mergeCell ref="BS29:BT29"/>
    <mergeCell ref="BO30:BP30"/>
    <mergeCell ref="M30:N30"/>
    <mergeCell ref="O30:P30"/>
    <mergeCell ref="Q30:R30"/>
    <mergeCell ref="S30:T30"/>
    <mergeCell ref="U30:V30"/>
    <mergeCell ref="W30:X30"/>
    <mergeCell ref="Y30:Z30"/>
    <mergeCell ref="AA30:AB30"/>
    <mergeCell ref="AC30:AD30"/>
    <mergeCell ref="CE29:CF29"/>
    <mergeCell ref="CG29:CH29"/>
    <mergeCell ref="AU29:AV29"/>
    <mergeCell ref="AW29:AX29"/>
    <mergeCell ref="BY30:BZ30"/>
    <mergeCell ref="CA30:CB30"/>
    <mergeCell ref="CC30:CD30"/>
    <mergeCell ref="AU30:AV30"/>
    <mergeCell ref="AK30:AL30"/>
    <mergeCell ref="AM30:AN30"/>
    <mergeCell ref="AO30:AP30"/>
    <mergeCell ref="AQ30:AR30"/>
    <mergeCell ref="AO29:AP29"/>
    <mergeCell ref="AQ29:AR29"/>
    <mergeCell ref="AS29:AT29"/>
    <mergeCell ref="BU30:BV30"/>
    <mergeCell ref="BE30:BF30"/>
    <mergeCell ref="BG30:BH30"/>
    <mergeCell ref="CK26:CL26"/>
    <mergeCell ref="CM26:CN26"/>
    <mergeCell ref="CO26:CP26"/>
    <mergeCell ref="CQ26:CR26"/>
    <mergeCell ref="CS26:CT26"/>
    <mergeCell ref="CU26:CV26"/>
    <mergeCell ref="CW26:CX26"/>
    <mergeCell ref="BW26:BX26"/>
    <mergeCell ref="BY26:BZ26"/>
    <mergeCell ref="CA26:CB26"/>
    <mergeCell ref="CC26:CD26"/>
    <mergeCell ref="AE30:AF30"/>
    <mergeCell ref="AG30:AH30"/>
    <mergeCell ref="AI30:AJ30"/>
    <mergeCell ref="CW29:CX29"/>
    <mergeCell ref="BI29:BJ29"/>
    <mergeCell ref="BK29:BL29"/>
    <mergeCell ref="BM29:BN29"/>
    <mergeCell ref="BO29:BP29"/>
    <mergeCell ref="BQ29:BR29"/>
    <mergeCell ref="AY29:AZ29"/>
    <mergeCell ref="BA29:BB29"/>
    <mergeCell ref="BC29:BD29"/>
    <mergeCell ref="BE29:BF29"/>
    <mergeCell ref="AG29:AH29"/>
    <mergeCell ref="AI29:AJ29"/>
    <mergeCell ref="AK29:AL29"/>
    <mergeCell ref="AM29:AN29"/>
    <mergeCell ref="CK30:CL30"/>
    <mergeCell ref="CM30:CN30"/>
    <mergeCell ref="CO30:CP30"/>
    <mergeCell ref="BW30:BX30"/>
    <mergeCell ref="AQ26:AR26"/>
    <mergeCell ref="AS26:AT26"/>
    <mergeCell ref="AU26:AV26"/>
    <mergeCell ref="AW26:AX26"/>
    <mergeCell ref="BI26:BJ26"/>
    <mergeCell ref="AG26:AH26"/>
    <mergeCell ref="AI26:AJ26"/>
    <mergeCell ref="AK26:AL26"/>
    <mergeCell ref="AM26:AN26"/>
    <mergeCell ref="BA26:BB26"/>
    <mergeCell ref="BC26:BD26"/>
    <mergeCell ref="BE26:BF26"/>
    <mergeCell ref="BG26:BH26"/>
    <mergeCell ref="AO26:AP26"/>
    <mergeCell ref="AY26:AZ26"/>
    <mergeCell ref="CG26:CH26"/>
    <mergeCell ref="CI26:CJ26"/>
    <mergeCell ref="BO26:BP26"/>
    <mergeCell ref="BQ26:BR26"/>
    <mergeCell ref="CG25:CJ25"/>
    <mergeCell ref="CG24:CJ24"/>
    <mergeCell ref="CG23:CH23"/>
    <mergeCell ref="CI23:CJ23"/>
    <mergeCell ref="CO24:CR24"/>
    <mergeCell ref="BW23:BX23"/>
    <mergeCell ref="CK24:CN24"/>
    <mergeCell ref="CK25:CN25"/>
    <mergeCell ref="BU23:BV23"/>
    <mergeCell ref="CS25:CV25"/>
    <mergeCell ref="CW25:CZ25"/>
    <mergeCell ref="DA25:DD25"/>
    <mergeCell ref="DE25:DH25"/>
    <mergeCell ref="CO25:CR25"/>
    <mergeCell ref="CQ23:CR23"/>
    <mergeCell ref="CK23:CL23"/>
    <mergeCell ref="CM23:CN23"/>
    <mergeCell ref="CO23:CP23"/>
    <mergeCell ref="CS23:CT23"/>
    <mergeCell ref="CU23:CV23"/>
    <mergeCell ref="CW23:CX23"/>
    <mergeCell ref="CY23:CZ23"/>
    <mergeCell ref="CS24:CV24"/>
    <mergeCell ref="CW24:CZ24"/>
    <mergeCell ref="DA24:DD24"/>
    <mergeCell ref="DE24:DH24"/>
    <mergeCell ref="BS23:BT23"/>
    <mergeCell ref="BY23:BZ23"/>
    <mergeCell ref="CA23:CB23"/>
    <mergeCell ref="CC23:CD23"/>
    <mergeCell ref="CE23:CF23"/>
    <mergeCell ref="BA22:BB22"/>
    <mergeCell ref="BC22:BD22"/>
    <mergeCell ref="BE22:BF22"/>
    <mergeCell ref="CC22:CD22"/>
    <mergeCell ref="BQ22:BR22"/>
    <mergeCell ref="BS22:BT22"/>
    <mergeCell ref="BU22:BV22"/>
    <mergeCell ref="BW22:BX22"/>
    <mergeCell ref="BK23:BL23"/>
    <mergeCell ref="BY22:BZ22"/>
    <mergeCell ref="AG23:AH23"/>
    <mergeCell ref="AI23:AJ23"/>
    <mergeCell ref="AK23:AL23"/>
    <mergeCell ref="BM23:BN23"/>
    <mergeCell ref="BO23:BP23"/>
    <mergeCell ref="BQ23:BR23"/>
    <mergeCell ref="BA23:BB23"/>
    <mergeCell ref="BG22:BH22"/>
    <mergeCell ref="BI22:BJ22"/>
    <mergeCell ref="BK22:BL22"/>
    <mergeCell ref="BM22:BN22"/>
    <mergeCell ref="BO22:BP22"/>
    <mergeCell ref="AG22:AH22"/>
    <mergeCell ref="AI22:AJ22"/>
    <mergeCell ref="AK22:AL22"/>
    <mergeCell ref="AU23:AV23"/>
    <mergeCell ref="AM22:AN22"/>
    <mergeCell ref="U22:V22"/>
    <mergeCell ref="W22:X22"/>
    <mergeCell ref="Y22:Z22"/>
    <mergeCell ref="AA22:AB22"/>
    <mergeCell ref="AC22:AD22"/>
    <mergeCell ref="AO22:AP22"/>
    <mergeCell ref="AQ22:AR22"/>
    <mergeCell ref="AS22:AT22"/>
    <mergeCell ref="AU22:AV22"/>
    <mergeCell ref="S20:T20"/>
    <mergeCell ref="O20:P20"/>
    <mergeCell ref="M20:N20"/>
    <mergeCell ref="Q20:R20"/>
    <mergeCell ref="AG21:AH21"/>
    <mergeCell ref="AI21:AJ21"/>
    <mergeCell ref="DS22:DT22"/>
    <mergeCell ref="CO20:CP20"/>
    <mergeCell ref="CQ20:CR20"/>
    <mergeCell ref="CS20:CT20"/>
    <mergeCell ref="CU20:CV20"/>
    <mergeCell ref="CW20:CX20"/>
    <mergeCell ref="CE20:CF20"/>
    <mergeCell ref="DE22:DF22"/>
    <mergeCell ref="DG22:DH22"/>
    <mergeCell ref="CW22:CX22"/>
    <mergeCell ref="CK22:CL22"/>
    <mergeCell ref="CM22:CN22"/>
    <mergeCell ref="CO22:CP22"/>
    <mergeCell ref="CQ22:CR22"/>
    <mergeCell ref="CY22:CZ22"/>
    <mergeCell ref="DA22:DB22"/>
    <mergeCell ref="DC22:DD22"/>
    <mergeCell ref="CU21:CV21"/>
    <mergeCell ref="CW21:CX21"/>
    <mergeCell ref="CY21:CZ21"/>
    <mergeCell ref="DA21:DB21"/>
    <mergeCell ref="DC21:DD21"/>
    <mergeCell ref="BC20:BD20"/>
    <mergeCell ref="BE20:BF20"/>
    <mergeCell ref="BG20:BH20"/>
    <mergeCell ref="AQ20:AR20"/>
    <mergeCell ref="AS20:AT20"/>
    <mergeCell ref="AU20:AV20"/>
    <mergeCell ref="AW20:AX20"/>
    <mergeCell ref="AY20:AZ20"/>
    <mergeCell ref="AY21:AZ21"/>
    <mergeCell ref="BA21:BB21"/>
    <mergeCell ref="BC21:BD21"/>
    <mergeCell ref="BE21:BF21"/>
    <mergeCell ref="BG21:BH21"/>
    <mergeCell ref="CY20:CZ20"/>
    <mergeCell ref="DA20:DB20"/>
    <mergeCell ref="CG20:CH20"/>
    <mergeCell ref="CI20:CJ20"/>
    <mergeCell ref="CK20:CL20"/>
    <mergeCell ref="CM20:CN20"/>
    <mergeCell ref="AS11:AV11"/>
    <mergeCell ref="AW11:AZ11"/>
    <mergeCell ref="BQ10:BT10"/>
    <mergeCell ref="BU10:BX10"/>
    <mergeCell ref="AO10:AR10"/>
    <mergeCell ref="AS10:AV10"/>
    <mergeCell ref="AW10:AZ10"/>
    <mergeCell ref="BA10:BD10"/>
    <mergeCell ref="BI20:BJ20"/>
    <mergeCell ref="BU20:BV20"/>
    <mergeCell ref="BW20:BX20"/>
    <mergeCell ref="DQ22:DR22"/>
    <mergeCell ref="CE22:CF22"/>
    <mergeCell ref="CG22:CH22"/>
    <mergeCell ref="CI22:CJ22"/>
    <mergeCell ref="CU22:CV22"/>
    <mergeCell ref="DQ20:DR20"/>
    <mergeCell ref="DC20:DD20"/>
    <mergeCell ref="DE20:DF20"/>
    <mergeCell ref="BY20:BZ20"/>
    <mergeCell ref="CA20:CB20"/>
    <mergeCell ref="CC20:CD20"/>
    <mergeCell ref="BK20:BL20"/>
    <mergeCell ref="BM20:BN20"/>
    <mergeCell ref="BO20:BP20"/>
    <mergeCell ref="BQ20:BR20"/>
    <mergeCell ref="BS20:BT20"/>
    <mergeCell ref="CS22:CT22"/>
    <mergeCell ref="CA22:CB22"/>
    <mergeCell ref="DO22:DP22"/>
    <mergeCell ref="CQ21:CR21"/>
    <mergeCell ref="CS21:CT21"/>
    <mergeCell ref="DV6:DV7"/>
    <mergeCell ref="I22:J22"/>
    <mergeCell ref="AM8:AN8"/>
    <mergeCell ref="AO8:AP8"/>
    <mergeCell ref="AQ8:AR8"/>
    <mergeCell ref="AS8:AT8"/>
    <mergeCell ref="I6:DT6"/>
    <mergeCell ref="CC7:CF7"/>
    <mergeCell ref="BY7:CB7"/>
    <mergeCell ref="BU7:BX7"/>
    <mergeCell ref="BQ7:BT7"/>
    <mergeCell ref="CS7:CV7"/>
    <mergeCell ref="CO7:CR7"/>
    <mergeCell ref="CK7:CN7"/>
    <mergeCell ref="DG8:DH8"/>
    <mergeCell ref="CI8:CJ8"/>
    <mergeCell ref="CK8:CL8"/>
    <mergeCell ref="BG8:BH8"/>
    <mergeCell ref="BC8:BD8"/>
    <mergeCell ref="AK12:AN12"/>
    <mergeCell ref="W8:X8"/>
    <mergeCell ref="W13:X13"/>
    <mergeCell ref="AO12:AR12"/>
    <mergeCell ref="AS12:AV12"/>
    <mergeCell ref="AW12:AZ12"/>
    <mergeCell ref="BA12:BD12"/>
    <mergeCell ref="BE12:BH12"/>
    <mergeCell ref="BI12:BL12"/>
    <mergeCell ref="BM12:BP12"/>
    <mergeCell ref="BE11:BH11"/>
    <mergeCell ref="BI11:BL11"/>
    <mergeCell ref="BM11:BP11"/>
    <mergeCell ref="AI20:AJ20"/>
    <mergeCell ref="AK20:AL20"/>
    <mergeCell ref="AM20:AN20"/>
    <mergeCell ref="U20:V20"/>
    <mergeCell ref="W20:X20"/>
    <mergeCell ref="AG17:AJ17"/>
    <mergeCell ref="AK17:AN17"/>
    <mergeCell ref="S13:T13"/>
    <mergeCell ref="I13:J13"/>
    <mergeCell ref="K13:L13"/>
    <mergeCell ref="I10:L10"/>
    <mergeCell ref="I11:L11"/>
    <mergeCell ref="M8:N8"/>
    <mergeCell ref="O8:P8"/>
    <mergeCell ref="I9:J9"/>
    <mergeCell ref="K9:L9"/>
    <mergeCell ref="M9:N9"/>
    <mergeCell ref="O9:P9"/>
    <mergeCell ref="BE8:BF8"/>
    <mergeCell ref="AI8:AJ8"/>
    <mergeCell ref="BA11:BD11"/>
    <mergeCell ref="DC8:DD8"/>
    <mergeCell ref="DE8:DF8"/>
    <mergeCell ref="CM8:CN8"/>
    <mergeCell ref="CO8:CP8"/>
    <mergeCell ref="CQ8:CR8"/>
    <mergeCell ref="CS8:CT8"/>
    <mergeCell ref="CU8:CV8"/>
    <mergeCell ref="BI8:BJ8"/>
    <mergeCell ref="BK8:BL8"/>
    <mergeCell ref="BM8:BN8"/>
    <mergeCell ref="BO8:BP8"/>
    <mergeCell ref="BQ8:BR8"/>
    <mergeCell ref="CW8:CX8"/>
    <mergeCell ref="CY8:CZ8"/>
    <mergeCell ref="DA8:DB8"/>
    <mergeCell ref="AK8:AL8"/>
    <mergeCell ref="BS8:BT8"/>
    <mergeCell ref="BU8:BV8"/>
    <mergeCell ref="CC8:CD8"/>
    <mergeCell ref="CE8:CF8"/>
    <mergeCell ref="CG8:CH8"/>
    <mergeCell ref="BW8:BX8"/>
    <mergeCell ref="BY8:BZ8"/>
    <mergeCell ref="CA8:CB8"/>
    <mergeCell ref="AK11:AN11"/>
    <mergeCell ref="AG11:AJ11"/>
    <mergeCell ref="AG10:AJ10"/>
    <mergeCell ref="AK10:AN10"/>
    <mergeCell ref="AO11:AR11"/>
    <mergeCell ref="K30:L30"/>
    <mergeCell ref="K29:L29"/>
    <mergeCell ref="I25:L25"/>
    <mergeCell ref="AU8:AV8"/>
    <mergeCell ref="AW8:AX8"/>
    <mergeCell ref="AY8:AZ8"/>
    <mergeCell ref="BA8:BB8"/>
    <mergeCell ref="I16:L16"/>
    <mergeCell ref="I17:L17"/>
    <mergeCell ref="I18:J18"/>
    <mergeCell ref="K18:L18"/>
    <mergeCell ref="Q10:T10"/>
    <mergeCell ref="Q11:T11"/>
    <mergeCell ref="Q12:T12"/>
    <mergeCell ref="Q13:R13"/>
    <mergeCell ref="Q15:T15"/>
    <mergeCell ref="Q16:T16"/>
    <mergeCell ref="S23:T23"/>
    <mergeCell ref="M15:P15"/>
    <mergeCell ref="O18:P18"/>
    <mergeCell ref="Q17:T17"/>
    <mergeCell ref="Q18:R18"/>
    <mergeCell ref="Q8:R8"/>
    <mergeCell ref="Y8:Z8"/>
    <mergeCell ref="AA8:AB8"/>
    <mergeCell ref="AC8:AD8"/>
    <mergeCell ref="AE8:AF8"/>
    <mergeCell ref="AG8:AH8"/>
    <mergeCell ref="AG9:AH9"/>
    <mergeCell ref="AI9:AJ9"/>
    <mergeCell ref="AK9:AL9"/>
    <mergeCell ref="AM9:AN9"/>
    <mergeCell ref="S8:T8"/>
    <mergeCell ref="U8:V8"/>
    <mergeCell ref="AG12:AJ12"/>
    <mergeCell ref="B6:B7"/>
    <mergeCell ref="DU6:DU7"/>
    <mergeCell ref="BI7:BL7"/>
    <mergeCell ref="BM7:BP7"/>
    <mergeCell ref="DQ7:DT7"/>
    <mergeCell ref="DE7:DH7"/>
    <mergeCell ref="DA7:DD7"/>
    <mergeCell ref="CW7:CZ7"/>
    <mergeCell ref="CG7:CJ7"/>
    <mergeCell ref="D6:D7"/>
    <mergeCell ref="I7:L7"/>
    <mergeCell ref="M7:P7"/>
    <mergeCell ref="Q7:T7"/>
    <mergeCell ref="U7:X7"/>
    <mergeCell ref="Y7:AB7"/>
    <mergeCell ref="AC7:AF7"/>
    <mergeCell ref="AG7:AJ7"/>
    <mergeCell ref="AK7:AN7"/>
    <mergeCell ref="C6:C7"/>
    <mergeCell ref="AO7:AR7"/>
    <mergeCell ref="AS7:AV7"/>
    <mergeCell ref="AW7:AZ7"/>
    <mergeCell ref="BA7:BD7"/>
    <mergeCell ref="BE7:BH7"/>
    <mergeCell ref="BY11:CB11"/>
    <mergeCell ref="CK9:CL9"/>
    <mergeCell ref="CM9:CN9"/>
    <mergeCell ref="CO9:CP9"/>
    <mergeCell ref="DS8:DT8"/>
    <mergeCell ref="Q24:T24"/>
    <mergeCell ref="Q25:T25"/>
    <mergeCell ref="Q31:R31"/>
    <mergeCell ref="S31:T31"/>
    <mergeCell ref="U18:V18"/>
    <mergeCell ref="W18:X18"/>
    <mergeCell ref="M24:P24"/>
    <mergeCell ref="M25:P25"/>
    <mergeCell ref="M23:N23"/>
    <mergeCell ref="O23:P23"/>
    <mergeCell ref="Q23:R23"/>
    <mergeCell ref="U23:V23"/>
    <mergeCell ref="W23:X23"/>
    <mergeCell ref="W26:X26"/>
    <mergeCell ref="M26:N26"/>
    <mergeCell ref="O26:P26"/>
    <mergeCell ref="Q26:R26"/>
    <mergeCell ref="S26:T26"/>
    <mergeCell ref="U26:V26"/>
    <mergeCell ref="M29:N29"/>
    <mergeCell ref="O29:P29"/>
    <mergeCell ref="Q29:R29"/>
    <mergeCell ref="S29:T29"/>
    <mergeCell ref="U24:X24"/>
    <mergeCell ref="U25:X25"/>
    <mergeCell ref="U31:V31"/>
    <mergeCell ref="W31:X31"/>
    <mergeCell ref="S18:T18"/>
    <mergeCell ref="M22:N22"/>
    <mergeCell ref="O22:P22"/>
    <mergeCell ref="Q22:R22"/>
    <mergeCell ref="S22:T22"/>
    <mergeCell ref="I30:J30"/>
    <mergeCell ref="K26:L26"/>
    <mergeCell ref="AC31:AD31"/>
    <mergeCell ref="AE31:AF31"/>
    <mergeCell ref="Y16:AB16"/>
    <mergeCell ref="Y17:AB17"/>
    <mergeCell ref="Y18:Z18"/>
    <mergeCell ref="AA18:AB18"/>
    <mergeCell ref="Y25:AB25"/>
    <mergeCell ref="Y31:Z31"/>
    <mergeCell ref="U29:V29"/>
    <mergeCell ref="W29:X29"/>
    <mergeCell ref="I31:J31"/>
    <mergeCell ref="M10:P10"/>
    <mergeCell ref="M11:P11"/>
    <mergeCell ref="M12:P12"/>
    <mergeCell ref="M13:N13"/>
    <mergeCell ref="O13:P13"/>
    <mergeCell ref="M31:N31"/>
    <mergeCell ref="O31:P31"/>
    <mergeCell ref="K23:L23"/>
    <mergeCell ref="K22:L22"/>
    <mergeCell ref="I15:L15"/>
    <mergeCell ref="M16:P16"/>
    <mergeCell ref="M17:P17"/>
    <mergeCell ref="M18:N18"/>
    <mergeCell ref="I23:J23"/>
    <mergeCell ref="I26:J26"/>
    <mergeCell ref="I29:J29"/>
    <mergeCell ref="I20:J20"/>
    <mergeCell ref="K20:L20"/>
    <mergeCell ref="K31:L31"/>
    <mergeCell ref="AA31:AB31"/>
    <mergeCell ref="AE20:AF20"/>
    <mergeCell ref="AE29:AF29"/>
    <mergeCell ref="AC16:AF16"/>
    <mergeCell ref="AC17:AF17"/>
    <mergeCell ref="AC18:AD18"/>
    <mergeCell ref="AE18:AF18"/>
    <mergeCell ref="AC24:AF24"/>
    <mergeCell ref="AC25:AF25"/>
    <mergeCell ref="Y24:AB24"/>
    <mergeCell ref="AC20:AD20"/>
    <mergeCell ref="Y20:Z20"/>
    <mergeCell ref="AA20:AB20"/>
    <mergeCell ref="Y23:Z23"/>
    <mergeCell ref="AA23:AB23"/>
    <mergeCell ref="AC23:AD23"/>
    <mergeCell ref="AE23:AF23"/>
    <mergeCell ref="AE22:AF22"/>
    <mergeCell ref="Y29:Z29"/>
    <mergeCell ref="AA29:AB29"/>
    <mergeCell ref="AC29:AD29"/>
    <mergeCell ref="Y26:Z26"/>
    <mergeCell ref="AA26:AB26"/>
    <mergeCell ref="AC26:AD26"/>
    <mergeCell ref="AE26:AF26"/>
    <mergeCell ref="E19:F19"/>
    <mergeCell ref="G19:H19"/>
    <mergeCell ref="I19:L19"/>
    <mergeCell ref="M19:P19"/>
    <mergeCell ref="Q19:T19"/>
    <mergeCell ref="U19:X19"/>
    <mergeCell ref="Y19:AB19"/>
    <mergeCell ref="AC19:AF19"/>
    <mergeCell ref="AG19:AJ19"/>
    <mergeCell ref="Y10:AB10"/>
    <mergeCell ref="Y11:AB11"/>
    <mergeCell ref="Y12:AB12"/>
    <mergeCell ref="Y13:Z13"/>
    <mergeCell ref="AA13:AB13"/>
    <mergeCell ref="Y15:AB15"/>
    <mergeCell ref="AC15:AF15"/>
    <mergeCell ref="AC10:AF10"/>
    <mergeCell ref="AC11:AF11"/>
    <mergeCell ref="AC12:AF12"/>
    <mergeCell ref="AC13:AD13"/>
    <mergeCell ref="AE13:AF13"/>
    <mergeCell ref="U15:X15"/>
    <mergeCell ref="U16:X16"/>
    <mergeCell ref="U17:X17"/>
    <mergeCell ref="U10:X10"/>
    <mergeCell ref="U11:X11"/>
    <mergeCell ref="U12:X12"/>
    <mergeCell ref="U13:V13"/>
    <mergeCell ref="BU19:BX19"/>
    <mergeCell ref="BY19:CB19"/>
    <mergeCell ref="CC19:CF19"/>
    <mergeCell ref="CG19:CJ19"/>
    <mergeCell ref="CK19:CN19"/>
    <mergeCell ref="CO19:CR19"/>
    <mergeCell ref="CS19:CV19"/>
    <mergeCell ref="CW19:CZ19"/>
    <mergeCell ref="DA19:DD19"/>
    <mergeCell ref="AK19:AN19"/>
    <mergeCell ref="AO19:AR19"/>
    <mergeCell ref="AS19:AV19"/>
    <mergeCell ref="AW19:AZ19"/>
    <mergeCell ref="BA19:BD19"/>
    <mergeCell ref="BE19:BH19"/>
    <mergeCell ref="BI19:BL19"/>
    <mergeCell ref="BM19:BP19"/>
    <mergeCell ref="BQ19:BT19"/>
    <mergeCell ref="DI26:DJ26"/>
    <mergeCell ref="DK26:DL26"/>
    <mergeCell ref="DE19:DH19"/>
    <mergeCell ref="DQ19:DT19"/>
    <mergeCell ref="DI8:DJ8"/>
    <mergeCell ref="DK8:DL8"/>
    <mergeCell ref="DI9:DJ9"/>
    <mergeCell ref="DK9:DL9"/>
    <mergeCell ref="DI10:DL10"/>
    <mergeCell ref="DI11:DL11"/>
    <mergeCell ref="DI12:DL12"/>
    <mergeCell ref="DI13:DJ13"/>
    <mergeCell ref="DK13:DL13"/>
    <mergeCell ref="DI14:DL14"/>
    <mergeCell ref="DI15:DL15"/>
    <mergeCell ref="DI16:DL16"/>
    <mergeCell ref="DI17:DL17"/>
    <mergeCell ref="DI18:DJ18"/>
    <mergeCell ref="DK18:DL18"/>
    <mergeCell ref="DI19:DL19"/>
    <mergeCell ref="DQ8:DR8"/>
    <mergeCell ref="DQ21:DR21"/>
    <mergeCell ref="DS20:DT20"/>
    <mergeCell ref="DS21:DT21"/>
    <mergeCell ref="DQ24:DT24"/>
    <mergeCell ref="DM24:DP24"/>
    <mergeCell ref="DG20:DH20"/>
    <mergeCell ref="DQ12:DT12"/>
    <mergeCell ref="DQ15:DT15"/>
    <mergeCell ref="DM20:DN20"/>
    <mergeCell ref="DO20:DP20"/>
    <mergeCell ref="DM22:DN22"/>
    <mergeCell ref="DI21:DJ21"/>
    <mergeCell ref="DK21:DL21"/>
    <mergeCell ref="DM21:DN21"/>
    <mergeCell ref="DO21:DP21"/>
    <mergeCell ref="DM23:DN23"/>
    <mergeCell ref="DO23:DP23"/>
    <mergeCell ref="DI20:DJ20"/>
    <mergeCell ref="DK20:DL20"/>
    <mergeCell ref="DI22:DJ22"/>
    <mergeCell ref="DK22:DL22"/>
    <mergeCell ref="DI23:DJ23"/>
    <mergeCell ref="DK23:DL23"/>
    <mergeCell ref="DI24:DL24"/>
    <mergeCell ref="DI25:DL25"/>
    <mergeCell ref="CA21:CB21"/>
    <mergeCell ref="CC21:CD21"/>
    <mergeCell ref="CE21:CF21"/>
    <mergeCell ref="CG21:CH21"/>
    <mergeCell ref="CI21:CJ21"/>
    <mergeCell ref="CK21:CL21"/>
    <mergeCell ref="CM21:CN21"/>
    <mergeCell ref="CO21:CP21"/>
    <mergeCell ref="DE21:DF21"/>
    <mergeCell ref="DG21:DH21"/>
    <mergeCell ref="DM31:DN31"/>
    <mergeCell ref="DO31:DP31"/>
    <mergeCell ref="DI7:DL7"/>
    <mergeCell ref="DM7:DP7"/>
    <mergeCell ref="DI31:DJ31"/>
    <mergeCell ref="DK31:DL31"/>
    <mergeCell ref="DM8:DN8"/>
    <mergeCell ref="DO8:DP8"/>
    <mergeCell ref="DM9:DN9"/>
    <mergeCell ref="DO9:DP9"/>
    <mergeCell ref="DM10:DP10"/>
    <mergeCell ref="DM11:DP11"/>
    <mergeCell ref="DM12:DP12"/>
    <mergeCell ref="DM13:DN13"/>
    <mergeCell ref="DO13:DP13"/>
    <mergeCell ref="DM14:DP14"/>
    <mergeCell ref="DM15:DP15"/>
    <mergeCell ref="DM16:DP16"/>
    <mergeCell ref="DM17:DP17"/>
    <mergeCell ref="DM18:DN18"/>
    <mergeCell ref="DO18:DP18"/>
    <mergeCell ref="DM19:DP19"/>
    <mergeCell ref="E20:F20"/>
    <mergeCell ref="G20:H20"/>
    <mergeCell ref="BI21:BJ21"/>
    <mergeCell ref="BK21:BL21"/>
    <mergeCell ref="BM21:BN21"/>
    <mergeCell ref="BO21:BP21"/>
    <mergeCell ref="BQ21:BR21"/>
    <mergeCell ref="BS21:BT21"/>
    <mergeCell ref="BU21:BV21"/>
    <mergeCell ref="BW21:BX21"/>
    <mergeCell ref="BY21:BZ21"/>
    <mergeCell ref="E21:H21"/>
    <mergeCell ref="I21:J21"/>
    <mergeCell ref="K21:L21"/>
    <mergeCell ref="M21:N21"/>
    <mergeCell ref="O21:P21"/>
    <mergeCell ref="Q21:R21"/>
    <mergeCell ref="S21:T21"/>
    <mergeCell ref="U21:V21"/>
    <mergeCell ref="W21:X21"/>
    <mergeCell ref="Y21:Z21"/>
    <mergeCell ref="AA21:AB21"/>
    <mergeCell ref="AC21:AD21"/>
    <mergeCell ref="AE21:AF21"/>
    <mergeCell ref="AK21:AL21"/>
    <mergeCell ref="AM21:AN21"/>
    <mergeCell ref="AO21:AP21"/>
    <mergeCell ref="AQ21:AR21"/>
    <mergeCell ref="AS21:AT21"/>
    <mergeCell ref="AU21:AV21"/>
    <mergeCell ref="AW21:AX21"/>
    <mergeCell ref="AG20:AH20"/>
  </mergeCells>
  <conditionalFormatting sqref="I9 K9 E14 E16">
    <cfRule type="cellIs" dxfId="463" priority="612" operator="greaterThan">
      <formula>0.97</formula>
    </cfRule>
    <cfRule type="cellIs" dxfId="462" priority="613" operator="greaterThan">
      <formula>0.98</formula>
    </cfRule>
    <cfRule type="cellIs" dxfId="461" priority="614" operator="lessThan">
      <formula>0.98</formula>
    </cfRule>
    <cfRule type="cellIs" dxfId="460" priority="615" operator="greaterThan">
      <formula>0.98</formula>
    </cfRule>
  </conditionalFormatting>
  <conditionalFormatting sqref="DU9">
    <cfRule type="cellIs" dxfId="459" priority="608" operator="greaterThan">
      <formula>0.97</formula>
    </cfRule>
    <cfRule type="cellIs" dxfId="458" priority="609" operator="greaterThan">
      <formula>0.98</formula>
    </cfRule>
    <cfRule type="cellIs" dxfId="457" priority="610" operator="lessThan">
      <formula>0.98</formula>
    </cfRule>
    <cfRule type="cellIs" dxfId="456" priority="611" operator="greaterThan">
      <formula>0.98</formula>
    </cfRule>
  </conditionalFormatting>
  <conditionalFormatting sqref="I8:J8">
    <cfRule type="cellIs" dxfId="455" priority="604" operator="greaterThan">
      <formula>0.97</formula>
    </cfRule>
    <cfRule type="cellIs" dxfId="454" priority="605" operator="greaterThan">
      <formula>0.98</formula>
    </cfRule>
    <cfRule type="cellIs" dxfId="453" priority="606" operator="lessThan">
      <formula>0.98</formula>
    </cfRule>
    <cfRule type="cellIs" dxfId="452" priority="607" operator="greaterThan">
      <formula>0.98</formula>
    </cfRule>
  </conditionalFormatting>
  <conditionalFormatting sqref="K8:L8">
    <cfRule type="cellIs" dxfId="451" priority="600" operator="greaterThan">
      <formula>0.97</formula>
    </cfRule>
    <cfRule type="cellIs" dxfId="450" priority="601" operator="greaterThan">
      <formula>0.98</formula>
    </cfRule>
    <cfRule type="cellIs" dxfId="449" priority="602" operator="lessThan">
      <formula>0.98</formula>
    </cfRule>
    <cfRule type="cellIs" dxfId="448" priority="603" operator="greaterThan">
      <formula>0.98</formula>
    </cfRule>
  </conditionalFormatting>
  <conditionalFormatting sqref="DU8">
    <cfRule type="cellIs" dxfId="447" priority="596" operator="greaterThan">
      <formula>0.97</formula>
    </cfRule>
    <cfRule type="cellIs" dxfId="446" priority="597" operator="greaterThan">
      <formula>0.98</formula>
    </cfRule>
    <cfRule type="cellIs" dxfId="445" priority="598" operator="lessThan">
      <formula>0.98</formula>
    </cfRule>
    <cfRule type="cellIs" dxfId="444" priority="599" operator="greaterThan">
      <formula>0.98</formula>
    </cfRule>
  </conditionalFormatting>
  <conditionalFormatting sqref="I11:L11 DU10:DU12">
    <cfRule type="cellIs" dxfId="443" priority="588" operator="greaterThan">
      <formula>0.97</formula>
    </cfRule>
    <cfRule type="cellIs" dxfId="442" priority="589" operator="greaterThan">
      <formula>0.98</formula>
    </cfRule>
    <cfRule type="cellIs" dxfId="441" priority="590" operator="lessThan">
      <formula>0.98</formula>
    </cfRule>
    <cfRule type="cellIs" dxfId="440" priority="591" operator="greaterThan">
      <formula>0.98</formula>
    </cfRule>
  </conditionalFormatting>
  <conditionalFormatting sqref="I13:J13">
    <cfRule type="cellIs" dxfId="439" priority="584" operator="greaterThan">
      <formula>0.97</formula>
    </cfRule>
    <cfRule type="cellIs" dxfId="438" priority="585" operator="greaterThan">
      <formula>0.98</formula>
    </cfRule>
    <cfRule type="cellIs" dxfId="437" priority="586" operator="lessThan">
      <formula>0.98</formula>
    </cfRule>
    <cfRule type="cellIs" dxfId="436" priority="587" operator="greaterThan">
      <formula>0.98</formula>
    </cfRule>
  </conditionalFormatting>
  <conditionalFormatting sqref="K13:L13">
    <cfRule type="cellIs" dxfId="435" priority="576" operator="greaterThan">
      <formula>0.97</formula>
    </cfRule>
    <cfRule type="cellIs" dxfId="434" priority="577" operator="greaterThan">
      <formula>0.98</formula>
    </cfRule>
    <cfRule type="cellIs" dxfId="433" priority="578" operator="lessThan">
      <formula>0.98</formula>
    </cfRule>
    <cfRule type="cellIs" dxfId="432" priority="579" operator="greaterThan">
      <formula>0.98</formula>
    </cfRule>
  </conditionalFormatting>
  <conditionalFormatting sqref="I15:L16">
    <cfRule type="cellIs" dxfId="431" priority="568" operator="greaterThan">
      <formula>0.97</formula>
    </cfRule>
    <cfRule type="cellIs" dxfId="430" priority="569" operator="greaterThan">
      <formula>0.98</formula>
    </cfRule>
    <cfRule type="cellIs" dxfId="429" priority="570" operator="lessThan">
      <formula>0.98</formula>
    </cfRule>
    <cfRule type="cellIs" dxfId="428" priority="571" operator="greaterThan">
      <formula>0.98</formula>
    </cfRule>
  </conditionalFormatting>
  <conditionalFormatting sqref="DU15:DU16">
    <cfRule type="cellIs" dxfId="427" priority="548" operator="greaterThan">
      <formula>0.97</formula>
    </cfRule>
    <cfRule type="cellIs" dxfId="426" priority="549" operator="greaterThan">
      <formula>0.98</formula>
    </cfRule>
    <cfRule type="cellIs" dxfId="425" priority="550" operator="lessThan">
      <formula>0.98</formula>
    </cfRule>
    <cfRule type="cellIs" dxfId="424" priority="551" operator="greaterThan">
      <formula>0.98</formula>
    </cfRule>
  </conditionalFormatting>
  <conditionalFormatting sqref="DU13:DU14">
    <cfRule type="cellIs" dxfId="423" priority="544" operator="greaterThan">
      <formula>0.97</formula>
    </cfRule>
    <cfRule type="cellIs" dxfId="422" priority="545" operator="greaterThan">
      <formula>0.98</formula>
    </cfRule>
    <cfRule type="cellIs" dxfId="421" priority="546" operator="lessThan">
      <formula>0.98</formula>
    </cfRule>
    <cfRule type="cellIs" dxfId="420" priority="547" operator="greaterThan">
      <formula>0.98</formula>
    </cfRule>
  </conditionalFormatting>
  <conditionalFormatting sqref="I29:J30 Q29:R30 U29:V30 Y29:Z30 AC29:AD30 AG29:AH30 AK29:AL30 AO29:AP30 AS29:AT30 AW29:AX30 BA29:BB30 BE29:BF30 BI29:BJ30 BM29:BN30 BQ29:BR30 BU29:BV30 BY29:BZ30 CC29:CD30 CG29:CH30 CK29:CL30 CO29:CP30 CS29:CT30 CW29:CX30 DA29:DB30 DE29:DF30 DQ29:DR30 S30:T30 W30:X30 AA30:AB30 AE30:AF30 AI30:AJ30 AM30:AN30 AQ30:AR30 AU30:AV30 AY30:AZ30 BC30:BD30 BG30:BH30 BK30:BL30 BO30:BP30 BS30:BT30 BW30:BX30 CA30:CB30 CE30:CF30 CI30:CJ30 CM30:CN30 CQ30:CR30 CU30:CV30 CY30:CZ30 DC30:DD30 DG30:DH30 DS30:DU30 DK30:DL30 DO30:DP30">
    <cfRule type="cellIs" dxfId="419" priority="532" operator="greaterThanOrEqual">
      <formula>$C$30</formula>
    </cfRule>
    <cfRule type="cellIs" dxfId="418" priority="533" operator="greaterThan">
      <formula>0.98</formula>
    </cfRule>
    <cfRule type="cellIs" dxfId="417" priority="534" operator="lessThan">
      <formula>$C$30</formula>
    </cfRule>
    <cfRule type="cellIs" dxfId="416" priority="535" operator="greaterThan">
      <formula>0.98</formula>
    </cfRule>
  </conditionalFormatting>
  <conditionalFormatting sqref="I11:L11 DU11:DU12">
    <cfRule type="cellIs" dxfId="415" priority="526" operator="lessThan">
      <formula>1</formula>
    </cfRule>
  </conditionalFormatting>
  <conditionalFormatting sqref="DU10">
    <cfRule type="cellIs" dxfId="414" priority="525" operator="lessThan">
      <formula>1</formula>
    </cfRule>
  </conditionalFormatting>
  <conditionalFormatting sqref="DU17">
    <cfRule type="cellIs" dxfId="413" priority="515" operator="greaterThanOrEqual">
      <formula>$C$17</formula>
    </cfRule>
    <cfRule type="cellIs" dxfId="412" priority="516" operator="greaterThan">
      <formula>0.98</formula>
    </cfRule>
    <cfRule type="cellIs" dxfId="411" priority="517" operator="lessThan">
      <formula>$C$17</formula>
    </cfRule>
    <cfRule type="cellIs" dxfId="410" priority="518" operator="greaterThan">
      <formula>0.98</formula>
    </cfRule>
  </conditionalFormatting>
  <conditionalFormatting sqref="I18:J18">
    <cfRule type="cellIs" dxfId="409" priority="511" operator="greaterThanOrEqual">
      <formula>$C$18</formula>
    </cfRule>
    <cfRule type="cellIs" dxfId="408" priority="512" operator="greaterThan">
      <formula>0.98</formula>
    </cfRule>
    <cfRule type="cellIs" dxfId="407" priority="513" operator="lessThan">
      <formula>$C$18</formula>
    </cfRule>
    <cfRule type="cellIs" dxfId="406" priority="514" operator="greaterThan">
      <formula>0.98</formula>
    </cfRule>
  </conditionalFormatting>
  <conditionalFormatting sqref="K18:L18 DU18:DU19">
    <cfRule type="cellIs" dxfId="405" priority="503" operator="greaterThanOrEqual">
      <formula>$C$18</formula>
    </cfRule>
    <cfRule type="cellIs" dxfId="404" priority="504" operator="greaterThan">
      <formula>0.98</formula>
    </cfRule>
    <cfRule type="cellIs" dxfId="403" priority="505" operator="lessThan">
      <formula>$C$18</formula>
    </cfRule>
    <cfRule type="cellIs" dxfId="402" priority="506" operator="greaterThan">
      <formula>0.98</formula>
    </cfRule>
  </conditionalFormatting>
  <conditionalFormatting sqref="I20:J20 E24 Q20:R20 U20:V20 Y20:Z20 AC20:AD20 AG20:AH20 AK20:AL20 AO20:AP20 AS20:AT20 AW20:AX20 BA20:BB20 BE20:BF20 BI20:BJ20 BM20:BN20 BQ20:BR20 BU20:BV20 BY20:BZ20 CC20:CD20 CG20:CH20 CK20:CL20 CO20:CP20 CS20:CT20 CW20:CX20 DA20:DB20 DE20:DF20 DQ20:DR20 S23:T23 W23:X23 AA23:AB23 AE23:AF23 AI23:AJ23 AM23:AN23 AQ23:AR23 AU23:AV23 AY23:AZ23 BC23:BD23 BG23:BH23 BK23:BL23 BO23:BP23 BS23:BT23 BW23:BX23 CA23:CB23 CE23:CF23 CI23:CJ23 CM23:CN23 CQ23:CR23 CU23:CV23 CY23:CZ23 DC23:DD23 DG23:DH23 DS23:DU23 DK23:DL23 DO23:DP23 DQ22:DR23 DE22:DF23 DA22:DB23 CW22:CX23 CS22:CT23 CO22:CP23 CK22:CL23 CG22:CH23 CC22:CD23 BY22:BZ23 BU22:BV23 BQ22:BR23 BM22:BN23 BI22:BJ23 BE22:BF23 BA22:BB23 AW22:AX23 AS22:AT23 AO22:AP23 AK22:AL23 AG22:AH23 AC22:AD23 Y22:Z23 U22:V23 Q22:R23 I22:J23">
    <cfRule type="cellIs" dxfId="401" priority="499" operator="greaterThanOrEqual">
      <formula>$C$23</formula>
    </cfRule>
    <cfRule type="cellIs" dxfId="400" priority="500" operator="greaterThan">
      <formula>0.98</formula>
    </cfRule>
    <cfRule type="cellIs" dxfId="399" priority="501" operator="lessThan">
      <formula>$C$23</formula>
    </cfRule>
    <cfRule type="cellIs" dxfId="398" priority="502" operator="greaterThan">
      <formula>0.98</formula>
    </cfRule>
  </conditionalFormatting>
  <conditionalFormatting sqref="K20:L20 S20:T20 W20:X20 AA20:AB20 AE20:AF20 AI20:AJ20 AM20:AN20 AQ20:AR20 AU20:AV20 AY20:AZ20 BC20:BD20 BG20:BH20 BK20:BL20 BO20:BP20 BS20:BT20 BW20:BX20 CA20:CB20 CE20:CF20 CI20:CJ20 CM20:CN20 CQ20:CR20 CU20:CV20 CY20:CZ20 DC20:DD20 DG20:DH20 DS20:DU20">
    <cfRule type="cellIs" dxfId="397" priority="495" operator="greaterThanOrEqual">
      <formula>$C$20</formula>
    </cfRule>
    <cfRule type="cellIs" dxfId="396" priority="496" operator="greaterThan">
      <formula>0.98</formula>
    </cfRule>
    <cfRule type="cellIs" dxfId="395" priority="497" operator="lessThan">
      <formula>$C$20</formula>
    </cfRule>
    <cfRule type="cellIs" dxfId="394" priority="498" operator="greaterThan">
      <formula>0.98</formula>
    </cfRule>
  </conditionalFormatting>
  <conditionalFormatting sqref="K22:L22 S22:T22 W22:X22 AA22:AB22 AE22:AF22 AI22:AJ22 AM22:AN22 AQ22:AR22 AU22:AV22 AY22:AZ22 BC22:BD22 BG22:BH22 BK22:BL22 BO22:BP22 BS22:BT22 BW22:BX22 CA22:CB22 CE22:CF22 CI22:CJ22 CM22:CN22 CQ22:CR22 CU22:CV22 CY22:CZ22 DC22:DD22 DG22:DH22 DS22:DU22">
    <cfRule type="cellIs" dxfId="393" priority="491" operator="greaterThanOrEqual">
      <formula>$C$22</formula>
    </cfRule>
    <cfRule type="cellIs" dxfId="392" priority="492" operator="greaterThan">
      <formula>0.98</formula>
    </cfRule>
    <cfRule type="cellIs" dxfId="391" priority="493" operator="lessThan">
      <formula>$C$22</formula>
    </cfRule>
    <cfRule type="cellIs" dxfId="390" priority="494" operator="greaterThan">
      <formula>0.98</formula>
    </cfRule>
  </conditionalFormatting>
  <conditionalFormatting sqref="K23:L23">
    <cfRule type="cellIs" dxfId="389" priority="487" operator="greaterThanOrEqual">
      <formula>$C$23</formula>
    </cfRule>
    <cfRule type="cellIs" dxfId="388" priority="488" operator="greaterThan">
      <formula>0.98</formula>
    </cfRule>
    <cfRule type="cellIs" dxfId="387" priority="489" operator="lessThan">
      <formula>$C$23</formula>
    </cfRule>
    <cfRule type="cellIs" dxfId="386" priority="490" operator="greaterThan">
      <formula>0.98</formula>
    </cfRule>
  </conditionalFormatting>
  <conditionalFormatting sqref="DU24:DU25">
    <cfRule type="cellIs" dxfId="385" priority="479" operator="greaterThanOrEqual">
      <formula>$C$24</formula>
    </cfRule>
    <cfRule type="cellIs" dxfId="384" priority="480" operator="greaterThan">
      <formula>0.98</formula>
    </cfRule>
    <cfRule type="cellIs" dxfId="383" priority="481" operator="lessThan">
      <formula>$C$24</formula>
    </cfRule>
    <cfRule type="cellIs" dxfId="382" priority="482" operator="greaterThan">
      <formula>0.98</formula>
    </cfRule>
  </conditionalFormatting>
  <conditionalFormatting sqref="K29:L29 S29:T29 W29:X29 AA29:AB29 AE29:AF29 AI29:AJ29 AM29:AN29 AQ29:AR29 AU29:AV29 AY29:AZ29 BC29:BD29 BG29:BH29 BK29:BL29 BO29:BP29 BS29:BT29 BW29:BX29 CA29:CB29 CE29:CF29 CI29:CJ29 CM29:CN29 CQ29:CR29 CU29:CV29 CY29:CZ29 DC29:DD29 DG29:DH29 DS29:DT29">
    <cfRule type="cellIs" dxfId="381" priority="467" operator="greaterThanOrEqual">
      <formula>$C$29</formula>
    </cfRule>
    <cfRule type="cellIs" dxfId="380" priority="468" operator="greaterThan">
      <formula>0.98</formula>
    </cfRule>
    <cfRule type="cellIs" dxfId="379" priority="469" operator="lessThan">
      <formula>$C$29</formula>
    </cfRule>
    <cfRule type="cellIs" dxfId="378" priority="470" operator="greaterThan">
      <formula>0.98</formula>
    </cfRule>
  </conditionalFormatting>
  <conditionalFormatting sqref="DU29">
    <cfRule type="cellIs" dxfId="377" priority="463" operator="greaterThanOrEqual">
      <formula>$C$29</formula>
    </cfRule>
    <cfRule type="cellIs" dxfId="376" priority="464" operator="greaterThan">
      <formula>0.98</formula>
    </cfRule>
    <cfRule type="cellIs" dxfId="375" priority="465" operator="lessThan">
      <formula>$C$29</formula>
    </cfRule>
    <cfRule type="cellIs" dxfId="374" priority="466" operator="greaterThan">
      <formula>0.98</formula>
    </cfRule>
  </conditionalFormatting>
  <conditionalFormatting sqref="K30:L30">
    <cfRule type="cellIs" dxfId="373" priority="455" operator="greaterThanOrEqual">
      <formula>$C$30</formula>
    </cfRule>
    <cfRule type="cellIs" dxfId="372" priority="456" operator="greaterThan">
      <formula>0.98</formula>
    </cfRule>
    <cfRule type="cellIs" dxfId="371" priority="457" operator="lessThan">
      <formula>$C$30</formula>
    </cfRule>
    <cfRule type="cellIs" dxfId="370" priority="458" operator="greaterThan">
      <formula>0.98</formula>
    </cfRule>
  </conditionalFormatting>
  <conditionalFormatting sqref="I31:J31 Q31:DH31 DQ31:DU31">
    <cfRule type="cellIs" dxfId="369" priority="451" operator="greaterThanOrEqual">
      <formula>$C$31</formula>
    </cfRule>
    <cfRule type="cellIs" dxfId="368" priority="452" operator="greaterThan">
      <formula>0.98</formula>
    </cfRule>
    <cfRule type="cellIs" dxfId="367" priority="453" operator="lessThan">
      <formula>$C$31</formula>
    </cfRule>
    <cfRule type="cellIs" dxfId="366" priority="454" operator="greaterThan">
      <formula>0.98</formula>
    </cfRule>
  </conditionalFormatting>
  <conditionalFormatting sqref="K31:L31">
    <cfRule type="cellIs" dxfId="365" priority="447" operator="greaterThanOrEqual">
      <formula>$C$31</formula>
    </cfRule>
    <cfRule type="cellIs" dxfId="364" priority="448" operator="greaterThan">
      <formula>0.98</formula>
    </cfRule>
    <cfRule type="cellIs" dxfId="363" priority="449" operator="lessThan">
      <formula>$C$31</formula>
    </cfRule>
    <cfRule type="cellIs" dxfId="362" priority="450" operator="greaterThan">
      <formula>0.98</formula>
    </cfRule>
  </conditionalFormatting>
  <conditionalFormatting sqref="I27 Q27:DH27 DQ27:DU27">
    <cfRule type="cellIs" dxfId="361" priority="445" operator="lessThan">
      <formula>$C$27</formula>
    </cfRule>
    <cfRule type="cellIs" dxfId="360" priority="446" operator="greaterThanOrEqual">
      <formula>$C$27</formula>
    </cfRule>
  </conditionalFormatting>
  <conditionalFormatting sqref="J27:L27">
    <cfRule type="cellIs" dxfId="359" priority="443" operator="lessThan">
      <formula>$C$27</formula>
    </cfRule>
    <cfRule type="cellIs" dxfId="358" priority="444" operator="greaterThanOrEqual">
      <formula>$C$27</formula>
    </cfRule>
  </conditionalFormatting>
  <conditionalFormatting sqref="I28 Q28:DH28 DQ28:DU28">
    <cfRule type="cellIs" dxfId="357" priority="441" operator="lessThan">
      <formula>$C$28</formula>
    </cfRule>
    <cfRule type="cellIs" dxfId="356" priority="442" operator="greaterThanOrEqual">
      <formula>$C$28</formula>
    </cfRule>
  </conditionalFormatting>
  <conditionalFormatting sqref="J28:L28">
    <cfRule type="cellIs" dxfId="355" priority="439" operator="lessThan">
      <formula>$C$28</formula>
    </cfRule>
    <cfRule type="cellIs" dxfId="354" priority="440" operator="greaterThanOrEqual">
      <formula>$C$28</formula>
    </cfRule>
  </conditionalFormatting>
  <conditionalFormatting sqref="I26:J26 Q26:DH26 DQ26:DU26">
    <cfRule type="cellIs" dxfId="353" priority="435" operator="greaterThanOrEqual">
      <formula>$C$26</formula>
    </cfRule>
    <cfRule type="cellIs" dxfId="352" priority="436" operator="greaterThan">
      <formula>0.98</formula>
    </cfRule>
    <cfRule type="cellIs" dxfId="351" priority="437" operator="lessThan">
      <formula>$C$26</formula>
    </cfRule>
    <cfRule type="cellIs" dxfId="350" priority="438" operator="greaterThan">
      <formula>0.98</formula>
    </cfRule>
  </conditionalFormatting>
  <conditionalFormatting sqref="K26:L26">
    <cfRule type="cellIs" dxfId="349" priority="431" operator="greaterThanOrEqual">
      <formula>$C$26</formula>
    </cfRule>
    <cfRule type="cellIs" dxfId="348" priority="432" operator="greaterThan">
      <formula>0.98</formula>
    </cfRule>
    <cfRule type="cellIs" dxfId="347" priority="433" operator="lessThan">
      <formula>$C$26</formula>
    </cfRule>
    <cfRule type="cellIs" dxfId="346" priority="434" operator="greaterThan">
      <formula>0.98</formula>
    </cfRule>
  </conditionalFormatting>
  <conditionalFormatting sqref="E10">
    <cfRule type="cellIs" dxfId="345" priority="419" operator="greaterThan">
      <formula>0.97</formula>
    </cfRule>
    <cfRule type="cellIs" dxfId="344" priority="420" operator="greaterThan">
      <formula>0.98</formula>
    </cfRule>
    <cfRule type="cellIs" dxfId="343" priority="421" operator="lessThan">
      <formula>0.98</formula>
    </cfRule>
    <cfRule type="cellIs" dxfId="342" priority="422" operator="greaterThan">
      <formula>0.98</formula>
    </cfRule>
  </conditionalFormatting>
  <conditionalFormatting sqref="E10">
    <cfRule type="cellIs" dxfId="341" priority="418" operator="lessThan">
      <formula>1</formula>
    </cfRule>
  </conditionalFormatting>
  <conditionalFormatting sqref="G12">
    <cfRule type="cellIs" dxfId="340" priority="409" operator="lessThan">
      <formula>1</formula>
    </cfRule>
  </conditionalFormatting>
  <conditionalFormatting sqref="G12">
    <cfRule type="cellIs" dxfId="339" priority="410" operator="greaterThan">
      <formula>0.97</formula>
    </cfRule>
    <cfRule type="cellIs" dxfId="338" priority="411" operator="greaterThan">
      <formula>0.98</formula>
    </cfRule>
    <cfRule type="cellIs" dxfId="337" priority="412" operator="lessThan">
      <formula>0.98</formula>
    </cfRule>
    <cfRule type="cellIs" dxfId="336" priority="413" operator="greaterThan">
      <formula>0.98</formula>
    </cfRule>
  </conditionalFormatting>
  <conditionalFormatting sqref="E12">
    <cfRule type="cellIs" dxfId="335" priority="404" operator="lessThan">
      <formula>1</formula>
    </cfRule>
  </conditionalFormatting>
  <conditionalFormatting sqref="E12">
    <cfRule type="cellIs" dxfId="334" priority="405" operator="greaterThan">
      <formula>0.97</formula>
    </cfRule>
    <cfRule type="cellIs" dxfId="333" priority="406" operator="greaterThan">
      <formula>0.98</formula>
    </cfRule>
    <cfRule type="cellIs" dxfId="332" priority="407" operator="lessThan">
      <formula>0.98</formula>
    </cfRule>
    <cfRule type="cellIs" dxfId="331" priority="408" operator="greaterThan">
      <formula>0.98</formula>
    </cfRule>
  </conditionalFormatting>
  <conditionalFormatting sqref="G17">
    <cfRule type="cellIs" dxfId="330" priority="388" operator="greaterThan">
      <formula>0.97</formula>
    </cfRule>
    <cfRule type="cellIs" dxfId="329" priority="389" operator="greaterThan">
      <formula>0.98</formula>
    </cfRule>
    <cfRule type="cellIs" dxfId="328" priority="390" operator="lessThan">
      <formula>0.98</formula>
    </cfRule>
    <cfRule type="cellIs" dxfId="327" priority="391" operator="greaterThan">
      <formula>0.98</formula>
    </cfRule>
  </conditionalFormatting>
  <conditionalFormatting sqref="E17">
    <cfRule type="cellIs" dxfId="326" priority="392" operator="greaterThan">
      <formula>0.97</formula>
    </cfRule>
    <cfRule type="cellIs" dxfId="325" priority="393" operator="greaterThan">
      <formula>0.98</formula>
    </cfRule>
    <cfRule type="cellIs" dxfId="324" priority="394" operator="lessThan">
      <formula>0.98</formula>
    </cfRule>
    <cfRule type="cellIs" dxfId="323" priority="395" operator="greaterThan">
      <formula>0.98</formula>
    </cfRule>
  </conditionalFormatting>
  <conditionalFormatting sqref="E25">
    <cfRule type="cellIs" dxfId="322" priority="380" operator="greaterThanOrEqual">
      <formula>$C$23</formula>
    </cfRule>
    <cfRule type="cellIs" dxfId="321" priority="381" operator="greaterThan">
      <formula>0.98</formula>
    </cfRule>
    <cfRule type="cellIs" dxfId="320" priority="382" operator="lessThan">
      <formula>$C$23</formula>
    </cfRule>
    <cfRule type="cellIs" dxfId="319" priority="383" operator="greaterThan">
      <formula>0.98</formula>
    </cfRule>
  </conditionalFormatting>
  <conditionalFormatting sqref="G18:H18">
    <cfRule type="cellIs" dxfId="318" priority="372" operator="greaterThanOrEqual">
      <formula>$C$18</formula>
    </cfRule>
    <cfRule type="cellIs" dxfId="317" priority="373" operator="greaterThan">
      <formula>0.98</formula>
    </cfRule>
    <cfRule type="cellIs" dxfId="316" priority="374" operator="lessThan">
      <formula>$C$18</formula>
    </cfRule>
    <cfRule type="cellIs" dxfId="315" priority="375" operator="greaterThan">
      <formula>0.98</formula>
    </cfRule>
  </conditionalFormatting>
  <conditionalFormatting sqref="E18:F18">
    <cfRule type="cellIs" dxfId="314" priority="376" operator="greaterThanOrEqual">
      <formula>$C$18</formula>
    </cfRule>
    <cfRule type="cellIs" dxfId="313" priority="377" operator="greaterThan">
      <formula>0.98</formula>
    </cfRule>
    <cfRule type="cellIs" dxfId="312" priority="378" operator="lessThan">
      <formula>$C$18</formula>
    </cfRule>
    <cfRule type="cellIs" dxfId="311" priority="379" operator="greaterThan">
      <formula>0.98</formula>
    </cfRule>
  </conditionalFormatting>
  <conditionalFormatting sqref="E29:F30">
    <cfRule type="cellIs" dxfId="310" priority="368" operator="greaterThanOrEqual">
      <formula>$C$30</formula>
    </cfRule>
    <cfRule type="cellIs" dxfId="309" priority="369" operator="greaterThan">
      <formula>0.98</formula>
    </cfRule>
    <cfRule type="cellIs" dxfId="308" priority="370" operator="lessThan">
      <formula>$C$30</formula>
    </cfRule>
    <cfRule type="cellIs" dxfId="307" priority="371" operator="greaterThan">
      <formula>0.98</formula>
    </cfRule>
  </conditionalFormatting>
  <conditionalFormatting sqref="G29:H29">
    <cfRule type="cellIs" dxfId="306" priority="364" operator="greaterThanOrEqual">
      <formula>$C$29</formula>
    </cfRule>
    <cfRule type="cellIs" dxfId="305" priority="365" operator="greaterThan">
      <formula>0.98</formula>
    </cfRule>
    <cfRule type="cellIs" dxfId="304" priority="366" operator="lessThan">
      <formula>$C$29</formula>
    </cfRule>
    <cfRule type="cellIs" dxfId="303" priority="367" operator="greaterThan">
      <formula>0.98</formula>
    </cfRule>
  </conditionalFormatting>
  <conditionalFormatting sqref="G30:H30">
    <cfRule type="cellIs" dxfId="302" priority="360" operator="greaterThanOrEqual">
      <formula>$C$30</formula>
    </cfRule>
    <cfRule type="cellIs" dxfId="301" priority="361" operator="greaterThan">
      <formula>0.98</formula>
    </cfRule>
    <cfRule type="cellIs" dxfId="300" priority="362" operator="lessThan">
      <formula>$C$30</formula>
    </cfRule>
    <cfRule type="cellIs" dxfId="299" priority="363" operator="greaterThan">
      <formula>0.98</formula>
    </cfRule>
  </conditionalFormatting>
  <conditionalFormatting sqref="E31:F31">
    <cfRule type="cellIs" dxfId="298" priority="356" operator="greaterThanOrEqual">
      <formula>$C$31</formula>
    </cfRule>
    <cfRule type="cellIs" dxfId="297" priority="357" operator="greaterThan">
      <formula>0.98</formula>
    </cfRule>
    <cfRule type="cellIs" dxfId="296" priority="358" operator="lessThan">
      <formula>$C$31</formula>
    </cfRule>
    <cfRule type="cellIs" dxfId="295" priority="359" operator="greaterThan">
      <formula>0.98</formula>
    </cfRule>
  </conditionalFormatting>
  <conditionalFormatting sqref="G31:H31">
    <cfRule type="cellIs" dxfId="294" priority="352" operator="greaterThanOrEqual">
      <formula>$C$31</formula>
    </cfRule>
    <cfRule type="cellIs" dxfId="293" priority="353" operator="greaterThan">
      <formula>0.98</formula>
    </cfRule>
    <cfRule type="cellIs" dxfId="292" priority="354" operator="lessThan">
      <formula>$C$31</formula>
    </cfRule>
    <cfRule type="cellIs" dxfId="291" priority="355" operator="greaterThan">
      <formula>0.98</formula>
    </cfRule>
  </conditionalFormatting>
  <conditionalFormatting sqref="E27">
    <cfRule type="cellIs" dxfId="290" priority="350" operator="lessThan">
      <formula>$C$27</formula>
    </cfRule>
    <cfRule type="cellIs" dxfId="289" priority="351" operator="greaterThanOrEqual">
      <formula>$C$27</formula>
    </cfRule>
  </conditionalFormatting>
  <conditionalFormatting sqref="F27:H27">
    <cfRule type="cellIs" dxfId="288" priority="348" operator="lessThan">
      <formula>$C$27</formula>
    </cfRule>
    <cfRule type="cellIs" dxfId="287" priority="349" operator="greaterThanOrEqual">
      <formula>$C$27</formula>
    </cfRule>
  </conditionalFormatting>
  <conditionalFormatting sqref="E28">
    <cfRule type="cellIs" dxfId="286" priority="346" operator="lessThan">
      <formula>$C$28</formula>
    </cfRule>
    <cfRule type="cellIs" dxfId="285" priority="347" operator="greaterThanOrEqual">
      <formula>$C$28</formula>
    </cfRule>
  </conditionalFormatting>
  <conditionalFormatting sqref="F28:H28">
    <cfRule type="cellIs" dxfId="284" priority="344" operator="lessThan">
      <formula>$C$28</formula>
    </cfRule>
    <cfRule type="cellIs" dxfId="283" priority="345" operator="greaterThanOrEqual">
      <formula>$C$28</formula>
    </cfRule>
  </conditionalFormatting>
  <conditionalFormatting sqref="M9 Q9 U9 Y9 AC9 AG9 AK9 AO9 AS9 AW9 BA9 BE9 BI9 BM9 BQ9 BU9 BY9 CC9 CG9 CK9 CO9 CS9 CW9 DA9 DE9 DQ9 O9 S9 W9 AA9 AE9 AI9 AM9 AQ9 AU9 AY9 BC9 BG9 BK9 BO9 BS9 BW9 CA9 CE9 CI9 CM9 CQ9 CU9 CY9 DC9 DG9 DS9">
    <cfRule type="cellIs" dxfId="282" priority="324" operator="greaterThan">
      <formula>0.97</formula>
    </cfRule>
    <cfRule type="cellIs" dxfId="281" priority="325" operator="greaterThan">
      <formula>0.98</formula>
    </cfRule>
    <cfRule type="cellIs" dxfId="280" priority="326" operator="lessThan">
      <formula>0.98</formula>
    </cfRule>
    <cfRule type="cellIs" dxfId="279" priority="327" operator="greaterThan">
      <formula>0.98</formula>
    </cfRule>
  </conditionalFormatting>
  <conditionalFormatting sqref="M8:N8 Q8:R8 U8:V8 Y8:Z8 AC8:AD8 AG8:AH8 AK8:AL8 AO8:AP8 AS8:AT8 AW8:AX8 BA8:BB8 BE8:BF8 BI8:BJ8 BM8:BN8 BQ8:BR8 BU8:BV8 BY8:BZ8 CC8:CD8 CG8:CH8 CK8:CL8 CO8:CP8 CS8:CT8 CW8:CX8 DA8:DB8 DE8:DF8 DQ8:DR8">
    <cfRule type="cellIs" dxfId="278" priority="320" operator="greaterThan">
      <formula>0.97</formula>
    </cfRule>
    <cfRule type="cellIs" dxfId="277" priority="321" operator="greaterThan">
      <formula>0.98</formula>
    </cfRule>
    <cfRule type="cellIs" dxfId="276" priority="322" operator="lessThan">
      <formula>0.98</formula>
    </cfRule>
    <cfRule type="cellIs" dxfId="275" priority="323" operator="greaterThan">
      <formula>0.98</formula>
    </cfRule>
  </conditionalFormatting>
  <conditionalFormatting sqref="O8:P8 S8:T8 W8:X8 AA8:AB8 AE8:AF8 AI8:AJ8 AM8:AN8 AQ8:AR8 AU8:AV8 AY8:AZ8 BC8:BD8 BG8:BH8 BK8:BL8 BO8:BP8 BS8:BT8 BW8:BX8 CA8:CB8 CE8:CF8 CI8:CJ8 CM8:CN8 CQ8:CR8 CU8:CV8 CY8:CZ8 DC8:DD8 DG8:DH8 DS8:DT8">
    <cfRule type="cellIs" dxfId="274" priority="316" operator="greaterThan">
      <formula>0.97</formula>
    </cfRule>
    <cfRule type="cellIs" dxfId="273" priority="317" operator="greaterThan">
      <formula>0.98</formula>
    </cfRule>
    <cfRule type="cellIs" dxfId="272" priority="318" operator="lessThan">
      <formula>0.98</formula>
    </cfRule>
    <cfRule type="cellIs" dxfId="271" priority="319" operator="greaterThan">
      <formula>0.98</formula>
    </cfRule>
  </conditionalFormatting>
  <conditionalFormatting sqref="M11:DH11 DQ11:DT11">
    <cfRule type="cellIs" dxfId="270" priority="312" operator="greaterThan">
      <formula>0.97</formula>
    </cfRule>
    <cfRule type="cellIs" dxfId="269" priority="313" operator="greaterThan">
      <formula>0.98</formula>
    </cfRule>
    <cfRule type="cellIs" dxfId="268" priority="314" operator="lessThan">
      <formula>0.98</formula>
    </cfRule>
    <cfRule type="cellIs" dxfId="267" priority="315" operator="greaterThan">
      <formula>0.98</formula>
    </cfRule>
  </conditionalFormatting>
  <conditionalFormatting sqref="M13:N13 Q13:R13 U13:V13 Y13:Z13 AC13:AD13 AG13:AH13 AK13:AL13 AO13:AP13 AS13:AT13 AW13:AX13 BA13:BB13 BE13:BF13 BI13:BJ13 BM13:BN13 BQ13:BR13 BU13:BV13 BY13:BZ13 CC13:CD13 CG13:CH13 CK13:CL13 CO13:CP13 CS13:CT13 CW13:CX13 DA13:DB13 DE13:DF13 DQ13:DR13">
    <cfRule type="cellIs" dxfId="266" priority="308" operator="greaterThan">
      <formula>0.97</formula>
    </cfRule>
    <cfRule type="cellIs" dxfId="265" priority="309" operator="greaterThan">
      <formula>0.98</formula>
    </cfRule>
    <cfRule type="cellIs" dxfId="264" priority="310" operator="lessThan">
      <formula>0.98</formula>
    </cfRule>
    <cfRule type="cellIs" dxfId="263" priority="311" operator="greaterThan">
      <formula>0.98</formula>
    </cfRule>
  </conditionalFormatting>
  <conditionalFormatting sqref="O13:P13 S13:T13 W13:X13 AA13:AB13 AE13:AF13 AI13:AJ13 AM13:AN13 AQ13:AR13 AU13:AV13 AY13:AZ13 BC13:BD13 BG13:BH13 BK13:BL13 BO13:BP13 BS13:BT13 BW13:BX13 CA13:CB13 CE13:CF13 CI13:CJ13 CM13:CN13 CQ13:CR13 CU13:CV13 CY13:CZ13 DC13:DD13 DG13:DH13 DS13:DT13">
    <cfRule type="cellIs" dxfId="262" priority="304" operator="greaterThan">
      <formula>0.97</formula>
    </cfRule>
    <cfRule type="cellIs" dxfId="261" priority="305" operator="greaterThan">
      <formula>0.98</formula>
    </cfRule>
    <cfRule type="cellIs" dxfId="260" priority="306" operator="lessThan">
      <formula>0.98</formula>
    </cfRule>
    <cfRule type="cellIs" dxfId="259" priority="307" operator="greaterThan">
      <formula>0.98</formula>
    </cfRule>
  </conditionalFormatting>
  <conditionalFormatting sqref="M15:DH16 DQ15:DT16">
    <cfRule type="cellIs" dxfId="258" priority="300" operator="greaterThan">
      <formula>0.97</formula>
    </cfRule>
    <cfRule type="cellIs" dxfId="257" priority="301" operator="greaterThan">
      <formula>0.98</formula>
    </cfRule>
    <cfRule type="cellIs" dxfId="256" priority="302" operator="lessThan">
      <formula>0.98</formula>
    </cfRule>
    <cfRule type="cellIs" dxfId="255" priority="303" operator="greaterThan">
      <formula>0.98</formula>
    </cfRule>
  </conditionalFormatting>
  <conditionalFormatting sqref="M29:N30">
    <cfRule type="cellIs" dxfId="254" priority="296" operator="greaterThanOrEqual">
      <formula>$C$30</formula>
    </cfRule>
    <cfRule type="cellIs" dxfId="253" priority="297" operator="greaterThan">
      <formula>0.98</formula>
    </cfRule>
    <cfRule type="cellIs" dxfId="252" priority="298" operator="lessThan">
      <formula>$C$30</formula>
    </cfRule>
    <cfRule type="cellIs" dxfId="251" priority="299" operator="greaterThan">
      <formula>0.98</formula>
    </cfRule>
  </conditionalFormatting>
  <conditionalFormatting sqref="M11:DH11 DQ11:DT11">
    <cfRule type="cellIs" dxfId="250" priority="295" operator="lessThan">
      <formula>1</formula>
    </cfRule>
  </conditionalFormatting>
  <conditionalFormatting sqref="M18:N18 Q18:R18 U18:V18 Y18:Z18 AC18:AD18 AG18:AH18 AK18:AL18 AO18:AP18 AS18:AT18 AW18:AX18 BA18:BB18 BE18:BF18 BI18:BJ18 BM18:BN18 BQ18:BR18 BU18:BV18 BY18:BZ18 CC18:CD18 CG18:CH18 CK18:CL18 CO18:CP18 CS18:CT18 CW18:CX18 DA18:DB18 DE18:DF18 DQ18:DR18">
    <cfRule type="cellIs" dxfId="249" priority="291" operator="greaterThanOrEqual">
      <formula>$C$18</formula>
    </cfRule>
    <cfRule type="cellIs" dxfId="248" priority="292" operator="greaterThan">
      <formula>0.98</formula>
    </cfRule>
    <cfRule type="cellIs" dxfId="247" priority="293" operator="lessThan">
      <formula>$C$18</formula>
    </cfRule>
    <cfRule type="cellIs" dxfId="246" priority="294" operator="greaterThan">
      <formula>0.98</formula>
    </cfRule>
  </conditionalFormatting>
  <conditionalFormatting sqref="O18:P18 S18:T18 W18:X18 AA18:AB18 AE18:AF18 AI18:AJ18 AM18:AN18 AQ18:AR18 AU18:AV18 AY18:AZ18 BC18:BD18 BG18:BH18 BK18:BL18 BO18:BP18 BS18:BT18 BW18:BX18 CA18:CB18 CE18:CF18 CI18:CJ18 CM18:CN18 CQ18:CR18 CU18:CV18 CY18:CZ18 DC18:DD18 DG18:DH18 DS18:DT18">
    <cfRule type="cellIs" dxfId="245" priority="287" operator="greaterThanOrEqual">
      <formula>$C$18</formula>
    </cfRule>
    <cfRule type="cellIs" dxfId="244" priority="288" operator="greaterThan">
      <formula>0.98</formula>
    </cfRule>
    <cfRule type="cellIs" dxfId="243" priority="289" operator="lessThan">
      <formula>$C$18</formula>
    </cfRule>
    <cfRule type="cellIs" dxfId="242" priority="290" operator="greaterThan">
      <formula>0.98</formula>
    </cfRule>
  </conditionalFormatting>
  <conditionalFormatting sqref="M20:N20 M22:N23">
    <cfRule type="cellIs" dxfId="241" priority="283" operator="greaterThanOrEqual">
      <formula>$C$23</formula>
    </cfRule>
    <cfRule type="cellIs" dxfId="240" priority="284" operator="greaterThan">
      <formula>0.98</formula>
    </cfRule>
    <cfRule type="cellIs" dxfId="239" priority="285" operator="lessThan">
      <formula>$C$23</formula>
    </cfRule>
    <cfRule type="cellIs" dxfId="238" priority="286" operator="greaterThan">
      <formula>0.98</formula>
    </cfRule>
  </conditionalFormatting>
  <conditionalFormatting sqref="O20:P20">
    <cfRule type="cellIs" dxfId="237" priority="279" operator="greaterThanOrEqual">
      <formula>$C$20</formula>
    </cfRule>
    <cfRule type="cellIs" dxfId="236" priority="280" operator="greaterThan">
      <formula>0.98</formula>
    </cfRule>
    <cfRule type="cellIs" dxfId="235" priority="281" operator="lessThan">
      <formula>$C$20</formula>
    </cfRule>
    <cfRule type="cellIs" dxfId="234" priority="282" operator="greaterThan">
      <formula>0.98</formula>
    </cfRule>
  </conditionalFormatting>
  <conditionalFormatting sqref="O22:P22">
    <cfRule type="cellIs" dxfId="233" priority="275" operator="greaterThanOrEqual">
      <formula>$C$22</formula>
    </cfRule>
    <cfRule type="cellIs" dxfId="232" priority="276" operator="greaterThan">
      <formula>0.98</formula>
    </cfRule>
    <cfRule type="cellIs" dxfId="231" priority="277" operator="lessThan">
      <formula>$C$22</formula>
    </cfRule>
    <cfRule type="cellIs" dxfId="230" priority="278" operator="greaterThan">
      <formula>0.98</formula>
    </cfRule>
  </conditionalFormatting>
  <conditionalFormatting sqref="O23:P23">
    <cfRule type="cellIs" dxfId="229" priority="271" operator="greaterThanOrEqual">
      <formula>$C$23</formula>
    </cfRule>
    <cfRule type="cellIs" dxfId="228" priority="272" operator="greaterThan">
      <formula>0.98</formula>
    </cfRule>
    <cfRule type="cellIs" dxfId="227" priority="273" operator="lessThan">
      <formula>$C$23</formula>
    </cfRule>
    <cfRule type="cellIs" dxfId="226" priority="274" operator="greaterThan">
      <formula>0.98</formula>
    </cfRule>
  </conditionalFormatting>
  <conditionalFormatting sqref="O29:P29">
    <cfRule type="cellIs" dxfId="225" priority="267" operator="greaterThanOrEqual">
      <formula>$C$29</formula>
    </cfRule>
    <cfRule type="cellIs" dxfId="224" priority="268" operator="greaterThan">
      <formula>0.98</formula>
    </cfRule>
    <cfRule type="cellIs" dxfId="223" priority="269" operator="lessThan">
      <formula>$C$29</formula>
    </cfRule>
    <cfRule type="cellIs" dxfId="222" priority="270" operator="greaterThan">
      <formula>0.98</formula>
    </cfRule>
  </conditionalFormatting>
  <conditionalFormatting sqref="O30:P30">
    <cfRule type="cellIs" dxfId="221" priority="263" operator="greaterThanOrEqual">
      <formula>$C$30</formula>
    </cfRule>
    <cfRule type="cellIs" dxfId="220" priority="264" operator="greaterThan">
      <formula>0.98</formula>
    </cfRule>
    <cfRule type="cellIs" dxfId="219" priority="265" operator="lessThan">
      <formula>$C$30</formula>
    </cfRule>
    <cfRule type="cellIs" dxfId="218" priority="266" operator="greaterThan">
      <formula>0.98</formula>
    </cfRule>
  </conditionalFormatting>
  <conditionalFormatting sqref="M31:N31">
    <cfRule type="cellIs" dxfId="217" priority="259" operator="greaterThanOrEqual">
      <formula>$C$31</formula>
    </cfRule>
    <cfRule type="cellIs" dxfId="216" priority="260" operator="greaterThan">
      <formula>0.98</formula>
    </cfRule>
    <cfRule type="cellIs" dxfId="215" priority="261" operator="lessThan">
      <formula>$C$31</formula>
    </cfRule>
    <cfRule type="cellIs" dxfId="214" priority="262" operator="greaterThan">
      <formula>0.98</formula>
    </cfRule>
  </conditionalFormatting>
  <conditionalFormatting sqref="O31:P31">
    <cfRule type="cellIs" dxfId="213" priority="255" operator="greaterThanOrEqual">
      <formula>$C$31</formula>
    </cfRule>
    <cfRule type="cellIs" dxfId="212" priority="256" operator="greaterThan">
      <formula>0.98</formula>
    </cfRule>
    <cfRule type="cellIs" dxfId="211" priority="257" operator="lessThan">
      <formula>$C$31</formula>
    </cfRule>
    <cfRule type="cellIs" dxfId="210" priority="258" operator="greaterThan">
      <formula>0.98</formula>
    </cfRule>
  </conditionalFormatting>
  <conditionalFormatting sqref="M27">
    <cfRule type="cellIs" dxfId="209" priority="253" operator="lessThan">
      <formula>$C$27</formula>
    </cfRule>
    <cfRule type="cellIs" dxfId="208" priority="254" operator="greaterThanOrEqual">
      <formula>$C$27</formula>
    </cfRule>
  </conditionalFormatting>
  <conditionalFormatting sqref="N27:P27">
    <cfRule type="cellIs" dxfId="207" priority="251" operator="lessThan">
      <formula>$C$27</formula>
    </cfRule>
    <cfRule type="cellIs" dxfId="206" priority="252" operator="greaterThanOrEqual">
      <formula>$C$27</formula>
    </cfRule>
  </conditionalFormatting>
  <conditionalFormatting sqref="M28">
    <cfRule type="cellIs" dxfId="205" priority="249" operator="lessThan">
      <formula>$C$28</formula>
    </cfRule>
    <cfRule type="cellIs" dxfId="204" priority="250" operator="greaterThanOrEqual">
      <formula>$C$28</formula>
    </cfRule>
  </conditionalFormatting>
  <conditionalFormatting sqref="N28:P28">
    <cfRule type="cellIs" dxfId="203" priority="247" operator="lessThan">
      <formula>$C$28</formula>
    </cfRule>
    <cfRule type="cellIs" dxfId="202" priority="248" operator="greaterThanOrEqual">
      <formula>$C$28</formula>
    </cfRule>
  </conditionalFormatting>
  <conditionalFormatting sqref="M26:N26">
    <cfRule type="cellIs" dxfId="201" priority="243" operator="greaterThanOrEqual">
      <formula>$C$26</formula>
    </cfRule>
    <cfRule type="cellIs" dxfId="200" priority="244" operator="greaterThan">
      <formula>0.98</formula>
    </cfRule>
    <cfRule type="cellIs" dxfId="199" priority="245" operator="lessThan">
      <formula>$C$26</formula>
    </cfRule>
    <cfRule type="cellIs" dxfId="198" priority="246" operator="greaterThan">
      <formula>0.98</formula>
    </cfRule>
  </conditionalFormatting>
  <conditionalFormatting sqref="O26:P26">
    <cfRule type="cellIs" dxfId="197" priority="239" operator="greaterThanOrEqual">
      <formula>$C$26</formula>
    </cfRule>
    <cfRule type="cellIs" dxfId="196" priority="240" operator="greaterThan">
      <formula>0.98</formula>
    </cfRule>
    <cfRule type="cellIs" dxfId="195" priority="241" operator="lessThan">
      <formula>$C$26</formula>
    </cfRule>
    <cfRule type="cellIs" dxfId="194" priority="242" operator="greaterThan">
      <formula>0.98</formula>
    </cfRule>
  </conditionalFormatting>
  <conditionalFormatting sqref="G24">
    <cfRule type="cellIs" dxfId="193" priority="235" operator="greaterThanOrEqual">
      <formula>$C$23</formula>
    </cfRule>
    <cfRule type="cellIs" dxfId="192" priority="236" operator="greaterThan">
      <formula>0.98</formula>
    </cfRule>
    <cfRule type="cellIs" dxfId="191" priority="237" operator="lessThan">
      <formula>$C$23</formula>
    </cfRule>
    <cfRule type="cellIs" dxfId="190" priority="238" operator="greaterThan">
      <formula>0.98</formula>
    </cfRule>
  </conditionalFormatting>
  <conditionalFormatting sqref="G14">
    <cfRule type="cellIs" dxfId="189" priority="231" operator="greaterThan">
      <formula>0.97</formula>
    </cfRule>
    <cfRule type="cellIs" dxfId="188" priority="232" operator="greaterThan">
      <formula>0.98</formula>
    </cfRule>
    <cfRule type="cellIs" dxfId="187" priority="233" operator="lessThan">
      <formula>0.98</formula>
    </cfRule>
    <cfRule type="cellIs" dxfId="186" priority="234" operator="greaterThan">
      <formula>0.98</formula>
    </cfRule>
  </conditionalFormatting>
  <conditionalFormatting sqref="E19">
    <cfRule type="cellIs" dxfId="185" priority="211" operator="greaterThanOrEqual">
      <formula>$C$23</formula>
    </cfRule>
    <cfRule type="cellIs" dxfId="184" priority="212" operator="greaterThan">
      <formula>0.98</formula>
    </cfRule>
    <cfRule type="cellIs" dxfId="183" priority="213" operator="lessThan">
      <formula>$C$23</formula>
    </cfRule>
    <cfRule type="cellIs" dxfId="182" priority="214" operator="greaterThan">
      <formula>0.98</formula>
    </cfRule>
  </conditionalFormatting>
  <conditionalFormatting sqref="G19">
    <cfRule type="cellIs" dxfId="181" priority="207" operator="greaterThanOrEqual">
      <formula>$C$23</formula>
    </cfRule>
    <cfRule type="cellIs" dxfId="180" priority="208" operator="greaterThan">
      <formula>0.98</formula>
    </cfRule>
    <cfRule type="cellIs" dxfId="179" priority="209" operator="lessThan">
      <formula>$C$23</formula>
    </cfRule>
    <cfRule type="cellIs" dxfId="178" priority="210" operator="greaterThan">
      <formula>0.98</formula>
    </cfRule>
  </conditionalFormatting>
  <conditionalFormatting sqref="DI29:DJ30">
    <cfRule type="cellIs" dxfId="177" priority="203" operator="greaterThanOrEqual">
      <formula>$C$30</formula>
    </cfRule>
    <cfRule type="cellIs" dxfId="176" priority="204" operator="greaterThan">
      <formula>0.98</formula>
    </cfRule>
    <cfRule type="cellIs" dxfId="175" priority="205" operator="lessThan">
      <formula>$C$30</formula>
    </cfRule>
    <cfRule type="cellIs" dxfId="174" priority="206" operator="greaterThan">
      <formula>0.98</formula>
    </cfRule>
  </conditionalFormatting>
  <conditionalFormatting sqref="DI20:DJ20 DI22:DJ23">
    <cfRule type="cellIs" dxfId="173" priority="199" operator="greaterThanOrEqual">
      <formula>$C$23</formula>
    </cfRule>
    <cfRule type="cellIs" dxfId="172" priority="200" operator="greaterThan">
      <formula>0.98</formula>
    </cfRule>
    <cfRule type="cellIs" dxfId="171" priority="201" operator="lessThan">
      <formula>$C$23</formula>
    </cfRule>
    <cfRule type="cellIs" dxfId="170" priority="202" operator="greaterThan">
      <formula>0.98</formula>
    </cfRule>
  </conditionalFormatting>
  <conditionalFormatting sqref="DK20:DL20">
    <cfRule type="cellIs" dxfId="169" priority="195" operator="greaterThanOrEqual">
      <formula>$C$20</formula>
    </cfRule>
    <cfRule type="cellIs" dxfId="168" priority="196" operator="greaterThan">
      <formula>0.98</formula>
    </cfRule>
    <cfRule type="cellIs" dxfId="167" priority="197" operator="lessThan">
      <formula>$C$20</formula>
    </cfRule>
    <cfRule type="cellIs" dxfId="166" priority="198" operator="greaterThan">
      <formula>0.98</formula>
    </cfRule>
  </conditionalFormatting>
  <conditionalFormatting sqref="DK22:DL22">
    <cfRule type="cellIs" dxfId="165" priority="191" operator="greaterThanOrEqual">
      <formula>$C$22</formula>
    </cfRule>
    <cfRule type="cellIs" dxfId="164" priority="192" operator="greaterThan">
      <formula>0.98</formula>
    </cfRule>
    <cfRule type="cellIs" dxfId="163" priority="193" operator="lessThan">
      <formula>$C$22</formula>
    </cfRule>
    <cfRule type="cellIs" dxfId="162" priority="194" operator="greaterThan">
      <formula>0.98</formula>
    </cfRule>
  </conditionalFormatting>
  <conditionalFormatting sqref="DK29:DL29">
    <cfRule type="cellIs" dxfId="161" priority="187" operator="greaterThanOrEqual">
      <formula>$C$29</formula>
    </cfRule>
    <cfRule type="cellIs" dxfId="160" priority="188" operator="greaterThan">
      <formula>0.98</formula>
    </cfRule>
    <cfRule type="cellIs" dxfId="159" priority="189" operator="lessThan">
      <formula>$C$29</formula>
    </cfRule>
    <cfRule type="cellIs" dxfId="158" priority="190" operator="greaterThan">
      <formula>0.98</formula>
    </cfRule>
  </conditionalFormatting>
  <conditionalFormatting sqref="DI31:DL31">
    <cfRule type="cellIs" dxfId="157" priority="183" operator="greaterThanOrEqual">
      <formula>$C$31</formula>
    </cfRule>
    <cfRule type="cellIs" dxfId="156" priority="184" operator="greaterThan">
      <formula>0.98</formula>
    </cfRule>
    <cfRule type="cellIs" dxfId="155" priority="185" operator="lessThan">
      <formula>$C$31</formula>
    </cfRule>
    <cfRule type="cellIs" dxfId="154" priority="186" operator="greaterThan">
      <formula>0.98</formula>
    </cfRule>
  </conditionalFormatting>
  <conditionalFormatting sqref="DI27:DL27">
    <cfRule type="cellIs" dxfId="153" priority="181" operator="lessThan">
      <formula>$C$27</formula>
    </cfRule>
    <cfRule type="cellIs" dxfId="152" priority="182" operator="greaterThanOrEqual">
      <formula>$C$27</formula>
    </cfRule>
  </conditionalFormatting>
  <conditionalFormatting sqref="DI28:DL28">
    <cfRule type="cellIs" dxfId="151" priority="179" operator="lessThan">
      <formula>$C$28</formula>
    </cfRule>
    <cfRule type="cellIs" dxfId="150" priority="180" operator="greaterThanOrEqual">
      <formula>$C$28</formula>
    </cfRule>
  </conditionalFormatting>
  <conditionalFormatting sqref="DI26:DL26">
    <cfRule type="cellIs" dxfId="149" priority="175" operator="greaterThanOrEqual">
      <formula>$C$26</formula>
    </cfRule>
    <cfRule type="cellIs" dxfId="148" priority="176" operator="greaterThan">
      <formula>0.98</formula>
    </cfRule>
    <cfRule type="cellIs" dxfId="147" priority="177" operator="lessThan">
      <formula>$C$26</formula>
    </cfRule>
    <cfRule type="cellIs" dxfId="146" priority="178" operator="greaterThan">
      <formula>0.98</formula>
    </cfRule>
  </conditionalFormatting>
  <conditionalFormatting sqref="DI9 DK9">
    <cfRule type="cellIs" dxfId="145" priority="171" operator="greaterThan">
      <formula>0.97</formula>
    </cfRule>
    <cfRule type="cellIs" dxfId="144" priority="172" operator="greaterThan">
      <formula>0.98</formula>
    </cfRule>
    <cfRule type="cellIs" dxfId="143" priority="173" operator="lessThan">
      <formula>0.98</formula>
    </cfRule>
    <cfRule type="cellIs" dxfId="142" priority="174" operator="greaterThan">
      <formula>0.98</formula>
    </cfRule>
  </conditionalFormatting>
  <conditionalFormatting sqref="DI8:DJ8">
    <cfRule type="cellIs" dxfId="141" priority="167" operator="greaterThan">
      <formula>0.97</formula>
    </cfRule>
    <cfRule type="cellIs" dxfId="140" priority="168" operator="greaterThan">
      <formula>0.98</formula>
    </cfRule>
    <cfRule type="cellIs" dxfId="139" priority="169" operator="lessThan">
      <formula>0.98</formula>
    </cfRule>
    <cfRule type="cellIs" dxfId="138" priority="170" operator="greaterThan">
      <formula>0.98</formula>
    </cfRule>
  </conditionalFormatting>
  <conditionalFormatting sqref="DK8:DL8">
    <cfRule type="cellIs" dxfId="137" priority="163" operator="greaterThan">
      <formula>0.97</formula>
    </cfRule>
    <cfRule type="cellIs" dxfId="136" priority="164" operator="greaterThan">
      <formula>0.98</formula>
    </cfRule>
    <cfRule type="cellIs" dxfId="135" priority="165" operator="lessThan">
      <formula>0.98</formula>
    </cfRule>
    <cfRule type="cellIs" dxfId="134" priority="166" operator="greaterThan">
      <formula>0.98</formula>
    </cfRule>
  </conditionalFormatting>
  <conditionalFormatting sqref="DI11:DL11">
    <cfRule type="cellIs" dxfId="133" priority="159" operator="greaterThan">
      <formula>0.97</formula>
    </cfRule>
    <cfRule type="cellIs" dxfId="132" priority="160" operator="greaterThan">
      <formula>0.98</formula>
    </cfRule>
    <cfRule type="cellIs" dxfId="131" priority="161" operator="lessThan">
      <formula>0.98</formula>
    </cfRule>
    <cfRule type="cellIs" dxfId="130" priority="162" operator="greaterThan">
      <formula>0.98</formula>
    </cfRule>
  </conditionalFormatting>
  <conditionalFormatting sqref="DI13:DJ13">
    <cfRule type="cellIs" dxfId="129" priority="155" operator="greaterThan">
      <formula>0.97</formula>
    </cfRule>
    <cfRule type="cellIs" dxfId="128" priority="156" operator="greaterThan">
      <formula>0.98</formula>
    </cfRule>
    <cfRule type="cellIs" dxfId="127" priority="157" operator="lessThan">
      <formula>0.98</formula>
    </cfRule>
    <cfRule type="cellIs" dxfId="126" priority="158" operator="greaterThan">
      <formula>0.98</formula>
    </cfRule>
  </conditionalFormatting>
  <conditionalFormatting sqref="DK13:DL13">
    <cfRule type="cellIs" dxfId="125" priority="151" operator="greaterThan">
      <formula>0.97</formula>
    </cfRule>
    <cfRule type="cellIs" dxfId="124" priority="152" operator="greaterThan">
      <formula>0.98</formula>
    </cfRule>
    <cfRule type="cellIs" dxfId="123" priority="153" operator="lessThan">
      <formula>0.98</formula>
    </cfRule>
    <cfRule type="cellIs" dxfId="122" priority="154" operator="greaterThan">
      <formula>0.98</formula>
    </cfRule>
  </conditionalFormatting>
  <conditionalFormatting sqref="DI15:DL16">
    <cfRule type="cellIs" dxfId="121" priority="147" operator="greaterThan">
      <formula>0.97</formula>
    </cfRule>
    <cfRule type="cellIs" dxfId="120" priority="148" operator="greaterThan">
      <formula>0.98</formula>
    </cfRule>
    <cfRule type="cellIs" dxfId="119" priority="149" operator="lessThan">
      <formula>0.98</formula>
    </cfRule>
    <cfRule type="cellIs" dxfId="118" priority="150" operator="greaterThan">
      <formula>0.98</formula>
    </cfRule>
  </conditionalFormatting>
  <conditionalFormatting sqref="DI11:DL11">
    <cfRule type="cellIs" dxfId="117" priority="146" operator="lessThan">
      <formula>1</formula>
    </cfRule>
  </conditionalFormatting>
  <conditionalFormatting sqref="DI18:DJ18">
    <cfRule type="cellIs" dxfId="116" priority="142" operator="greaterThanOrEqual">
      <formula>$C$18</formula>
    </cfRule>
    <cfRule type="cellIs" dxfId="115" priority="143" operator="greaterThan">
      <formula>0.98</formula>
    </cfRule>
    <cfRule type="cellIs" dxfId="114" priority="144" operator="lessThan">
      <formula>$C$18</formula>
    </cfRule>
    <cfRule type="cellIs" dxfId="113" priority="145" operator="greaterThan">
      <formula>0.98</formula>
    </cfRule>
  </conditionalFormatting>
  <conditionalFormatting sqref="DK18:DL18">
    <cfRule type="cellIs" dxfId="112" priority="138" operator="greaterThanOrEqual">
      <formula>$C$18</formula>
    </cfRule>
    <cfRule type="cellIs" dxfId="111" priority="139" operator="greaterThan">
      <formula>0.98</formula>
    </cfRule>
    <cfRule type="cellIs" dxfId="110" priority="140" operator="lessThan">
      <formula>$C$18</formula>
    </cfRule>
    <cfRule type="cellIs" dxfId="109" priority="141" operator="greaterThan">
      <formula>0.98</formula>
    </cfRule>
  </conditionalFormatting>
  <conditionalFormatting sqref="DM29:DN30">
    <cfRule type="cellIs" dxfId="108" priority="134" operator="greaterThanOrEqual">
      <formula>$C$30</formula>
    </cfRule>
    <cfRule type="cellIs" dxfId="107" priority="135" operator="greaterThan">
      <formula>0.98</formula>
    </cfRule>
    <cfRule type="cellIs" dxfId="106" priority="136" operator="lessThan">
      <formula>$C$30</formula>
    </cfRule>
    <cfRule type="cellIs" dxfId="105" priority="137" operator="greaterThan">
      <formula>0.98</formula>
    </cfRule>
  </conditionalFormatting>
  <conditionalFormatting sqref="DM20:DN20 DM22:DN23">
    <cfRule type="cellIs" dxfId="104" priority="130" operator="greaterThanOrEqual">
      <formula>$C$23</formula>
    </cfRule>
    <cfRule type="cellIs" dxfId="103" priority="131" operator="greaterThan">
      <formula>0.98</formula>
    </cfRule>
    <cfRule type="cellIs" dxfId="102" priority="132" operator="lessThan">
      <formula>$C$23</formula>
    </cfRule>
    <cfRule type="cellIs" dxfId="101" priority="133" operator="greaterThan">
      <formula>0.98</formula>
    </cfRule>
  </conditionalFormatting>
  <conditionalFormatting sqref="DO20:DP20">
    <cfRule type="cellIs" dxfId="100" priority="126" operator="greaterThanOrEqual">
      <formula>$C$20</formula>
    </cfRule>
    <cfRule type="cellIs" dxfId="99" priority="127" operator="greaterThan">
      <formula>0.98</formula>
    </cfRule>
    <cfRule type="cellIs" dxfId="98" priority="128" operator="lessThan">
      <formula>$C$20</formula>
    </cfRule>
    <cfRule type="cellIs" dxfId="97" priority="129" operator="greaterThan">
      <formula>0.98</formula>
    </cfRule>
  </conditionalFormatting>
  <conditionalFormatting sqref="DO22:DP22">
    <cfRule type="cellIs" dxfId="96" priority="122" operator="greaterThanOrEqual">
      <formula>$C$22</formula>
    </cfRule>
    <cfRule type="cellIs" dxfId="95" priority="123" operator="greaterThan">
      <formula>0.98</formula>
    </cfRule>
    <cfRule type="cellIs" dxfId="94" priority="124" operator="lessThan">
      <formula>$C$22</formula>
    </cfRule>
    <cfRule type="cellIs" dxfId="93" priority="125" operator="greaterThan">
      <formula>0.98</formula>
    </cfRule>
  </conditionalFormatting>
  <conditionalFormatting sqref="DO29:DP29">
    <cfRule type="cellIs" dxfId="92" priority="118" operator="greaterThanOrEqual">
      <formula>$C$29</formula>
    </cfRule>
    <cfRule type="cellIs" dxfId="91" priority="119" operator="greaterThan">
      <formula>0.98</formula>
    </cfRule>
    <cfRule type="cellIs" dxfId="90" priority="120" operator="lessThan">
      <formula>$C$29</formula>
    </cfRule>
    <cfRule type="cellIs" dxfId="89" priority="121" operator="greaterThan">
      <formula>0.98</formula>
    </cfRule>
  </conditionalFormatting>
  <conditionalFormatting sqref="DM31:DP31">
    <cfRule type="cellIs" dxfId="88" priority="114" operator="greaterThanOrEqual">
      <formula>$C$31</formula>
    </cfRule>
    <cfRule type="cellIs" dxfId="87" priority="115" operator="greaterThan">
      <formula>0.98</formula>
    </cfRule>
    <cfRule type="cellIs" dxfId="86" priority="116" operator="lessThan">
      <formula>$C$31</formula>
    </cfRule>
    <cfRule type="cellIs" dxfId="85" priority="117" operator="greaterThan">
      <formula>0.98</formula>
    </cfRule>
  </conditionalFormatting>
  <conditionalFormatting sqref="DM27:DP27">
    <cfRule type="cellIs" dxfId="84" priority="112" operator="lessThan">
      <formula>$C$27</formula>
    </cfRule>
    <cfRule type="cellIs" dxfId="83" priority="113" operator="greaterThanOrEqual">
      <formula>$C$27</formula>
    </cfRule>
  </conditionalFormatting>
  <conditionalFormatting sqref="DM28:DP28">
    <cfRule type="cellIs" dxfId="82" priority="110" operator="lessThan">
      <formula>$C$28</formula>
    </cfRule>
    <cfRule type="cellIs" dxfId="81" priority="111" operator="greaterThanOrEqual">
      <formula>$C$28</formula>
    </cfRule>
  </conditionalFormatting>
  <conditionalFormatting sqref="DM26:DP26">
    <cfRule type="cellIs" dxfId="80" priority="106" operator="greaterThanOrEqual">
      <formula>$C$26</formula>
    </cfRule>
    <cfRule type="cellIs" dxfId="79" priority="107" operator="greaterThan">
      <formula>0.98</formula>
    </cfRule>
    <cfRule type="cellIs" dxfId="78" priority="108" operator="lessThan">
      <formula>$C$26</formula>
    </cfRule>
    <cfRule type="cellIs" dxfId="77" priority="109" operator="greaterThan">
      <formula>0.98</formula>
    </cfRule>
  </conditionalFormatting>
  <conditionalFormatting sqref="DM9 DO9">
    <cfRule type="cellIs" dxfId="76" priority="102" operator="greaterThan">
      <formula>0.97</formula>
    </cfRule>
    <cfRule type="cellIs" dxfId="75" priority="103" operator="greaterThan">
      <formula>0.98</formula>
    </cfRule>
    <cfRule type="cellIs" dxfId="74" priority="104" operator="lessThan">
      <formula>0.98</formula>
    </cfRule>
    <cfRule type="cellIs" dxfId="73" priority="105" operator="greaterThan">
      <formula>0.98</formula>
    </cfRule>
  </conditionalFormatting>
  <conditionalFormatting sqref="DM8:DN8">
    <cfRule type="cellIs" dxfId="72" priority="98" operator="greaterThan">
      <formula>0.97</formula>
    </cfRule>
    <cfRule type="cellIs" dxfId="71" priority="99" operator="greaterThan">
      <formula>0.98</formula>
    </cfRule>
    <cfRule type="cellIs" dxfId="70" priority="100" operator="lessThan">
      <formula>0.98</formula>
    </cfRule>
    <cfRule type="cellIs" dxfId="69" priority="101" operator="greaterThan">
      <formula>0.98</formula>
    </cfRule>
  </conditionalFormatting>
  <conditionalFormatting sqref="DO8:DP8">
    <cfRule type="cellIs" dxfId="68" priority="94" operator="greaterThan">
      <formula>0.97</formula>
    </cfRule>
    <cfRule type="cellIs" dxfId="67" priority="95" operator="greaterThan">
      <formula>0.98</formula>
    </cfRule>
    <cfRule type="cellIs" dxfId="66" priority="96" operator="lessThan">
      <formula>0.98</formula>
    </cfRule>
    <cfRule type="cellIs" dxfId="65" priority="97" operator="greaterThan">
      <formula>0.98</formula>
    </cfRule>
  </conditionalFormatting>
  <conditionalFormatting sqref="DM11:DP11">
    <cfRule type="cellIs" dxfId="64" priority="90" operator="greaterThan">
      <formula>0.97</formula>
    </cfRule>
    <cfRule type="cellIs" dxfId="63" priority="91" operator="greaterThan">
      <formula>0.98</formula>
    </cfRule>
    <cfRule type="cellIs" dxfId="62" priority="92" operator="lessThan">
      <formula>0.98</formula>
    </cfRule>
    <cfRule type="cellIs" dxfId="61" priority="93" operator="greaterThan">
      <formula>0.98</formula>
    </cfRule>
  </conditionalFormatting>
  <conditionalFormatting sqref="DM13:DN13">
    <cfRule type="cellIs" dxfId="60" priority="86" operator="greaterThan">
      <formula>0.97</formula>
    </cfRule>
    <cfRule type="cellIs" dxfId="59" priority="87" operator="greaterThan">
      <formula>0.98</formula>
    </cfRule>
    <cfRule type="cellIs" dxfId="58" priority="88" operator="lessThan">
      <formula>0.98</formula>
    </cfRule>
    <cfRule type="cellIs" dxfId="57" priority="89" operator="greaterThan">
      <formula>0.98</formula>
    </cfRule>
  </conditionalFormatting>
  <conditionalFormatting sqref="DO13:DP13">
    <cfRule type="cellIs" dxfId="56" priority="82" operator="greaterThan">
      <formula>0.97</formula>
    </cfRule>
    <cfRule type="cellIs" dxfId="55" priority="83" operator="greaterThan">
      <formula>0.98</formula>
    </cfRule>
    <cfRule type="cellIs" dxfId="54" priority="84" operator="lessThan">
      <formula>0.98</formula>
    </cfRule>
    <cfRule type="cellIs" dxfId="53" priority="85" operator="greaterThan">
      <formula>0.98</formula>
    </cfRule>
  </conditionalFormatting>
  <conditionalFormatting sqref="DM15:DP16">
    <cfRule type="cellIs" dxfId="52" priority="78" operator="greaterThan">
      <formula>0.97</formula>
    </cfRule>
    <cfRule type="cellIs" dxfId="51" priority="79" operator="greaterThan">
      <formula>0.98</formula>
    </cfRule>
    <cfRule type="cellIs" dxfId="50" priority="80" operator="lessThan">
      <formula>0.98</formula>
    </cfRule>
    <cfRule type="cellIs" dxfId="49" priority="81" operator="greaterThan">
      <formula>0.98</formula>
    </cfRule>
  </conditionalFormatting>
  <conditionalFormatting sqref="DM11:DP11">
    <cfRule type="cellIs" dxfId="48" priority="77" operator="lessThan">
      <formula>1</formula>
    </cfRule>
  </conditionalFormatting>
  <conditionalFormatting sqref="DM18:DN18">
    <cfRule type="cellIs" dxfId="47" priority="73" operator="greaterThanOrEqual">
      <formula>$C$18</formula>
    </cfRule>
    <cfRule type="cellIs" dxfId="46" priority="74" operator="greaterThan">
      <formula>0.98</formula>
    </cfRule>
    <cfRule type="cellIs" dxfId="45" priority="75" operator="lessThan">
      <formula>$C$18</formula>
    </cfRule>
    <cfRule type="cellIs" dxfId="44" priority="76" operator="greaterThan">
      <formula>0.98</formula>
    </cfRule>
  </conditionalFormatting>
  <conditionalFormatting sqref="DO18:DP18">
    <cfRule type="cellIs" dxfId="43" priority="69" operator="greaterThanOrEqual">
      <formula>$C$18</formula>
    </cfRule>
    <cfRule type="cellIs" dxfId="42" priority="70" operator="greaterThan">
      <formula>0.98</formula>
    </cfRule>
    <cfRule type="cellIs" dxfId="41" priority="71" operator="lessThan">
      <formula>$C$18</formula>
    </cfRule>
    <cfRule type="cellIs" dxfId="40" priority="72" operator="greaterThan">
      <formula>0.98</formula>
    </cfRule>
  </conditionalFormatting>
  <conditionalFormatting sqref="DM21:DN21">
    <cfRule type="cellIs" dxfId="39" priority="29" operator="greaterThanOrEqual">
      <formula>$C$23</formula>
    </cfRule>
    <cfRule type="cellIs" dxfId="38" priority="30" operator="greaterThan">
      <formula>0.98</formula>
    </cfRule>
    <cfRule type="cellIs" dxfId="37" priority="31" operator="lessThan">
      <formula>$C$23</formula>
    </cfRule>
    <cfRule type="cellIs" dxfId="36" priority="32" operator="greaterThan">
      <formula>0.98</formula>
    </cfRule>
  </conditionalFormatting>
  <conditionalFormatting sqref="DQ21:DR21 DE21:DF21 DA21:DB21 CW21:CX21 CS21:CT21 CO21:CP21 CK21:CL21 CG21:CH21 CC21:CD21 BY21:BZ21 BU21:BV21 BQ21:BR21 BM21:BN21 BI21:BJ21 BE21:BF21 BA21:BB21 AW21:AX21 AS21:AT21 AO21:AP21 AK21:AL21 AG21:AH21 AC21:AD21 Y21:Z21 U21:V21 Q21:R21 I21:J21">
    <cfRule type="cellIs" dxfId="35" priority="53" operator="greaterThanOrEqual">
      <formula>$C$23</formula>
    </cfRule>
    <cfRule type="cellIs" dxfId="34" priority="54" operator="greaterThan">
      <formula>0.98</formula>
    </cfRule>
    <cfRule type="cellIs" dxfId="33" priority="55" operator="lessThan">
      <formula>$C$23</formula>
    </cfRule>
    <cfRule type="cellIs" dxfId="32" priority="56" operator="greaterThan">
      <formula>0.98</formula>
    </cfRule>
  </conditionalFormatting>
  <conditionalFormatting sqref="K21:L21 S21:T21 W21:X21 AA21:AB21 AE21:AF21 AI21:AJ21 AM21:AN21 AQ21:AR21 AU21:AV21 AY21:AZ21 BC21:BD21 BG21:BH21 BK21:BL21 BO21:BP21 BS21:BT21 BW21:BX21 CA21:CB21 CE21:CF21 CI21:CJ21 CM21:CN21 CQ21:CR21 CU21:CV21 CY21:CZ21 DC21:DD21 DG21:DH21 DS21:DU21">
    <cfRule type="cellIs" dxfId="31" priority="49" operator="greaterThanOrEqual">
      <formula>$C$22</formula>
    </cfRule>
    <cfRule type="cellIs" dxfId="30" priority="50" operator="greaterThan">
      <formula>0.98</formula>
    </cfRule>
    <cfRule type="cellIs" dxfId="29" priority="51" operator="lessThan">
      <formula>$C$22</formula>
    </cfRule>
    <cfRule type="cellIs" dxfId="28" priority="52" operator="greaterThan">
      <formula>0.98</formula>
    </cfRule>
  </conditionalFormatting>
  <conditionalFormatting sqref="M21:N21">
    <cfRule type="cellIs" dxfId="27" priority="45" operator="greaterThanOrEqual">
      <formula>$C$23</formula>
    </cfRule>
    <cfRule type="cellIs" dxfId="26" priority="46" operator="greaterThan">
      <formula>0.98</formula>
    </cfRule>
    <cfRule type="cellIs" dxfId="25" priority="47" operator="lessThan">
      <formula>$C$23</formula>
    </cfRule>
    <cfRule type="cellIs" dxfId="24" priority="48" operator="greaterThan">
      <formula>0.98</formula>
    </cfRule>
  </conditionalFormatting>
  <conditionalFormatting sqref="O21:P21">
    <cfRule type="cellIs" dxfId="23" priority="41" operator="greaterThanOrEqual">
      <formula>$C$22</formula>
    </cfRule>
    <cfRule type="cellIs" dxfId="22" priority="42" operator="greaterThan">
      <formula>0.98</formula>
    </cfRule>
    <cfRule type="cellIs" dxfId="21" priority="43" operator="lessThan">
      <formula>$C$22</formula>
    </cfRule>
    <cfRule type="cellIs" dxfId="20" priority="44" operator="greaterThan">
      <formula>0.98</formula>
    </cfRule>
  </conditionalFormatting>
  <conditionalFormatting sqref="DI21:DJ21">
    <cfRule type="cellIs" dxfId="19" priority="37" operator="greaterThanOrEqual">
      <formula>$C$23</formula>
    </cfRule>
    <cfRule type="cellIs" dxfId="18" priority="38" operator="greaterThan">
      <formula>0.98</formula>
    </cfRule>
    <cfRule type="cellIs" dxfId="17" priority="39" operator="lessThan">
      <formula>$C$23</formula>
    </cfRule>
    <cfRule type="cellIs" dxfId="16" priority="40" operator="greaterThan">
      <formula>0.98</formula>
    </cfRule>
  </conditionalFormatting>
  <conditionalFormatting sqref="DK21:DL21">
    <cfRule type="cellIs" dxfId="15" priority="33" operator="greaterThanOrEqual">
      <formula>$C$22</formula>
    </cfRule>
    <cfRule type="cellIs" dxfId="14" priority="34" operator="greaterThan">
      <formula>0.98</formula>
    </cfRule>
    <cfRule type="cellIs" dxfId="13" priority="35" operator="lessThan">
      <formula>$C$22</formula>
    </cfRule>
    <cfRule type="cellIs" dxfId="12" priority="36" operator="greaterThan">
      <formula>0.98</formula>
    </cfRule>
  </conditionalFormatting>
  <conditionalFormatting sqref="DO21:DP21">
    <cfRule type="cellIs" dxfId="11" priority="25" operator="greaterThanOrEqual">
      <formula>$C$22</formula>
    </cfRule>
    <cfRule type="cellIs" dxfId="10" priority="26" operator="greaterThan">
      <formula>0.98</formula>
    </cfRule>
    <cfRule type="cellIs" dxfId="9" priority="27" operator="lessThan">
      <formula>$C$22</formula>
    </cfRule>
    <cfRule type="cellIs" dxfId="8" priority="28" operator="greaterThan">
      <formula>0.98</formula>
    </cfRule>
  </conditionalFormatting>
  <conditionalFormatting sqref="E20">
    <cfRule type="cellIs" dxfId="7" priority="21" operator="greaterThanOrEqual">
      <formula>$C$23</formula>
    </cfRule>
    <cfRule type="cellIs" dxfId="6" priority="22" operator="greaterThan">
      <formula>0.98</formula>
    </cfRule>
    <cfRule type="cellIs" dxfId="5" priority="23" operator="lessThan">
      <formula>$C$23</formula>
    </cfRule>
    <cfRule type="cellIs" dxfId="4" priority="24" operator="greaterThan">
      <formula>0.98</formula>
    </cfRule>
  </conditionalFormatting>
  <conditionalFormatting sqref="G20">
    <cfRule type="cellIs" dxfId="3" priority="1" operator="greaterThanOrEqual">
      <formula>$C$23</formula>
    </cfRule>
    <cfRule type="cellIs" dxfId="2" priority="2" operator="greaterThan">
      <formula>0.98</formula>
    </cfRule>
    <cfRule type="cellIs" dxfId="1" priority="3" operator="lessThan">
      <formula>$C$23</formula>
    </cfRule>
    <cfRule type="cellIs" dxfId="0" priority="4" operator="greaterThan">
      <formula>0.98</formula>
    </cfRule>
  </conditionalFormatting>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topLeftCell="A4" zoomScale="90" zoomScaleNormal="90" workbookViewId="0">
      <selection activeCell="B16" sqref="B16"/>
    </sheetView>
  </sheetViews>
  <sheetFormatPr baseColWidth="10" defaultRowHeight="15" x14ac:dyDescent="0.25"/>
  <cols>
    <col min="1" max="1" width="16.7109375" customWidth="1"/>
    <col min="2" max="2" width="21.140625" style="43" customWidth="1"/>
    <col min="3" max="3" width="14.7109375" customWidth="1"/>
    <col min="4" max="4" width="12.7109375" customWidth="1"/>
  </cols>
  <sheetData>
    <row r="1" spans="1:18" ht="114" customHeight="1" x14ac:dyDescent="0.25">
      <c r="A1" s="186" t="s">
        <v>129</v>
      </c>
      <c r="B1" s="187"/>
      <c r="C1" s="187"/>
      <c r="D1" s="187"/>
      <c r="E1" s="187"/>
      <c r="F1" s="187"/>
      <c r="G1" s="187"/>
      <c r="H1" s="187"/>
      <c r="I1" s="187"/>
      <c r="J1" s="187"/>
      <c r="K1" s="187"/>
      <c r="L1" s="187"/>
      <c r="M1" s="187"/>
      <c r="N1" s="187"/>
      <c r="O1" s="187"/>
      <c r="P1" s="187"/>
      <c r="Q1" s="187"/>
      <c r="R1" s="188"/>
    </row>
    <row r="2" spans="1:18" ht="15" customHeight="1" x14ac:dyDescent="0.25">
      <c r="A2" s="180"/>
      <c r="B2" s="181"/>
      <c r="C2" s="181"/>
      <c r="D2" s="181"/>
      <c r="E2" s="181"/>
      <c r="F2" s="181"/>
      <c r="G2" s="181"/>
      <c r="H2" s="181"/>
      <c r="I2" s="181"/>
      <c r="J2" s="181"/>
      <c r="K2" s="181"/>
      <c r="L2" s="181"/>
      <c r="M2" s="181"/>
      <c r="N2" s="181"/>
      <c r="O2" s="181"/>
      <c r="P2" s="181"/>
      <c r="Q2" s="181"/>
      <c r="R2" s="181"/>
    </row>
    <row r="3" spans="1:18" ht="23.25" customHeight="1" x14ac:dyDescent="0.25">
      <c r="A3" s="186" t="s">
        <v>134</v>
      </c>
      <c r="B3" s="187"/>
      <c r="C3" s="187"/>
      <c r="D3" s="187"/>
      <c r="E3" s="187"/>
      <c r="F3" s="187"/>
      <c r="G3" s="187"/>
      <c r="H3" s="187"/>
      <c r="I3" s="187"/>
      <c r="J3" s="187"/>
      <c r="K3" s="187"/>
      <c r="L3" s="187"/>
      <c r="M3" s="187"/>
      <c r="N3" s="187"/>
      <c r="O3" s="187"/>
      <c r="P3" s="187"/>
      <c r="Q3" s="187"/>
      <c r="R3" s="188"/>
    </row>
    <row r="4" spans="1:18" ht="15" customHeight="1" x14ac:dyDescent="0.25">
      <c r="A4" s="249" t="s">
        <v>130</v>
      </c>
      <c r="B4" s="249"/>
      <c r="C4" s="249"/>
      <c r="D4" s="249"/>
      <c r="E4" s="249"/>
      <c r="F4" s="249"/>
      <c r="G4" s="249" t="s">
        <v>131</v>
      </c>
      <c r="H4" s="249"/>
      <c r="I4" s="249"/>
      <c r="J4" s="249"/>
      <c r="K4" s="249"/>
      <c r="L4" s="249"/>
      <c r="M4" s="249" t="s">
        <v>132</v>
      </c>
      <c r="N4" s="249"/>
      <c r="O4" s="249"/>
      <c r="P4" s="249"/>
      <c r="Q4" s="249"/>
      <c r="R4" s="249"/>
    </row>
    <row r="5" spans="1:18" ht="18" customHeight="1" x14ac:dyDescent="0.25">
      <c r="A5" s="235" t="s">
        <v>133</v>
      </c>
      <c r="B5" s="235"/>
      <c r="C5" s="235"/>
      <c r="D5" s="235"/>
      <c r="E5" s="235"/>
      <c r="F5" s="235"/>
      <c r="G5" s="236" t="s">
        <v>201</v>
      </c>
      <c r="H5" s="236"/>
      <c r="I5" s="236"/>
      <c r="J5" s="236"/>
      <c r="K5" s="236"/>
      <c r="L5" s="236"/>
      <c r="M5" s="250" t="s">
        <v>190</v>
      </c>
      <c r="N5" s="251"/>
      <c r="O5" s="251"/>
      <c r="P5" s="251"/>
      <c r="Q5" s="251"/>
      <c r="R5" s="252"/>
    </row>
    <row r="6" spans="1:18" ht="33.75" customHeight="1" x14ac:dyDescent="0.25">
      <c r="A6" s="51"/>
      <c r="B6" s="52"/>
      <c r="C6" s="53"/>
      <c r="D6" s="53"/>
      <c r="E6" s="53"/>
      <c r="F6" s="53"/>
      <c r="G6" s="53"/>
      <c r="H6" s="53"/>
      <c r="I6" s="53"/>
      <c r="J6" s="53"/>
      <c r="K6" s="53"/>
      <c r="L6" s="53"/>
      <c r="M6" s="53"/>
      <c r="N6" s="53"/>
      <c r="O6" s="53"/>
      <c r="P6" s="53"/>
      <c r="Q6" s="53"/>
      <c r="R6" s="54"/>
    </row>
    <row r="7" spans="1:18" ht="36" customHeight="1" x14ac:dyDescent="0.25">
      <c r="A7" s="55"/>
      <c r="B7" s="48" t="s">
        <v>123</v>
      </c>
      <c r="C7" s="46" t="s">
        <v>128</v>
      </c>
      <c r="D7" s="47" t="s">
        <v>124</v>
      </c>
      <c r="E7" s="20"/>
      <c r="F7" s="20"/>
      <c r="G7" s="20"/>
      <c r="H7" s="20"/>
      <c r="I7" s="20"/>
      <c r="J7" s="20"/>
      <c r="K7" s="20"/>
      <c r="L7" s="20"/>
      <c r="M7" s="20"/>
      <c r="N7" s="20"/>
      <c r="O7" s="20"/>
      <c r="P7" s="20"/>
      <c r="Q7" s="20"/>
      <c r="R7" s="56"/>
    </row>
    <row r="8" spans="1:18" ht="30" customHeight="1" x14ac:dyDescent="0.25">
      <c r="A8" s="55"/>
      <c r="B8" s="5" t="str">
        <f>indicador!A8</f>
        <v>IET-UA</v>
      </c>
      <c r="C8" s="44">
        <f>indicador!B8</f>
        <v>1</v>
      </c>
      <c r="D8" s="44">
        <f>indicador!DU8</f>
        <v>0.97499999999999998</v>
      </c>
      <c r="E8" s="20"/>
      <c r="F8" s="20"/>
      <c r="G8" s="20"/>
      <c r="H8" s="20"/>
      <c r="I8" s="20"/>
      <c r="J8" s="20"/>
      <c r="K8" s="20"/>
      <c r="L8" s="20"/>
      <c r="M8" s="20"/>
      <c r="N8" s="20"/>
      <c r="O8" s="20"/>
      <c r="P8" s="20"/>
      <c r="Q8" s="20"/>
      <c r="R8" s="56"/>
    </row>
    <row r="9" spans="1:18" ht="30" customHeight="1" x14ac:dyDescent="0.25">
      <c r="A9" s="55"/>
      <c r="B9" s="4" t="str">
        <f>indicador!A9</f>
        <v>GIPA-UA</v>
      </c>
      <c r="C9" s="44">
        <f>indicador!B9</f>
        <v>1</v>
      </c>
      <c r="D9" s="44">
        <f>indicador!DU9</f>
        <v>0.97</v>
      </c>
      <c r="E9" s="20"/>
      <c r="F9" s="20"/>
      <c r="G9" s="20"/>
      <c r="H9" s="20"/>
      <c r="I9" s="20"/>
      <c r="J9" s="20"/>
      <c r="K9" s="20"/>
      <c r="L9" s="20"/>
      <c r="M9" s="20"/>
      <c r="N9" s="20"/>
      <c r="O9" s="20"/>
      <c r="P9" s="20"/>
      <c r="Q9" s="20"/>
      <c r="R9" s="56"/>
    </row>
    <row r="10" spans="1:18" ht="30" customHeight="1" x14ac:dyDescent="0.25">
      <c r="A10" s="55"/>
      <c r="B10" s="4" t="str">
        <f>indicador!A11</f>
        <v>NPRPPE-UA</v>
      </c>
      <c r="C10" s="44">
        <f>indicador!B11</f>
        <v>1</v>
      </c>
      <c r="D10" s="44">
        <f>indicador!DU11</f>
        <v>1</v>
      </c>
      <c r="E10" s="20"/>
      <c r="F10" s="20"/>
      <c r="G10" s="20"/>
      <c r="H10" s="20"/>
      <c r="I10" s="20"/>
      <c r="J10" s="20"/>
      <c r="K10" s="20"/>
      <c r="L10" s="20"/>
      <c r="M10" s="20"/>
      <c r="N10" s="20"/>
      <c r="O10" s="20"/>
      <c r="P10" s="20"/>
      <c r="Q10" s="20"/>
      <c r="R10" s="56"/>
    </row>
    <row r="11" spans="1:18" ht="30" customHeight="1" x14ac:dyDescent="0.25">
      <c r="A11" s="55"/>
      <c r="B11" s="4" t="str">
        <f>indicador!A13</f>
        <v>GIAPAC-UA</v>
      </c>
      <c r="C11" s="44">
        <f>indicador!B13</f>
        <v>1</v>
      </c>
      <c r="D11" s="44">
        <f>indicador!DU13</f>
        <v>0.74</v>
      </c>
      <c r="E11" s="20"/>
      <c r="F11" s="20"/>
      <c r="G11" s="20"/>
      <c r="H11" s="20"/>
      <c r="I11" s="20"/>
      <c r="J11" s="20"/>
      <c r="K11" s="20"/>
      <c r="L11" s="20"/>
      <c r="M11" s="20"/>
      <c r="N11" s="20"/>
      <c r="O11" s="20"/>
      <c r="P11" s="20"/>
      <c r="Q11" s="20"/>
      <c r="R11" s="56"/>
    </row>
    <row r="12" spans="1:18" ht="30" customHeight="1" x14ac:dyDescent="0.25">
      <c r="A12" s="55"/>
      <c r="B12" s="4" t="str">
        <f>indicador!A15</f>
        <v>CPFAPD-UA</v>
      </c>
      <c r="C12" s="44">
        <f>indicador!B15</f>
        <v>1</v>
      </c>
      <c r="D12" s="44">
        <f>indicador!DU15</f>
        <v>1</v>
      </c>
      <c r="E12" s="20"/>
      <c r="F12" s="20"/>
      <c r="G12" s="20"/>
      <c r="H12" s="20"/>
      <c r="I12" s="20"/>
      <c r="J12" s="20"/>
      <c r="K12" s="20"/>
      <c r="L12" s="20"/>
      <c r="M12" s="20"/>
      <c r="N12" s="20"/>
      <c r="O12" s="20"/>
      <c r="P12" s="20"/>
      <c r="Q12" s="20"/>
      <c r="R12" s="56"/>
    </row>
    <row r="13" spans="1:18" ht="30" customHeight="1" x14ac:dyDescent="0.25">
      <c r="A13" s="55"/>
      <c r="B13" s="4" t="str">
        <f>indicador!A16</f>
        <v>CPCPAAED-DESUA</v>
      </c>
      <c r="C13" s="44">
        <f>indicador!B16</f>
        <v>1</v>
      </c>
      <c r="D13" s="44">
        <f>indicador!DU16</f>
        <v>0.99</v>
      </c>
      <c r="E13" s="20"/>
      <c r="F13" s="20"/>
      <c r="G13" s="20"/>
      <c r="H13" s="20"/>
      <c r="I13" s="20"/>
      <c r="J13" s="20"/>
      <c r="K13" s="20"/>
      <c r="L13" s="20"/>
      <c r="M13" s="20"/>
      <c r="N13" s="20"/>
      <c r="O13" s="20"/>
      <c r="P13" s="20"/>
      <c r="Q13" s="20"/>
      <c r="R13" s="56"/>
    </row>
    <row r="14" spans="1:18" ht="30" customHeight="1" x14ac:dyDescent="0.25">
      <c r="A14" s="55"/>
      <c r="B14" s="4" t="str">
        <f>indicador!A18</f>
        <v>GSPAEA-DES</v>
      </c>
      <c r="C14" s="44">
        <f>indicador!B18</f>
        <v>0.95</v>
      </c>
      <c r="D14" s="44">
        <f>indicador!DU18</f>
        <v>0.92500000000000004</v>
      </c>
      <c r="E14" s="20"/>
      <c r="F14" s="20"/>
      <c r="G14" s="20"/>
      <c r="H14" s="20"/>
      <c r="I14" s="20"/>
      <c r="J14" s="20"/>
      <c r="K14" s="20"/>
      <c r="L14" s="20"/>
      <c r="M14" s="20"/>
      <c r="N14" s="20"/>
      <c r="O14" s="20"/>
      <c r="P14" s="20"/>
      <c r="Q14" s="20"/>
      <c r="R14" s="56"/>
    </row>
    <row r="15" spans="1:18" ht="30" customHeight="1" x14ac:dyDescent="0.25">
      <c r="A15" s="55"/>
      <c r="B15" s="4" t="str">
        <f>indicador!A20</f>
        <v>GSAGVTE-DESUA</v>
      </c>
      <c r="C15" s="44">
        <f>indicador!B20</f>
        <v>0.85</v>
      </c>
      <c r="D15" s="44">
        <f>indicador!DU20</f>
        <v>0.65</v>
      </c>
      <c r="E15" s="20"/>
      <c r="F15" s="20"/>
      <c r="G15" s="20"/>
      <c r="H15" s="20"/>
      <c r="I15" s="20"/>
      <c r="J15" s="20"/>
      <c r="K15" s="20"/>
      <c r="L15" s="20"/>
      <c r="M15" s="20"/>
      <c r="N15" s="20"/>
      <c r="O15" s="20"/>
      <c r="P15" s="20"/>
      <c r="Q15" s="20"/>
      <c r="R15" s="56"/>
    </row>
    <row r="16" spans="1:18" ht="30" customHeight="1" x14ac:dyDescent="0.25">
      <c r="A16" s="55"/>
      <c r="B16" s="158" t="s">
        <v>197</v>
      </c>
      <c r="C16" s="44">
        <f>indicador!B21</f>
        <v>0.85</v>
      </c>
      <c r="D16" s="44">
        <f>indicador!DU21</f>
        <v>0</v>
      </c>
      <c r="E16" s="20"/>
      <c r="F16" s="20"/>
      <c r="G16" s="20"/>
      <c r="H16" s="20"/>
      <c r="I16" s="20"/>
      <c r="J16" s="20"/>
      <c r="K16" s="20"/>
      <c r="L16" s="20"/>
      <c r="M16" s="20"/>
      <c r="N16" s="20"/>
      <c r="O16" s="20"/>
      <c r="P16" s="20"/>
      <c r="Q16" s="20"/>
      <c r="R16" s="56"/>
    </row>
    <row r="17" spans="1:18" ht="30" customHeight="1" x14ac:dyDescent="0.25">
      <c r="A17" s="55"/>
      <c r="B17" s="4" t="str">
        <f>indicador!A22</f>
        <v>GSICT-UA</v>
      </c>
      <c r="C17" s="44">
        <f>indicador!B22</f>
        <v>0.85</v>
      </c>
      <c r="D17" s="44">
        <f>indicador!DU22</f>
        <v>0.57499999999999996</v>
      </c>
      <c r="E17" s="20"/>
      <c r="F17" s="20"/>
      <c r="G17" s="20"/>
      <c r="H17" s="20"/>
      <c r="I17" s="20"/>
      <c r="J17" s="20"/>
      <c r="K17" s="20"/>
      <c r="L17" s="20"/>
      <c r="M17" s="20"/>
      <c r="N17" s="20"/>
      <c r="O17" s="20"/>
      <c r="P17" s="20"/>
      <c r="Q17" s="20"/>
      <c r="R17" s="56"/>
    </row>
    <row r="18" spans="1:18" ht="30" customHeight="1" x14ac:dyDescent="0.25">
      <c r="A18" s="55"/>
      <c r="B18" s="4" t="str">
        <f>indicador!A23</f>
        <v>GSSAE-UA</v>
      </c>
      <c r="C18" s="44">
        <f>indicador!B23</f>
        <v>0.85</v>
      </c>
      <c r="D18" s="44">
        <f>indicador!DU23</f>
        <v>0.66500000000000004</v>
      </c>
      <c r="E18" s="20"/>
      <c r="F18" s="20"/>
      <c r="G18" s="20"/>
      <c r="H18" s="20"/>
      <c r="I18" s="20"/>
      <c r="J18" s="20"/>
      <c r="K18" s="20"/>
      <c r="L18" s="20"/>
      <c r="M18" s="20"/>
      <c r="N18" s="20"/>
      <c r="O18" s="20"/>
      <c r="P18" s="20"/>
      <c r="Q18" s="20"/>
      <c r="R18" s="56"/>
    </row>
    <row r="19" spans="1:18" ht="30" customHeight="1" x14ac:dyDescent="0.25">
      <c r="A19" s="55"/>
      <c r="B19" s="4" t="str">
        <f>indicador!A26</f>
        <v>ITP-UA</v>
      </c>
      <c r="C19" s="44">
        <f>indicador!B26</f>
        <v>1</v>
      </c>
      <c r="D19" s="44">
        <f>indicador!DU26</f>
        <v>0.85000000000000009</v>
      </c>
      <c r="E19" s="20"/>
      <c r="F19" s="20"/>
      <c r="G19" s="20"/>
      <c r="H19" s="20"/>
      <c r="I19" s="20"/>
      <c r="J19" s="20"/>
      <c r="K19" s="20"/>
      <c r="L19" s="20"/>
      <c r="M19" s="20"/>
      <c r="N19" s="20"/>
      <c r="O19" s="20"/>
      <c r="P19" s="20"/>
      <c r="Q19" s="20"/>
      <c r="R19" s="56"/>
    </row>
    <row r="20" spans="1:18" ht="30" customHeight="1" x14ac:dyDescent="0.25">
      <c r="A20" s="55"/>
      <c r="B20" s="4" t="str">
        <f>indicador!A27</f>
        <v>NSEMS-DESUA</v>
      </c>
      <c r="C20" s="44">
        <f>indicador!B27</f>
        <v>0.9</v>
      </c>
      <c r="D20" s="44">
        <f>indicador!DU27</f>
        <v>0.8</v>
      </c>
      <c r="E20" s="20"/>
      <c r="F20" s="20"/>
      <c r="G20" s="20"/>
      <c r="H20" s="20"/>
      <c r="I20" s="20"/>
      <c r="J20" s="20"/>
      <c r="K20" s="20"/>
      <c r="L20" s="20"/>
      <c r="M20" s="20"/>
      <c r="N20" s="20"/>
      <c r="O20" s="20"/>
      <c r="P20" s="20"/>
      <c r="Q20" s="20"/>
      <c r="R20" s="56"/>
    </row>
    <row r="21" spans="1:18" ht="30" customHeight="1" x14ac:dyDescent="0.25">
      <c r="A21" s="55"/>
      <c r="B21" s="4" t="str">
        <f>indicador!A28</f>
        <v>GFIF-DESUA</v>
      </c>
      <c r="C21" s="44">
        <f>indicador!B28</f>
        <v>0.9</v>
      </c>
      <c r="D21" s="44">
        <f>indicador!DU28</f>
        <v>0.85000000000000009</v>
      </c>
      <c r="E21" s="20"/>
      <c r="F21" s="20"/>
      <c r="G21" s="20"/>
      <c r="H21" s="20"/>
      <c r="I21" s="20"/>
      <c r="J21" s="20"/>
      <c r="K21" s="20"/>
      <c r="L21" s="20"/>
      <c r="M21" s="20"/>
      <c r="N21" s="20"/>
      <c r="O21" s="20"/>
      <c r="P21" s="20"/>
      <c r="Q21" s="20"/>
      <c r="R21" s="56"/>
    </row>
    <row r="22" spans="1:18" ht="30" customHeight="1" x14ac:dyDescent="0.25">
      <c r="A22" s="55"/>
      <c r="B22" s="4" t="str">
        <f>indicador!A29</f>
        <v>PFE-DESUA</v>
      </c>
      <c r="C22" s="44">
        <f>indicador!B29</f>
        <v>1</v>
      </c>
      <c r="D22" s="44">
        <f>indicador!DU29</f>
        <v>0.96500000000000008</v>
      </c>
      <c r="E22" s="20"/>
      <c r="F22" s="20"/>
      <c r="G22" s="20"/>
      <c r="H22" s="20"/>
      <c r="I22" s="20"/>
      <c r="J22" s="20"/>
      <c r="K22" s="20"/>
      <c r="L22" s="20"/>
      <c r="M22" s="20"/>
      <c r="N22" s="20"/>
      <c r="O22" s="20"/>
      <c r="P22" s="20"/>
      <c r="Q22" s="20"/>
      <c r="R22" s="56"/>
    </row>
    <row r="23" spans="1:18" ht="30" customHeight="1" x14ac:dyDescent="0.25">
      <c r="A23" s="55"/>
      <c r="B23" s="4" t="str">
        <f>indicador!A30</f>
        <v>REE-DESUA</v>
      </c>
      <c r="C23" s="44">
        <f>indicador!B30</f>
        <v>1</v>
      </c>
      <c r="D23" s="44">
        <f>indicador!DU30</f>
        <v>0.82500000000000007</v>
      </c>
      <c r="E23" s="20"/>
      <c r="F23" s="20"/>
      <c r="G23" s="20"/>
      <c r="H23" s="20"/>
      <c r="I23" s="20"/>
      <c r="J23" s="20"/>
      <c r="K23" s="20"/>
      <c r="L23" s="20"/>
      <c r="M23" s="20"/>
      <c r="N23" s="20"/>
      <c r="O23" s="20"/>
      <c r="P23" s="20"/>
      <c r="Q23" s="20"/>
      <c r="R23" s="56"/>
    </row>
    <row r="24" spans="1:18" ht="29.25" customHeight="1" x14ac:dyDescent="0.25">
      <c r="A24" s="55"/>
      <c r="B24" s="4" t="str">
        <f>indicador!A31</f>
        <v>GEIPM-DESUA</v>
      </c>
      <c r="C24" s="44">
        <f>indicador!B31</f>
        <v>0.75</v>
      </c>
      <c r="D24" s="44">
        <f>indicador!DU31</f>
        <v>0.64999999999999991</v>
      </c>
      <c r="E24" s="20"/>
      <c r="F24" s="20"/>
      <c r="G24" s="20"/>
      <c r="H24" s="20"/>
      <c r="I24" s="20"/>
      <c r="J24" s="20"/>
      <c r="K24" s="20"/>
      <c r="L24" s="20"/>
      <c r="M24" s="20"/>
      <c r="N24" s="20"/>
      <c r="O24" s="20"/>
      <c r="P24" s="20"/>
      <c r="Q24" s="20"/>
      <c r="R24" s="56"/>
    </row>
    <row r="25" spans="1:18" x14ac:dyDescent="0.25">
      <c r="A25" s="55"/>
      <c r="B25" s="57"/>
      <c r="C25" s="20"/>
      <c r="D25" s="20"/>
      <c r="E25" s="20"/>
      <c r="F25" s="20"/>
      <c r="G25" s="20"/>
      <c r="H25" s="20"/>
      <c r="I25" s="20"/>
      <c r="J25" s="20"/>
      <c r="K25" s="20"/>
      <c r="L25" s="20"/>
      <c r="M25" s="20"/>
      <c r="N25" s="20"/>
      <c r="O25" s="20"/>
      <c r="P25" s="20"/>
      <c r="Q25" s="20"/>
      <c r="R25" s="56"/>
    </row>
    <row r="26" spans="1:18" x14ac:dyDescent="0.25">
      <c r="A26" s="55"/>
      <c r="B26" s="57"/>
      <c r="C26" s="20"/>
      <c r="D26" s="20"/>
      <c r="E26" s="20"/>
      <c r="F26" s="20"/>
      <c r="G26" s="20"/>
      <c r="H26" s="20"/>
      <c r="I26" s="20"/>
      <c r="J26" s="20"/>
      <c r="K26" s="20"/>
      <c r="L26" s="20"/>
      <c r="M26" s="20"/>
      <c r="N26" s="20"/>
      <c r="O26" s="20"/>
      <c r="P26" s="20"/>
      <c r="Q26" s="20"/>
      <c r="R26" s="56"/>
    </row>
    <row r="27" spans="1:18" x14ac:dyDescent="0.25">
      <c r="A27" s="58"/>
      <c r="B27" s="59"/>
      <c r="C27" s="60"/>
      <c r="D27" s="60"/>
      <c r="E27" s="60"/>
      <c r="F27" s="60"/>
      <c r="G27" s="60"/>
      <c r="H27" s="60"/>
      <c r="I27" s="60"/>
      <c r="J27" s="60"/>
      <c r="K27" s="60"/>
      <c r="L27" s="60"/>
      <c r="M27" s="60"/>
      <c r="N27" s="60"/>
      <c r="O27" s="60"/>
      <c r="P27" s="60"/>
      <c r="Q27" s="60"/>
      <c r="R27" s="61"/>
    </row>
  </sheetData>
  <mergeCells count="9">
    <mergeCell ref="A1:R1"/>
    <mergeCell ref="A3:R3"/>
    <mergeCell ref="A2:R2"/>
    <mergeCell ref="A4:F4"/>
    <mergeCell ref="A5:F5"/>
    <mergeCell ref="G4:L4"/>
    <mergeCell ref="G5:L5"/>
    <mergeCell ref="M4:R4"/>
    <mergeCell ref="M5:R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9"/>
  <sheetViews>
    <sheetView zoomScale="80" zoomScaleNormal="80" workbookViewId="0">
      <selection activeCell="B14" sqref="B14"/>
    </sheetView>
  </sheetViews>
  <sheetFormatPr baseColWidth="10" defaultRowHeight="15" x14ac:dyDescent="0.25"/>
  <cols>
    <col min="1" max="1" width="16.7109375" customWidth="1"/>
    <col min="2" max="2" width="22.5703125" style="43" customWidth="1"/>
    <col min="3" max="3" width="16.7109375" customWidth="1"/>
    <col min="4" max="4" width="16" customWidth="1"/>
  </cols>
  <sheetData>
    <row r="1" spans="1:18" ht="117" customHeight="1" x14ac:dyDescent="0.25">
      <c r="A1" s="186" t="s">
        <v>129</v>
      </c>
      <c r="B1" s="187"/>
      <c r="C1" s="187"/>
      <c r="D1" s="187"/>
      <c r="E1" s="187"/>
      <c r="F1" s="187"/>
      <c r="G1" s="187"/>
      <c r="H1" s="187"/>
      <c r="I1" s="187"/>
      <c r="J1" s="187"/>
      <c r="K1" s="187"/>
      <c r="L1" s="187"/>
      <c r="M1" s="187"/>
      <c r="N1" s="187"/>
      <c r="O1" s="187"/>
      <c r="P1" s="187"/>
      <c r="Q1" s="187"/>
      <c r="R1" s="188"/>
    </row>
    <row r="2" spans="1:18" ht="13.5" customHeight="1" x14ac:dyDescent="0.25">
      <c r="A2" s="180"/>
      <c r="B2" s="181"/>
      <c r="C2" s="181"/>
      <c r="D2" s="181"/>
      <c r="E2" s="181"/>
      <c r="F2" s="181"/>
      <c r="G2" s="181"/>
      <c r="H2" s="181"/>
      <c r="I2" s="181"/>
      <c r="J2" s="181"/>
      <c r="K2" s="181"/>
      <c r="L2" s="181"/>
      <c r="M2" s="181"/>
      <c r="N2" s="181"/>
      <c r="O2" s="181"/>
      <c r="P2" s="181"/>
      <c r="Q2" s="181"/>
      <c r="R2" s="181"/>
    </row>
    <row r="3" spans="1:18" ht="30" customHeight="1" x14ac:dyDescent="0.25">
      <c r="A3" s="186" t="s">
        <v>134</v>
      </c>
      <c r="B3" s="187"/>
      <c r="C3" s="187"/>
      <c r="D3" s="187"/>
      <c r="E3" s="187"/>
      <c r="F3" s="187"/>
      <c r="G3" s="187"/>
      <c r="H3" s="187"/>
      <c r="I3" s="187"/>
      <c r="J3" s="187"/>
      <c r="K3" s="187"/>
      <c r="L3" s="187"/>
      <c r="M3" s="187"/>
      <c r="N3" s="187"/>
      <c r="O3" s="187"/>
      <c r="P3" s="187"/>
      <c r="Q3" s="187"/>
      <c r="R3" s="188"/>
    </row>
    <row r="4" spans="1:18" ht="30" customHeight="1" x14ac:dyDescent="0.25">
      <c r="A4" s="249" t="s">
        <v>130</v>
      </c>
      <c r="B4" s="249"/>
      <c r="C4" s="249"/>
      <c r="D4" s="249"/>
      <c r="E4" s="249"/>
      <c r="F4" s="249"/>
      <c r="G4" s="249" t="s">
        <v>131</v>
      </c>
      <c r="H4" s="249"/>
      <c r="I4" s="249"/>
      <c r="J4" s="249"/>
      <c r="K4" s="249"/>
      <c r="L4" s="249"/>
      <c r="M4" s="249" t="s">
        <v>132</v>
      </c>
      <c r="N4" s="249"/>
      <c r="O4" s="249"/>
      <c r="P4" s="249"/>
      <c r="Q4" s="249"/>
      <c r="R4" s="249"/>
    </row>
    <row r="5" spans="1:18" ht="30" customHeight="1" x14ac:dyDescent="0.25">
      <c r="A5" s="235" t="s">
        <v>133</v>
      </c>
      <c r="B5" s="235"/>
      <c r="C5" s="235"/>
      <c r="D5" s="235"/>
      <c r="E5" s="235"/>
      <c r="F5" s="235"/>
      <c r="G5" s="236" t="s">
        <v>201</v>
      </c>
      <c r="H5" s="236"/>
      <c r="I5" s="236"/>
      <c r="J5" s="236"/>
      <c r="K5" s="236"/>
      <c r="L5" s="236"/>
      <c r="M5" s="233" t="s">
        <v>190</v>
      </c>
      <c r="N5" s="233"/>
      <c r="O5" s="233"/>
      <c r="P5" s="233"/>
      <c r="Q5" s="233"/>
      <c r="R5" s="233"/>
    </row>
    <row r="6" spans="1:18" ht="30" customHeight="1" x14ac:dyDescent="0.25">
      <c r="A6" s="51"/>
      <c r="B6" s="52"/>
      <c r="C6" s="53"/>
      <c r="D6" s="53"/>
      <c r="E6" s="53"/>
      <c r="F6" s="53"/>
      <c r="G6" s="53"/>
      <c r="H6" s="53"/>
      <c r="I6" s="53"/>
      <c r="J6" s="53"/>
      <c r="K6" s="53"/>
      <c r="L6" s="53"/>
      <c r="M6" s="53"/>
      <c r="N6" s="53"/>
      <c r="O6" s="53"/>
      <c r="P6" s="53"/>
      <c r="Q6" s="53"/>
      <c r="R6" s="54"/>
    </row>
    <row r="7" spans="1:18" ht="30" customHeight="1" x14ac:dyDescent="0.25">
      <c r="A7" s="55"/>
      <c r="B7" s="48" t="s">
        <v>123</v>
      </c>
      <c r="C7" s="46" t="s">
        <v>128</v>
      </c>
      <c r="D7" s="47" t="s">
        <v>124</v>
      </c>
      <c r="E7" s="20"/>
      <c r="F7" s="20"/>
      <c r="G7" s="20"/>
      <c r="H7" s="20"/>
      <c r="I7" s="20"/>
      <c r="J7" s="20"/>
      <c r="K7" s="20"/>
      <c r="L7" s="20"/>
      <c r="M7" s="20"/>
      <c r="N7" s="20"/>
      <c r="O7" s="20"/>
      <c r="P7" s="20"/>
      <c r="Q7" s="20"/>
      <c r="R7" s="56"/>
    </row>
    <row r="8" spans="1:18" ht="30" customHeight="1" x14ac:dyDescent="0.25">
      <c r="A8" s="55"/>
      <c r="B8" s="4" t="str">
        <f>indicador!A10</f>
        <v>GIPA-DES</v>
      </c>
      <c r="C8" s="44">
        <f>indicador!B10</f>
        <v>1</v>
      </c>
      <c r="D8" s="44">
        <f>indicador!DU10</f>
        <v>0.98</v>
      </c>
      <c r="E8" s="20"/>
      <c r="F8" s="20"/>
      <c r="G8" s="20"/>
      <c r="H8" s="20"/>
      <c r="I8" s="20"/>
      <c r="J8" s="20"/>
      <c r="K8" s="20"/>
      <c r="L8" s="20"/>
      <c r="M8" s="20"/>
      <c r="N8" s="20"/>
      <c r="O8" s="20"/>
      <c r="P8" s="20"/>
      <c r="Q8" s="20"/>
      <c r="R8" s="56"/>
    </row>
    <row r="9" spans="1:18" ht="30" customHeight="1" x14ac:dyDescent="0.25">
      <c r="A9" s="55"/>
      <c r="B9" s="4" t="str">
        <f>indicador!A12</f>
        <v>NPRPPE-DES</v>
      </c>
      <c r="C9" s="44">
        <f>indicador!B12</f>
        <v>1</v>
      </c>
      <c r="D9" s="44">
        <f>indicador!DU12</f>
        <v>1</v>
      </c>
      <c r="E9" s="20"/>
      <c r="F9" s="20"/>
      <c r="G9" s="20"/>
      <c r="H9" s="20"/>
      <c r="I9" s="20"/>
      <c r="J9" s="20"/>
      <c r="K9" s="20"/>
      <c r="L9" s="20"/>
      <c r="M9" s="20"/>
      <c r="N9" s="20"/>
      <c r="O9" s="20"/>
      <c r="P9" s="20"/>
      <c r="Q9" s="20"/>
      <c r="R9" s="56"/>
    </row>
    <row r="10" spans="1:18" ht="30" customHeight="1" x14ac:dyDescent="0.25">
      <c r="A10" s="55"/>
      <c r="B10" s="4" t="str">
        <f>indicador!A14</f>
        <v>GIAPAC-DES</v>
      </c>
      <c r="C10" s="44">
        <f>indicador!B14</f>
        <v>1</v>
      </c>
      <c r="D10" s="44">
        <f>indicador!DU14</f>
        <v>0.98</v>
      </c>
      <c r="E10" s="20"/>
      <c r="F10" s="20"/>
      <c r="G10" s="20"/>
      <c r="H10" s="20"/>
      <c r="I10" s="20"/>
      <c r="J10" s="20"/>
      <c r="K10" s="20"/>
      <c r="L10" s="20"/>
      <c r="M10" s="20"/>
      <c r="N10" s="20"/>
      <c r="O10" s="20"/>
      <c r="P10" s="20"/>
      <c r="Q10" s="20"/>
      <c r="R10" s="56"/>
    </row>
    <row r="11" spans="1:18" ht="30" customHeight="1" x14ac:dyDescent="0.25">
      <c r="A11" s="55"/>
      <c r="B11" s="4" t="str">
        <f>indicador!A16</f>
        <v>CPCPAAED-DESUA</v>
      </c>
      <c r="C11" s="44">
        <f>indicador!B16</f>
        <v>1</v>
      </c>
      <c r="D11" s="44">
        <f>indicador!DU16</f>
        <v>0.99</v>
      </c>
      <c r="E11" s="20"/>
      <c r="F11" s="20"/>
      <c r="G11" s="20"/>
      <c r="H11" s="20"/>
      <c r="I11" s="20"/>
      <c r="J11" s="20"/>
      <c r="K11" s="20"/>
      <c r="L11" s="20"/>
      <c r="M11" s="20"/>
      <c r="N11" s="20"/>
      <c r="O11" s="20"/>
      <c r="P11" s="20"/>
      <c r="Q11" s="20"/>
      <c r="R11" s="56"/>
    </row>
    <row r="12" spans="1:18" ht="30" customHeight="1" x14ac:dyDescent="0.25">
      <c r="A12" s="55"/>
      <c r="B12" s="4" t="str">
        <f>indicador!A17</f>
        <v>ICEEA-DES</v>
      </c>
      <c r="C12" s="44">
        <f>indicador!B17</f>
        <v>0.8</v>
      </c>
      <c r="D12" s="44">
        <f>indicador!DU17</f>
        <v>0.95</v>
      </c>
      <c r="E12" s="20"/>
      <c r="F12" s="20"/>
      <c r="G12" s="20"/>
      <c r="H12" s="20"/>
      <c r="I12" s="20"/>
      <c r="J12" s="20"/>
      <c r="K12" s="20"/>
      <c r="L12" s="20"/>
      <c r="M12" s="20"/>
      <c r="N12" s="20"/>
      <c r="O12" s="20"/>
      <c r="P12" s="20"/>
      <c r="Q12" s="20"/>
      <c r="R12" s="56"/>
    </row>
    <row r="13" spans="1:18" ht="30" customHeight="1" x14ac:dyDescent="0.25">
      <c r="A13" s="55"/>
      <c r="B13" s="4" t="str">
        <f>indicador!A18</f>
        <v>GSPAEA-DES</v>
      </c>
      <c r="C13" s="44">
        <f>indicador!B18</f>
        <v>0.95</v>
      </c>
      <c r="D13" s="44">
        <f>indicador!DU18</f>
        <v>0.92500000000000004</v>
      </c>
      <c r="E13" s="20"/>
      <c r="F13" s="20"/>
      <c r="G13" s="20"/>
      <c r="H13" s="20"/>
      <c r="I13" s="20"/>
      <c r="J13" s="20"/>
      <c r="K13" s="20"/>
      <c r="L13" s="20"/>
      <c r="M13" s="20"/>
      <c r="N13" s="20"/>
      <c r="O13" s="20"/>
      <c r="P13" s="20"/>
      <c r="Q13" s="20"/>
      <c r="R13" s="56"/>
    </row>
    <row r="14" spans="1:18" ht="30" customHeight="1" x14ac:dyDescent="0.25">
      <c r="A14" s="55"/>
      <c r="B14" s="158" t="s">
        <v>193</v>
      </c>
      <c r="C14" s="44">
        <f>indicador!B19</f>
        <v>0.85</v>
      </c>
      <c r="D14" s="44">
        <f>indicador!DU19</f>
        <v>0.83</v>
      </c>
      <c r="E14" s="20"/>
      <c r="F14" s="20"/>
      <c r="G14" s="20"/>
      <c r="H14" s="20"/>
      <c r="I14" s="20"/>
      <c r="J14" s="20"/>
      <c r="K14" s="20"/>
      <c r="L14" s="20"/>
      <c r="M14" s="20"/>
      <c r="N14" s="20"/>
      <c r="O14" s="20"/>
      <c r="P14" s="20"/>
      <c r="Q14" s="20"/>
      <c r="R14" s="56"/>
    </row>
    <row r="15" spans="1:18" ht="30" customHeight="1" x14ac:dyDescent="0.25">
      <c r="A15" s="55"/>
      <c r="B15" s="21" t="s">
        <v>202</v>
      </c>
      <c r="C15" s="44">
        <f>indicador!B20</f>
        <v>0.85</v>
      </c>
      <c r="D15" s="44">
        <f>indicador!DU20</f>
        <v>0.65</v>
      </c>
      <c r="E15" s="20"/>
      <c r="F15" s="20"/>
      <c r="G15" s="20"/>
      <c r="H15" s="20"/>
      <c r="I15" s="20"/>
      <c r="J15" s="20"/>
      <c r="K15" s="20"/>
      <c r="L15" s="20"/>
      <c r="M15" s="20"/>
      <c r="N15" s="20"/>
      <c r="O15" s="20"/>
      <c r="P15" s="20"/>
      <c r="Q15" s="20"/>
      <c r="R15" s="56"/>
    </row>
    <row r="16" spans="1:18" ht="30" customHeight="1" x14ac:dyDescent="0.25">
      <c r="A16" s="55"/>
      <c r="B16" s="4" t="str">
        <f>indicador!A24</f>
        <v>GSSAE-DES</v>
      </c>
      <c r="C16" s="44">
        <f>indicador!B24</f>
        <v>0.85</v>
      </c>
      <c r="D16" s="44">
        <f>indicador!DU24</f>
        <v>0.83</v>
      </c>
      <c r="E16" s="20"/>
      <c r="F16" s="20"/>
      <c r="G16" s="20"/>
      <c r="H16" s="20"/>
      <c r="I16" s="20"/>
      <c r="J16" s="20"/>
      <c r="K16" s="20"/>
      <c r="L16" s="20"/>
      <c r="M16" s="20"/>
      <c r="N16" s="20"/>
      <c r="O16" s="20"/>
      <c r="P16" s="20"/>
      <c r="Q16" s="20"/>
      <c r="R16" s="56"/>
    </row>
    <row r="17" spans="1:18" ht="29.25" customHeight="1" x14ac:dyDescent="0.25">
      <c r="A17" s="55"/>
      <c r="B17" s="4" t="str">
        <f>indicador!A25</f>
        <v>GSPEP-DES</v>
      </c>
      <c r="C17" s="44">
        <f>indicador!B25</f>
        <v>0.85</v>
      </c>
      <c r="D17" s="44">
        <f>indicador!DU25</f>
        <v>0.83</v>
      </c>
      <c r="E17" s="20"/>
      <c r="F17" s="20"/>
      <c r="G17" s="20"/>
      <c r="H17" s="20"/>
      <c r="I17" s="20"/>
      <c r="J17" s="20"/>
      <c r="K17" s="20"/>
      <c r="L17" s="20"/>
      <c r="M17" s="20"/>
      <c r="N17" s="20"/>
      <c r="O17" s="20"/>
      <c r="P17" s="20"/>
      <c r="Q17" s="20"/>
      <c r="R17" s="56"/>
    </row>
    <row r="18" spans="1:18" x14ac:dyDescent="0.25">
      <c r="A18" s="55"/>
      <c r="B18" s="4" t="str">
        <f>indicador!A27</f>
        <v>NSEMS-DESUA</v>
      </c>
      <c r="C18" s="44">
        <f>indicador!B27</f>
        <v>0.9</v>
      </c>
      <c r="D18" s="44">
        <f>indicador!DU27</f>
        <v>0.8</v>
      </c>
      <c r="E18" s="20"/>
      <c r="F18" s="20"/>
      <c r="G18" s="20"/>
      <c r="H18" s="20"/>
      <c r="I18" s="20"/>
      <c r="J18" s="20"/>
      <c r="K18" s="20"/>
      <c r="L18" s="20"/>
      <c r="M18" s="20"/>
      <c r="N18" s="20"/>
      <c r="O18" s="20"/>
      <c r="P18" s="20"/>
      <c r="Q18" s="20"/>
      <c r="R18" s="56"/>
    </row>
    <row r="19" spans="1:18" x14ac:dyDescent="0.25">
      <c r="A19" s="55"/>
      <c r="B19" s="4" t="str">
        <f>indicador!A28</f>
        <v>GFIF-DESUA</v>
      </c>
      <c r="C19" s="44">
        <f>indicador!B28</f>
        <v>0.9</v>
      </c>
      <c r="D19" s="44">
        <f>indicador!DU28</f>
        <v>0.85000000000000009</v>
      </c>
      <c r="E19" s="20"/>
      <c r="F19" s="20"/>
      <c r="G19" s="20"/>
      <c r="H19" s="20"/>
      <c r="I19" s="20"/>
      <c r="J19" s="20"/>
      <c r="K19" s="20"/>
      <c r="L19" s="20"/>
      <c r="M19" s="20"/>
      <c r="N19" s="20"/>
      <c r="O19" s="20"/>
      <c r="P19" s="20"/>
      <c r="Q19" s="20"/>
      <c r="R19" s="56"/>
    </row>
    <row r="20" spans="1:18" x14ac:dyDescent="0.25">
      <c r="A20" s="55"/>
      <c r="B20" s="4" t="str">
        <f>indicador!A29</f>
        <v>PFE-DESUA</v>
      </c>
      <c r="C20" s="44">
        <f>indicador!B29</f>
        <v>1</v>
      </c>
      <c r="D20" s="44">
        <f>indicador!DU29</f>
        <v>0.96500000000000008</v>
      </c>
      <c r="E20" s="20"/>
      <c r="F20" s="20"/>
      <c r="G20" s="20"/>
      <c r="H20" s="20"/>
      <c r="I20" s="20"/>
      <c r="J20" s="20"/>
      <c r="K20" s="20"/>
      <c r="L20" s="20"/>
      <c r="M20" s="20"/>
      <c r="N20" s="20"/>
      <c r="O20" s="20"/>
      <c r="P20" s="20"/>
      <c r="Q20" s="20"/>
      <c r="R20" s="56"/>
    </row>
    <row r="21" spans="1:18" x14ac:dyDescent="0.25">
      <c r="A21" s="55"/>
      <c r="B21" s="4" t="str">
        <f>indicador!A30</f>
        <v>REE-DESUA</v>
      </c>
      <c r="C21" s="44">
        <f>indicador!B30</f>
        <v>1</v>
      </c>
      <c r="D21" s="44">
        <f>indicador!DU30</f>
        <v>0.82500000000000007</v>
      </c>
      <c r="E21" s="20"/>
      <c r="F21" s="20"/>
      <c r="G21" s="20"/>
      <c r="H21" s="20"/>
      <c r="I21" s="20"/>
      <c r="J21" s="20"/>
      <c r="K21" s="20"/>
      <c r="L21" s="20"/>
      <c r="M21" s="20"/>
      <c r="N21" s="20"/>
      <c r="O21" s="20"/>
      <c r="P21" s="20"/>
      <c r="Q21" s="20"/>
      <c r="R21" s="56"/>
    </row>
    <row r="22" spans="1:18" x14ac:dyDescent="0.25">
      <c r="A22" s="55"/>
      <c r="B22" s="4" t="str">
        <f>indicador!A31</f>
        <v>GEIPM-DESUA</v>
      </c>
      <c r="C22" s="44">
        <f>indicador!B31</f>
        <v>0.75</v>
      </c>
      <c r="D22" s="44">
        <f>indicador!DU31</f>
        <v>0.64999999999999991</v>
      </c>
      <c r="E22" s="20"/>
      <c r="F22" s="20"/>
      <c r="G22" s="20"/>
      <c r="H22" s="20"/>
      <c r="I22" s="20"/>
      <c r="J22" s="20"/>
      <c r="K22" s="20"/>
      <c r="L22" s="20"/>
      <c r="M22" s="20"/>
      <c r="N22" s="20"/>
      <c r="O22" s="20"/>
      <c r="P22" s="20"/>
      <c r="Q22" s="20"/>
      <c r="R22" s="56"/>
    </row>
    <row r="23" spans="1:18" x14ac:dyDescent="0.25">
      <c r="A23" s="55"/>
      <c r="B23" s="57"/>
      <c r="C23" s="20"/>
      <c r="D23" s="20"/>
      <c r="E23" s="20"/>
      <c r="F23" s="20"/>
      <c r="G23" s="20"/>
      <c r="H23" s="20"/>
      <c r="I23" s="20"/>
      <c r="J23" s="20"/>
      <c r="K23" s="20"/>
      <c r="L23" s="20"/>
      <c r="M23" s="20"/>
      <c r="N23" s="20"/>
      <c r="O23" s="20"/>
      <c r="P23" s="20"/>
      <c r="Q23" s="20"/>
      <c r="R23" s="56"/>
    </row>
    <row r="24" spans="1:18" x14ac:dyDescent="0.25">
      <c r="A24" s="55"/>
      <c r="B24" s="57"/>
      <c r="C24" s="20"/>
      <c r="D24" s="20"/>
      <c r="E24" s="20"/>
      <c r="F24" s="20"/>
      <c r="G24" s="20"/>
      <c r="H24" s="20"/>
      <c r="I24" s="20"/>
      <c r="J24" s="20"/>
      <c r="K24" s="20"/>
      <c r="L24" s="20"/>
      <c r="M24" s="20"/>
      <c r="N24" s="20"/>
      <c r="O24" s="20"/>
      <c r="P24" s="20"/>
      <c r="Q24" s="20"/>
      <c r="R24" s="56"/>
    </row>
    <row r="25" spans="1:18" x14ac:dyDescent="0.25">
      <c r="A25" s="55"/>
      <c r="B25" s="57"/>
      <c r="C25" s="20"/>
      <c r="D25" s="20"/>
      <c r="E25" s="20"/>
      <c r="F25" s="20"/>
      <c r="G25" s="20"/>
      <c r="H25" s="20"/>
      <c r="I25" s="20"/>
      <c r="J25" s="20"/>
      <c r="K25" s="20"/>
      <c r="L25" s="20"/>
      <c r="M25" s="20"/>
      <c r="N25" s="20"/>
      <c r="O25" s="20"/>
      <c r="P25" s="20"/>
      <c r="Q25" s="20"/>
      <c r="R25" s="56"/>
    </row>
    <row r="26" spans="1:18" x14ac:dyDescent="0.25">
      <c r="A26" s="55"/>
      <c r="B26" s="57"/>
      <c r="C26" s="20"/>
      <c r="D26" s="20"/>
      <c r="E26" s="20"/>
      <c r="F26" s="20"/>
      <c r="G26" s="20"/>
      <c r="H26" s="20"/>
      <c r="I26" s="20"/>
      <c r="J26" s="20"/>
      <c r="K26" s="20"/>
      <c r="L26" s="20"/>
      <c r="M26" s="20"/>
      <c r="N26" s="20"/>
      <c r="O26" s="20"/>
      <c r="P26" s="20"/>
      <c r="Q26" s="20"/>
      <c r="R26" s="56"/>
    </row>
    <row r="27" spans="1:18" x14ac:dyDescent="0.25">
      <c r="A27" s="55"/>
      <c r="B27" s="57"/>
      <c r="C27" s="20"/>
      <c r="D27" s="20"/>
      <c r="E27" s="20"/>
      <c r="F27" s="20"/>
      <c r="G27" s="20"/>
      <c r="H27" s="20"/>
      <c r="I27" s="20"/>
      <c r="J27" s="20"/>
      <c r="K27" s="20"/>
      <c r="L27" s="20"/>
      <c r="M27" s="20"/>
      <c r="N27" s="20"/>
      <c r="O27" s="20"/>
      <c r="P27" s="20"/>
      <c r="Q27" s="20"/>
      <c r="R27" s="56"/>
    </row>
    <row r="28" spans="1:18" x14ac:dyDescent="0.25">
      <c r="A28" s="55"/>
      <c r="B28" s="57"/>
      <c r="C28" s="20"/>
      <c r="D28" s="20"/>
      <c r="E28" s="20"/>
      <c r="F28" s="20"/>
      <c r="G28" s="20"/>
      <c r="H28" s="20"/>
      <c r="I28" s="20"/>
      <c r="J28" s="20"/>
      <c r="K28" s="20"/>
      <c r="L28" s="20"/>
      <c r="M28" s="20"/>
      <c r="N28" s="20"/>
      <c r="O28" s="20"/>
      <c r="P28" s="20"/>
      <c r="Q28" s="20"/>
      <c r="R28" s="56"/>
    </row>
    <row r="29" spans="1:18" x14ac:dyDescent="0.25">
      <c r="A29" s="58"/>
      <c r="B29" s="59"/>
      <c r="C29" s="60"/>
      <c r="D29" s="60"/>
      <c r="E29" s="60"/>
      <c r="F29" s="60"/>
      <c r="G29" s="60"/>
      <c r="H29" s="60"/>
      <c r="I29" s="60"/>
      <c r="J29" s="60"/>
      <c r="K29" s="60"/>
      <c r="L29" s="60"/>
      <c r="M29" s="60"/>
      <c r="N29" s="60"/>
      <c r="O29" s="60"/>
      <c r="P29" s="60"/>
      <c r="Q29" s="60"/>
      <c r="R29" s="61"/>
    </row>
  </sheetData>
  <mergeCells count="9">
    <mergeCell ref="A5:F5"/>
    <mergeCell ref="G5:L5"/>
    <mergeCell ref="M5:R5"/>
    <mergeCell ref="A1:R1"/>
    <mergeCell ref="A2:R2"/>
    <mergeCell ref="A3:R3"/>
    <mergeCell ref="A4:F4"/>
    <mergeCell ref="G4:L4"/>
    <mergeCell ref="M4:R4"/>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zoomScale="80" zoomScaleNormal="80" workbookViewId="0">
      <selection activeCell="M6" sqref="M6"/>
    </sheetView>
  </sheetViews>
  <sheetFormatPr baseColWidth="10" defaultRowHeight="15" x14ac:dyDescent="0.25"/>
  <cols>
    <col min="1" max="1" width="16.7109375" customWidth="1"/>
    <col min="2" max="2" width="22.5703125" style="43" customWidth="1"/>
    <col min="3" max="3" width="16.7109375" customWidth="1"/>
    <col min="4" max="4" width="14.7109375" customWidth="1"/>
  </cols>
  <sheetData>
    <row r="1" spans="1:18" ht="117" customHeight="1" x14ac:dyDescent="0.25">
      <c r="A1" s="186" t="s">
        <v>129</v>
      </c>
      <c r="B1" s="187"/>
      <c r="C1" s="187"/>
      <c r="D1" s="187"/>
      <c r="E1" s="187"/>
      <c r="F1" s="187"/>
      <c r="G1" s="187"/>
      <c r="H1" s="187"/>
      <c r="I1" s="187"/>
      <c r="J1" s="187"/>
      <c r="K1" s="187"/>
      <c r="L1" s="187"/>
      <c r="M1" s="187"/>
      <c r="N1" s="187"/>
      <c r="O1" s="187"/>
      <c r="P1" s="187"/>
      <c r="Q1" s="187"/>
      <c r="R1" s="188"/>
    </row>
    <row r="2" spans="1:18" ht="13.5" customHeight="1" x14ac:dyDescent="0.25">
      <c r="A2" s="180"/>
      <c r="B2" s="181"/>
      <c r="C2" s="181"/>
      <c r="D2" s="181"/>
      <c r="E2" s="181"/>
      <c r="F2" s="181"/>
      <c r="G2" s="181"/>
      <c r="H2" s="181"/>
      <c r="I2" s="181"/>
      <c r="J2" s="181"/>
      <c r="K2" s="181"/>
      <c r="L2" s="181"/>
      <c r="M2" s="181"/>
      <c r="N2" s="181"/>
      <c r="O2" s="181"/>
      <c r="P2" s="181"/>
      <c r="Q2" s="181"/>
      <c r="R2" s="181"/>
    </row>
    <row r="3" spans="1:18" ht="30" customHeight="1" x14ac:dyDescent="0.25">
      <c r="A3" s="186" t="s">
        <v>134</v>
      </c>
      <c r="B3" s="187"/>
      <c r="C3" s="187"/>
      <c r="D3" s="187"/>
      <c r="E3" s="187"/>
      <c r="F3" s="187"/>
      <c r="G3" s="187"/>
      <c r="H3" s="187"/>
      <c r="I3" s="187"/>
      <c r="J3" s="187"/>
      <c r="K3" s="187"/>
      <c r="L3" s="187"/>
      <c r="M3" s="187"/>
      <c r="N3" s="187"/>
      <c r="O3" s="187"/>
      <c r="P3" s="187"/>
      <c r="Q3" s="187"/>
      <c r="R3" s="188"/>
    </row>
    <row r="4" spans="1:18" ht="30" customHeight="1" x14ac:dyDescent="0.25">
      <c r="A4" s="249" t="s">
        <v>130</v>
      </c>
      <c r="B4" s="249"/>
      <c r="C4" s="249"/>
      <c r="D4" s="249"/>
      <c r="E4" s="249"/>
      <c r="F4" s="249"/>
      <c r="G4" s="249" t="s">
        <v>131</v>
      </c>
      <c r="H4" s="249"/>
      <c r="I4" s="249"/>
      <c r="J4" s="249"/>
      <c r="K4" s="249"/>
      <c r="L4" s="249"/>
      <c r="M4" s="249" t="s">
        <v>132</v>
      </c>
      <c r="N4" s="249"/>
      <c r="O4" s="249"/>
      <c r="P4" s="249"/>
      <c r="Q4" s="249"/>
      <c r="R4" s="249"/>
    </row>
    <row r="5" spans="1:18" ht="30" customHeight="1" x14ac:dyDescent="0.25">
      <c r="A5" s="235" t="s">
        <v>133</v>
      </c>
      <c r="B5" s="235"/>
      <c r="C5" s="235"/>
      <c r="D5" s="235"/>
      <c r="E5" s="235"/>
      <c r="F5" s="235"/>
      <c r="G5" s="236" t="s">
        <v>203</v>
      </c>
      <c r="H5" s="236"/>
      <c r="I5" s="236"/>
      <c r="J5" s="236"/>
      <c r="K5" s="236"/>
      <c r="L5" s="236"/>
      <c r="M5" s="233" t="s">
        <v>190</v>
      </c>
      <c r="N5" s="233"/>
      <c r="O5" s="233"/>
      <c r="P5" s="233"/>
      <c r="Q5" s="233"/>
      <c r="R5" s="233"/>
    </row>
    <row r="6" spans="1:18" ht="33.75" customHeight="1" x14ac:dyDescent="0.25">
      <c r="A6" s="51"/>
      <c r="B6" s="52"/>
      <c r="C6" s="53"/>
      <c r="D6" s="53"/>
      <c r="E6" s="53"/>
      <c r="F6" s="53"/>
      <c r="G6" s="53"/>
      <c r="H6" s="53"/>
      <c r="I6" s="53"/>
      <c r="J6" s="53"/>
      <c r="K6" s="53"/>
      <c r="L6" s="53"/>
      <c r="M6" s="53"/>
      <c r="N6" s="53"/>
      <c r="O6" s="53"/>
      <c r="P6" s="53"/>
      <c r="Q6" s="53"/>
      <c r="R6" s="54"/>
    </row>
    <row r="7" spans="1:18" ht="36" customHeight="1" x14ac:dyDescent="0.25">
      <c r="A7" s="55"/>
      <c r="B7" s="48" t="s">
        <v>123</v>
      </c>
      <c r="C7" s="45" t="s">
        <v>128</v>
      </c>
      <c r="D7" s="47" t="s">
        <v>124</v>
      </c>
      <c r="E7" s="20"/>
      <c r="F7" s="20"/>
      <c r="G7" s="20"/>
      <c r="H7" s="20"/>
      <c r="I7" s="20"/>
      <c r="J7" s="20"/>
      <c r="K7" s="20"/>
      <c r="L7" s="20"/>
      <c r="M7" s="20"/>
      <c r="N7" s="20"/>
      <c r="O7" s="20"/>
      <c r="P7" s="20"/>
      <c r="Q7" s="20"/>
      <c r="R7" s="56"/>
    </row>
    <row r="8" spans="1:18" ht="30" customHeight="1" x14ac:dyDescent="0.25">
      <c r="A8" s="55"/>
      <c r="B8" s="5" t="str">
        <f>indicador!A8</f>
        <v>IET-UA</v>
      </c>
      <c r="C8" s="44">
        <f>indicador!B8</f>
        <v>1</v>
      </c>
      <c r="D8" s="44">
        <f>indicador!DU8</f>
        <v>0.97499999999999998</v>
      </c>
      <c r="E8" s="20"/>
      <c r="F8" s="20"/>
      <c r="G8" s="20"/>
      <c r="H8" s="20"/>
      <c r="I8" s="20"/>
      <c r="J8" s="20"/>
      <c r="K8" s="20"/>
      <c r="L8" s="20"/>
      <c r="M8" s="20"/>
      <c r="N8" s="20"/>
      <c r="O8" s="20"/>
      <c r="P8" s="20"/>
      <c r="Q8" s="20"/>
      <c r="R8" s="56"/>
    </row>
    <row r="9" spans="1:18" ht="30" customHeight="1" x14ac:dyDescent="0.25">
      <c r="A9" s="55"/>
      <c r="B9" s="4" t="str">
        <f>indicador!A9</f>
        <v>GIPA-UA</v>
      </c>
      <c r="C9" s="44">
        <f>indicador!B9</f>
        <v>1</v>
      </c>
      <c r="D9" s="44">
        <f>indicador!DU9</f>
        <v>0.97</v>
      </c>
      <c r="E9" s="20"/>
      <c r="F9" s="20"/>
      <c r="G9" s="20"/>
      <c r="H9" s="20"/>
      <c r="I9" s="20"/>
      <c r="J9" s="20"/>
      <c r="K9" s="20"/>
      <c r="L9" s="20"/>
      <c r="M9" s="20"/>
      <c r="N9" s="20"/>
      <c r="O9" s="20"/>
      <c r="P9" s="20"/>
      <c r="Q9" s="20"/>
      <c r="R9" s="56"/>
    </row>
    <row r="10" spans="1:18" ht="30" customHeight="1" x14ac:dyDescent="0.25">
      <c r="A10" s="55"/>
      <c r="B10" s="4" t="str">
        <f>indicador!A10</f>
        <v>GIPA-DES</v>
      </c>
      <c r="C10" s="44">
        <f>indicador!B10</f>
        <v>1</v>
      </c>
      <c r="D10" s="44">
        <f>indicador!DU10</f>
        <v>0.98</v>
      </c>
      <c r="E10" s="20"/>
      <c r="F10" s="20"/>
      <c r="G10" s="20"/>
      <c r="H10" s="20"/>
      <c r="I10" s="20"/>
      <c r="J10" s="20"/>
      <c r="K10" s="20"/>
      <c r="L10" s="20"/>
      <c r="M10" s="20"/>
      <c r="N10" s="20"/>
      <c r="O10" s="20"/>
      <c r="P10" s="20"/>
      <c r="Q10" s="20"/>
      <c r="R10" s="56"/>
    </row>
    <row r="11" spans="1:18" ht="30" customHeight="1" x14ac:dyDescent="0.25">
      <c r="A11" s="55"/>
      <c r="B11" s="4" t="str">
        <f>indicador!A11</f>
        <v>NPRPPE-UA</v>
      </c>
      <c r="C11" s="44">
        <f>indicador!B11</f>
        <v>1</v>
      </c>
      <c r="D11" s="44">
        <f>indicador!DU11</f>
        <v>1</v>
      </c>
      <c r="E11" s="20"/>
      <c r="F11" s="20"/>
      <c r="G11" s="20"/>
      <c r="H11" s="20"/>
      <c r="I11" s="20"/>
      <c r="J11" s="20"/>
      <c r="K11" s="20"/>
      <c r="L11" s="20"/>
      <c r="M11" s="20"/>
      <c r="N11" s="20"/>
      <c r="O11" s="20"/>
      <c r="P11" s="20"/>
      <c r="Q11" s="20"/>
      <c r="R11" s="56"/>
    </row>
    <row r="12" spans="1:18" ht="30" customHeight="1" x14ac:dyDescent="0.25">
      <c r="A12" s="55"/>
      <c r="B12" s="4" t="str">
        <f>indicador!A12</f>
        <v>NPRPPE-DES</v>
      </c>
      <c r="C12" s="44">
        <f>indicador!B12</f>
        <v>1</v>
      </c>
      <c r="D12" s="44">
        <f>indicador!DU12</f>
        <v>1</v>
      </c>
      <c r="E12" s="20"/>
      <c r="F12" s="20"/>
      <c r="G12" s="20"/>
      <c r="H12" s="20"/>
      <c r="I12" s="20"/>
      <c r="J12" s="20"/>
      <c r="K12" s="20"/>
      <c r="L12" s="20"/>
      <c r="M12" s="20"/>
      <c r="N12" s="20"/>
      <c r="O12" s="20"/>
      <c r="P12" s="20"/>
      <c r="Q12" s="20"/>
      <c r="R12" s="56"/>
    </row>
    <row r="13" spans="1:18" ht="30" customHeight="1" x14ac:dyDescent="0.25">
      <c r="A13" s="55"/>
      <c r="B13" s="4" t="str">
        <f>indicador!A13</f>
        <v>GIAPAC-UA</v>
      </c>
      <c r="C13" s="44">
        <f>indicador!B13</f>
        <v>1</v>
      </c>
      <c r="D13" s="44">
        <f>indicador!DU13</f>
        <v>0.74</v>
      </c>
      <c r="E13" s="20"/>
      <c r="F13" s="20"/>
      <c r="G13" s="20"/>
      <c r="H13" s="20"/>
      <c r="I13" s="20"/>
      <c r="J13" s="20"/>
      <c r="K13" s="20"/>
      <c r="L13" s="20"/>
      <c r="M13" s="20"/>
      <c r="N13" s="20"/>
      <c r="O13" s="20"/>
      <c r="P13" s="20"/>
      <c r="Q13" s="20"/>
      <c r="R13" s="56"/>
    </row>
    <row r="14" spans="1:18" ht="30" customHeight="1" x14ac:dyDescent="0.25">
      <c r="A14" s="55"/>
      <c r="B14" s="4" t="str">
        <f>indicador!A14</f>
        <v>GIAPAC-DES</v>
      </c>
      <c r="C14" s="44">
        <f>indicador!B14</f>
        <v>1</v>
      </c>
      <c r="D14" s="44">
        <f>indicador!DU14</f>
        <v>0.98</v>
      </c>
      <c r="E14" s="20"/>
      <c r="F14" s="20"/>
      <c r="G14" s="20"/>
      <c r="H14" s="20"/>
      <c r="I14" s="20"/>
      <c r="J14" s="20"/>
      <c r="K14" s="20"/>
      <c r="L14" s="20"/>
      <c r="M14" s="20"/>
      <c r="N14" s="20"/>
      <c r="O14" s="20"/>
      <c r="P14" s="20"/>
      <c r="Q14" s="20"/>
      <c r="R14" s="56"/>
    </row>
    <row r="15" spans="1:18" ht="30" customHeight="1" x14ac:dyDescent="0.25">
      <c r="A15" s="55"/>
      <c r="B15" s="4" t="str">
        <f>indicador!A15</f>
        <v>CPFAPD-UA</v>
      </c>
      <c r="C15" s="44">
        <f>indicador!B15</f>
        <v>1</v>
      </c>
      <c r="D15" s="44">
        <f>indicador!DU15</f>
        <v>1</v>
      </c>
      <c r="E15" s="20"/>
      <c r="F15" s="20"/>
      <c r="G15" s="20"/>
      <c r="H15" s="20"/>
      <c r="I15" s="20"/>
      <c r="J15" s="20"/>
      <c r="K15" s="20"/>
      <c r="L15" s="20"/>
      <c r="M15" s="20"/>
      <c r="N15" s="20"/>
      <c r="O15" s="20"/>
      <c r="P15" s="20"/>
      <c r="Q15" s="20"/>
      <c r="R15" s="56"/>
    </row>
    <row r="16" spans="1:18" ht="30" customHeight="1" x14ac:dyDescent="0.25">
      <c r="A16" s="55"/>
      <c r="B16" s="4" t="str">
        <f>indicador!A16</f>
        <v>CPCPAAED-DESUA</v>
      </c>
      <c r="C16" s="44">
        <f>indicador!B16</f>
        <v>1</v>
      </c>
      <c r="D16" s="44">
        <f>indicador!DU16</f>
        <v>0.99</v>
      </c>
      <c r="E16" s="20"/>
      <c r="F16" s="20"/>
      <c r="G16" s="20"/>
      <c r="H16" s="20"/>
      <c r="I16" s="20"/>
      <c r="J16" s="20"/>
      <c r="K16" s="20"/>
      <c r="L16" s="20"/>
      <c r="M16" s="20"/>
      <c r="N16" s="20"/>
      <c r="O16" s="20"/>
      <c r="P16" s="20"/>
      <c r="Q16" s="20"/>
      <c r="R16" s="56"/>
    </row>
    <row r="17" spans="1:18" ht="30" customHeight="1" x14ac:dyDescent="0.25">
      <c r="A17" s="55"/>
      <c r="B17" s="4" t="str">
        <f>indicador!A17</f>
        <v>ICEEA-DES</v>
      </c>
      <c r="C17" s="44">
        <f>indicador!B17</f>
        <v>0.8</v>
      </c>
      <c r="D17" s="44">
        <f>indicador!DU17</f>
        <v>0.95</v>
      </c>
      <c r="E17" s="20"/>
      <c r="F17" s="20"/>
      <c r="G17" s="20"/>
      <c r="H17" s="20"/>
      <c r="I17" s="20"/>
      <c r="J17" s="20"/>
      <c r="K17" s="20"/>
      <c r="L17" s="20"/>
      <c r="M17" s="20"/>
      <c r="N17" s="20"/>
      <c r="O17" s="20"/>
      <c r="P17" s="20"/>
      <c r="Q17" s="20"/>
      <c r="R17" s="56"/>
    </row>
    <row r="18" spans="1:18" ht="30" customHeight="1" x14ac:dyDescent="0.25">
      <c r="A18" s="55"/>
      <c r="B18" s="4" t="str">
        <f>indicador!A18</f>
        <v>GSPAEA-DES</v>
      </c>
      <c r="C18" s="44">
        <f>indicador!B18</f>
        <v>0.95</v>
      </c>
      <c r="D18" s="44">
        <f>indicador!DU18</f>
        <v>0.92500000000000004</v>
      </c>
      <c r="E18" s="20"/>
      <c r="F18" s="20"/>
      <c r="G18" s="20"/>
      <c r="H18" s="20"/>
      <c r="I18" s="20"/>
      <c r="J18" s="20"/>
      <c r="K18" s="20"/>
      <c r="L18" s="20"/>
      <c r="M18" s="20"/>
      <c r="N18" s="20"/>
      <c r="O18" s="20"/>
      <c r="P18" s="20"/>
      <c r="Q18" s="20"/>
      <c r="R18" s="56"/>
    </row>
    <row r="19" spans="1:18" ht="30" customHeight="1" x14ac:dyDescent="0.25">
      <c r="A19" s="55"/>
      <c r="B19" s="158" t="s">
        <v>193</v>
      </c>
      <c r="C19" s="44">
        <f>indicador!B19</f>
        <v>0.85</v>
      </c>
      <c r="D19" s="44">
        <f>indicador!DU19</f>
        <v>0.83</v>
      </c>
      <c r="E19" s="20"/>
      <c r="F19" s="20"/>
      <c r="G19" s="20"/>
      <c r="H19" s="20"/>
      <c r="I19" s="20"/>
      <c r="J19" s="20"/>
      <c r="K19" s="20"/>
      <c r="L19" s="20"/>
      <c r="M19" s="20"/>
      <c r="N19" s="20"/>
      <c r="O19" s="20"/>
      <c r="P19" s="20"/>
      <c r="Q19" s="20"/>
      <c r="R19" s="56"/>
    </row>
    <row r="20" spans="1:18" ht="30" customHeight="1" x14ac:dyDescent="0.25">
      <c r="A20" s="55"/>
      <c r="B20" s="4" t="str">
        <f>indicador!A20</f>
        <v>GSAGVTE-DESUA</v>
      </c>
      <c r="C20" s="44">
        <f>indicador!B20</f>
        <v>0.85</v>
      </c>
      <c r="D20" s="44">
        <f>indicador!DU20</f>
        <v>0.65</v>
      </c>
      <c r="E20" s="20"/>
      <c r="F20" s="20"/>
      <c r="G20" s="20"/>
      <c r="H20" s="20"/>
      <c r="I20" s="20"/>
      <c r="J20" s="20"/>
      <c r="K20" s="20"/>
      <c r="L20" s="20"/>
      <c r="M20" s="20"/>
      <c r="N20" s="20"/>
      <c r="O20" s="20"/>
      <c r="P20" s="20"/>
      <c r="Q20" s="20"/>
      <c r="R20" s="56"/>
    </row>
    <row r="21" spans="1:18" ht="30" customHeight="1" x14ac:dyDescent="0.25">
      <c r="A21" s="55"/>
      <c r="B21" s="158" t="s">
        <v>197</v>
      </c>
      <c r="C21" s="44">
        <f>indicador!B21</f>
        <v>0.85</v>
      </c>
      <c r="D21" s="44">
        <f>indicador!DU21</f>
        <v>0</v>
      </c>
      <c r="E21" s="20"/>
      <c r="F21" s="20"/>
      <c r="G21" s="20"/>
      <c r="H21" s="20"/>
      <c r="I21" s="20"/>
      <c r="J21" s="20"/>
      <c r="K21" s="20"/>
      <c r="L21" s="20"/>
      <c r="M21" s="20"/>
      <c r="N21" s="20"/>
      <c r="O21" s="20"/>
      <c r="P21" s="20"/>
      <c r="Q21" s="20"/>
      <c r="R21" s="56"/>
    </row>
    <row r="22" spans="1:18" ht="30" customHeight="1" x14ac:dyDescent="0.25">
      <c r="A22" s="55"/>
      <c r="B22" s="4" t="str">
        <f>indicador!A22</f>
        <v>GSICT-UA</v>
      </c>
      <c r="C22" s="44">
        <f>indicador!B22</f>
        <v>0.85</v>
      </c>
      <c r="D22" s="44">
        <f>indicador!DU22</f>
        <v>0.57499999999999996</v>
      </c>
      <c r="E22" s="20"/>
      <c r="F22" s="20"/>
      <c r="G22" s="20"/>
      <c r="H22" s="20"/>
      <c r="I22" s="20"/>
      <c r="J22" s="20"/>
      <c r="K22" s="20"/>
      <c r="L22" s="20"/>
      <c r="M22" s="20"/>
      <c r="N22" s="20"/>
      <c r="O22" s="20"/>
      <c r="P22" s="20"/>
      <c r="Q22" s="20"/>
      <c r="R22" s="56"/>
    </row>
    <row r="23" spans="1:18" ht="30" customHeight="1" x14ac:dyDescent="0.25">
      <c r="A23" s="55"/>
      <c r="B23" s="4" t="str">
        <f>indicador!A23</f>
        <v>GSSAE-UA</v>
      </c>
      <c r="C23" s="44">
        <f>indicador!B23</f>
        <v>0.85</v>
      </c>
      <c r="D23" s="44">
        <f>indicador!DU23</f>
        <v>0.66500000000000004</v>
      </c>
      <c r="E23" s="20"/>
      <c r="F23" s="20"/>
      <c r="G23" s="20"/>
      <c r="H23" s="20"/>
      <c r="I23" s="20"/>
      <c r="J23" s="20"/>
      <c r="K23" s="20"/>
      <c r="L23" s="20"/>
      <c r="M23" s="20"/>
      <c r="N23" s="20"/>
      <c r="O23" s="20"/>
      <c r="P23" s="20"/>
      <c r="Q23" s="20"/>
      <c r="R23" s="56"/>
    </row>
    <row r="24" spans="1:18" ht="30" customHeight="1" x14ac:dyDescent="0.25">
      <c r="A24" s="55"/>
      <c r="B24" s="4" t="str">
        <f>indicador!A24</f>
        <v>GSSAE-DES</v>
      </c>
      <c r="C24" s="44">
        <f>indicador!B24</f>
        <v>0.85</v>
      </c>
      <c r="D24" s="44">
        <f>indicador!DU24</f>
        <v>0.83</v>
      </c>
      <c r="E24" s="20"/>
      <c r="F24" s="20"/>
      <c r="G24" s="20"/>
      <c r="H24" s="20"/>
      <c r="I24" s="20"/>
      <c r="J24" s="20"/>
      <c r="K24" s="20"/>
      <c r="L24" s="20"/>
      <c r="M24" s="20"/>
      <c r="N24" s="20"/>
      <c r="O24" s="20"/>
      <c r="P24" s="20"/>
      <c r="Q24" s="20"/>
      <c r="R24" s="56"/>
    </row>
    <row r="25" spans="1:18" ht="30" customHeight="1" x14ac:dyDescent="0.25">
      <c r="A25" s="55"/>
      <c r="B25" s="4" t="str">
        <f>indicador!A25</f>
        <v>GSPEP-DES</v>
      </c>
      <c r="C25" s="44">
        <f>indicador!B25</f>
        <v>0.85</v>
      </c>
      <c r="D25" s="44">
        <f>indicador!DU25</f>
        <v>0.83</v>
      </c>
      <c r="E25" s="20"/>
      <c r="F25" s="20"/>
      <c r="G25" s="20"/>
      <c r="H25" s="20"/>
      <c r="I25" s="20"/>
      <c r="J25" s="20"/>
      <c r="K25" s="20"/>
      <c r="L25" s="20"/>
      <c r="M25" s="20"/>
      <c r="N25" s="20"/>
      <c r="O25" s="20"/>
      <c r="P25" s="20"/>
      <c r="Q25" s="20"/>
      <c r="R25" s="56"/>
    </row>
    <row r="26" spans="1:18" ht="30" customHeight="1" x14ac:dyDescent="0.25">
      <c r="A26" s="55"/>
      <c r="B26" s="4" t="str">
        <f>indicador!A26</f>
        <v>ITP-UA</v>
      </c>
      <c r="C26" s="44">
        <f>indicador!B26</f>
        <v>1</v>
      </c>
      <c r="D26" s="44">
        <f>indicador!DU26</f>
        <v>0.85000000000000009</v>
      </c>
      <c r="E26" s="20"/>
      <c r="F26" s="20"/>
      <c r="G26" s="20"/>
      <c r="H26" s="20"/>
      <c r="I26" s="20"/>
      <c r="J26" s="20"/>
      <c r="K26" s="20"/>
      <c r="L26" s="20"/>
      <c r="M26" s="20"/>
      <c r="N26" s="20"/>
      <c r="O26" s="20"/>
      <c r="P26" s="20"/>
      <c r="Q26" s="20"/>
      <c r="R26" s="56"/>
    </row>
    <row r="27" spans="1:18" ht="30" customHeight="1" x14ac:dyDescent="0.25">
      <c r="A27" s="55"/>
      <c r="B27" s="4" t="str">
        <f>indicador!A27</f>
        <v>NSEMS-DESUA</v>
      </c>
      <c r="C27" s="44">
        <f>indicador!B27</f>
        <v>0.9</v>
      </c>
      <c r="D27" s="44">
        <f>indicador!DU27</f>
        <v>0.8</v>
      </c>
      <c r="E27" s="20"/>
      <c r="F27" s="20"/>
      <c r="G27" s="20"/>
      <c r="H27" s="20"/>
      <c r="I27" s="20"/>
      <c r="J27" s="20"/>
      <c r="K27" s="20"/>
      <c r="L27" s="20"/>
      <c r="M27" s="20"/>
      <c r="N27" s="20"/>
      <c r="O27" s="20"/>
      <c r="P27" s="20"/>
      <c r="Q27" s="20"/>
      <c r="R27" s="56"/>
    </row>
    <row r="28" spans="1:18" ht="30" customHeight="1" x14ac:dyDescent="0.25">
      <c r="A28" s="55"/>
      <c r="B28" s="4" t="str">
        <f>indicador!A28</f>
        <v>GFIF-DESUA</v>
      </c>
      <c r="C28" s="44">
        <f>indicador!B28</f>
        <v>0.9</v>
      </c>
      <c r="D28" s="44">
        <f>indicador!DU28</f>
        <v>0.85000000000000009</v>
      </c>
      <c r="E28" s="20"/>
      <c r="F28" s="20"/>
      <c r="G28" s="20"/>
      <c r="H28" s="20"/>
      <c r="I28" s="20"/>
      <c r="J28" s="20"/>
      <c r="K28" s="20"/>
      <c r="L28" s="20"/>
      <c r="M28" s="20"/>
      <c r="N28" s="20"/>
      <c r="O28" s="20"/>
      <c r="P28" s="20"/>
      <c r="Q28" s="20"/>
      <c r="R28" s="56"/>
    </row>
    <row r="29" spans="1:18" ht="30" customHeight="1" x14ac:dyDescent="0.25">
      <c r="A29" s="55"/>
      <c r="B29" s="4" t="str">
        <f>indicador!A29</f>
        <v>PFE-DESUA</v>
      </c>
      <c r="C29" s="44">
        <f>indicador!B29</f>
        <v>1</v>
      </c>
      <c r="D29" s="44">
        <f>indicador!DU29</f>
        <v>0.96500000000000008</v>
      </c>
      <c r="E29" s="20"/>
      <c r="F29" s="20"/>
      <c r="G29" s="20"/>
      <c r="H29" s="20"/>
      <c r="I29" s="20"/>
      <c r="J29" s="20"/>
      <c r="K29" s="20"/>
      <c r="L29" s="20"/>
      <c r="M29" s="20"/>
      <c r="N29" s="20"/>
      <c r="O29" s="20"/>
      <c r="P29" s="20"/>
      <c r="Q29" s="20"/>
      <c r="R29" s="56"/>
    </row>
    <row r="30" spans="1:18" ht="30" customHeight="1" x14ac:dyDescent="0.25">
      <c r="A30" s="55"/>
      <c r="B30" s="4" t="str">
        <f>indicador!A30</f>
        <v>REE-DESUA</v>
      </c>
      <c r="C30" s="44">
        <f>indicador!B30</f>
        <v>1</v>
      </c>
      <c r="D30" s="44">
        <f>indicador!DU30</f>
        <v>0.82500000000000007</v>
      </c>
      <c r="E30" s="20"/>
      <c r="F30" s="20"/>
      <c r="G30" s="20"/>
      <c r="H30" s="20"/>
      <c r="I30" s="20"/>
      <c r="J30" s="20"/>
      <c r="K30" s="20"/>
      <c r="L30" s="20"/>
      <c r="M30" s="20"/>
      <c r="N30" s="20"/>
      <c r="O30" s="20"/>
      <c r="P30" s="20"/>
      <c r="Q30" s="20"/>
      <c r="R30" s="56"/>
    </row>
    <row r="31" spans="1:18" ht="29.25" customHeight="1" x14ac:dyDescent="0.25">
      <c r="A31" s="55"/>
      <c r="B31" s="4" t="str">
        <f>indicador!A31</f>
        <v>GEIPM-DESUA</v>
      </c>
      <c r="C31" s="44">
        <f>indicador!B31</f>
        <v>0.75</v>
      </c>
      <c r="D31" s="44">
        <f>indicador!DU31</f>
        <v>0.64999999999999991</v>
      </c>
      <c r="E31" s="20"/>
      <c r="F31" s="20"/>
      <c r="G31" s="20"/>
      <c r="H31" s="20"/>
      <c r="I31" s="20"/>
      <c r="J31" s="20"/>
      <c r="K31" s="20"/>
      <c r="L31" s="20"/>
      <c r="M31" s="20"/>
      <c r="N31" s="20"/>
      <c r="O31" s="20"/>
      <c r="P31" s="20"/>
      <c r="Q31" s="20"/>
      <c r="R31" s="56"/>
    </row>
    <row r="32" spans="1:18" x14ac:dyDescent="0.25">
      <c r="A32" s="55"/>
      <c r="B32" s="57"/>
      <c r="C32" s="20"/>
      <c r="D32" s="20"/>
      <c r="E32" s="20"/>
      <c r="F32" s="20"/>
      <c r="G32" s="20"/>
      <c r="H32" s="20"/>
      <c r="I32" s="20"/>
      <c r="J32" s="20"/>
      <c r="K32" s="20"/>
      <c r="L32" s="20"/>
      <c r="M32" s="20"/>
      <c r="N32" s="20"/>
      <c r="O32" s="20"/>
      <c r="P32" s="20"/>
      <c r="Q32" s="20"/>
      <c r="R32" s="56"/>
    </row>
    <row r="33" spans="1:18" x14ac:dyDescent="0.25">
      <c r="A33" s="58"/>
      <c r="B33" s="59"/>
      <c r="C33" s="60"/>
      <c r="D33" s="60"/>
      <c r="E33" s="60"/>
      <c r="F33" s="60"/>
      <c r="G33" s="60"/>
      <c r="H33" s="60"/>
      <c r="I33" s="60"/>
      <c r="J33" s="60"/>
      <c r="K33" s="60"/>
      <c r="L33" s="60"/>
      <c r="M33" s="60"/>
      <c r="N33" s="60"/>
      <c r="O33" s="60"/>
      <c r="P33" s="60"/>
      <c r="Q33" s="60"/>
      <c r="R33" s="61"/>
    </row>
  </sheetData>
  <mergeCells count="9">
    <mergeCell ref="A5:F5"/>
    <mergeCell ref="G5:L5"/>
    <mergeCell ref="M5:R5"/>
    <mergeCell ref="A1:R1"/>
    <mergeCell ref="A2:R2"/>
    <mergeCell ref="A3:R3"/>
    <mergeCell ref="A4:F4"/>
    <mergeCell ref="G4:L4"/>
    <mergeCell ref="M4:R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L47"/>
  <sheetViews>
    <sheetView showGridLines="0" zoomScale="90" zoomScaleNormal="90" workbookViewId="0">
      <selection activeCell="C14" sqref="C14"/>
    </sheetView>
  </sheetViews>
  <sheetFormatPr baseColWidth="10" defaultColWidth="11.42578125" defaultRowHeight="15" x14ac:dyDescent="0.2"/>
  <cols>
    <col min="1" max="1" width="14.28515625" style="67" customWidth="1"/>
    <col min="2" max="2" width="79.42578125" style="67" bestFit="1" customWidth="1"/>
    <col min="3" max="17" width="4.7109375" style="68" customWidth="1"/>
    <col min="18" max="18" width="4.5703125" style="68" customWidth="1"/>
    <col min="19" max="31" width="4.7109375" style="68" customWidth="1"/>
    <col min="32" max="32" width="10.7109375" style="98" bestFit="1" customWidth="1"/>
    <col min="33" max="33" width="16.140625" style="69" customWidth="1"/>
    <col min="34" max="168" width="11.42578125" style="70"/>
    <col min="169" max="16384" width="11.42578125" style="67"/>
  </cols>
  <sheetData>
    <row r="1" spans="1:168" ht="72" customHeight="1" x14ac:dyDescent="0.2">
      <c r="A1" s="264" t="s">
        <v>129</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c r="AE1" s="264"/>
      <c r="AF1" s="264"/>
    </row>
    <row r="2" spans="1:168" ht="23.25" x14ac:dyDescent="0.2">
      <c r="A2" s="230"/>
      <c r="B2" s="231"/>
      <c r="C2" s="231"/>
      <c r="D2" s="231"/>
      <c r="E2" s="231"/>
      <c r="F2" s="231"/>
      <c r="G2" s="231"/>
      <c r="H2" s="231"/>
      <c r="I2" s="231"/>
      <c r="J2" s="231"/>
      <c r="K2" s="231"/>
      <c r="L2" s="231"/>
      <c r="M2" s="231"/>
      <c r="N2" s="231"/>
      <c r="O2" s="231"/>
      <c r="P2" s="231"/>
      <c r="Q2" s="231"/>
      <c r="R2" s="231"/>
      <c r="AF2" s="136"/>
    </row>
    <row r="3" spans="1:168" ht="23.25" customHeight="1" x14ac:dyDescent="0.2">
      <c r="A3" s="264" t="s">
        <v>137</v>
      </c>
      <c r="B3" s="264"/>
      <c r="C3" s="264"/>
      <c r="D3" s="264"/>
      <c r="E3" s="264"/>
      <c r="F3" s="264"/>
      <c r="G3" s="264"/>
      <c r="H3" s="264"/>
      <c r="I3" s="264"/>
      <c r="J3" s="264"/>
      <c r="K3" s="264"/>
      <c r="L3" s="264"/>
      <c r="M3" s="264"/>
      <c r="N3" s="264"/>
      <c r="O3" s="264"/>
      <c r="P3" s="264"/>
      <c r="Q3" s="264"/>
      <c r="R3" s="264"/>
      <c r="S3" s="264"/>
      <c r="T3" s="264"/>
      <c r="U3" s="264"/>
      <c r="V3" s="264"/>
      <c r="W3" s="264"/>
      <c r="X3" s="264"/>
      <c r="Y3" s="264"/>
      <c r="Z3" s="264"/>
      <c r="AA3" s="264"/>
      <c r="AB3" s="264"/>
      <c r="AC3" s="264"/>
      <c r="AD3" s="264"/>
      <c r="AE3" s="264"/>
      <c r="AF3" s="264"/>
    </row>
    <row r="4" spans="1:168" ht="15" customHeight="1" x14ac:dyDescent="0.2">
      <c r="A4" s="263" t="s">
        <v>130</v>
      </c>
      <c r="B4" s="263"/>
      <c r="C4" s="263"/>
      <c r="D4" s="263"/>
      <c r="E4" s="263"/>
      <c r="F4" s="263"/>
      <c r="G4" s="265" t="s">
        <v>131</v>
      </c>
      <c r="H4" s="266"/>
      <c r="I4" s="266"/>
      <c r="J4" s="266"/>
      <c r="K4" s="266"/>
      <c r="L4" s="266"/>
      <c r="M4" s="266"/>
      <c r="N4" s="266"/>
      <c r="O4" s="266"/>
      <c r="P4" s="266"/>
      <c r="Q4" s="266"/>
      <c r="R4" s="266"/>
      <c r="S4" s="266"/>
      <c r="T4" s="266"/>
      <c r="U4" s="266"/>
      <c r="V4" s="267"/>
      <c r="W4" s="249" t="s">
        <v>132</v>
      </c>
      <c r="X4" s="249"/>
      <c r="Y4" s="249"/>
      <c r="Z4" s="249"/>
      <c r="AA4" s="249"/>
      <c r="AB4" s="249"/>
      <c r="AC4" s="249"/>
      <c r="AD4" s="249"/>
      <c r="AE4" s="249"/>
      <c r="AF4" s="249"/>
    </row>
    <row r="5" spans="1:168" ht="18" customHeight="1" x14ac:dyDescent="0.2">
      <c r="A5" s="235" t="s">
        <v>133</v>
      </c>
      <c r="B5" s="235"/>
      <c r="C5" s="235"/>
      <c r="D5" s="235"/>
      <c r="E5" s="235"/>
      <c r="F5" s="235"/>
      <c r="G5" s="254" t="s">
        <v>203</v>
      </c>
      <c r="H5" s="254"/>
      <c r="I5" s="254"/>
      <c r="J5" s="254"/>
      <c r="K5" s="254"/>
      <c r="L5" s="254"/>
      <c r="M5" s="254"/>
      <c r="N5" s="254"/>
      <c r="O5" s="254"/>
      <c r="P5" s="254"/>
      <c r="Q5" s="254"/>
      <c r="R5" s="254"/>
      <c r="S5" s="254"/>
      <c r="T5" s="254"/>
      <c r="U5" s="254"/>
      <c r="V5" s="254"/>
      <c r="W5" s="255" t="s">
        <v>190</v>
      </c>
      <c r="X5" s="255"/>
      <c r="Y5" s="255"/>
      <c r="Z5" s="255"/>
      <c r="AA5" s="255"/>
      <c r="AB5" s="255"/>
      <c r="AC5" s="255"/>
      <c r="AD5" s="255"/>
      <c r="AE5" s="255"/>
      <c r="AF5" s="255"/>
    </row>
    <row r="6" spans="1:168" x14ac:dyDescent="0.2">
      <c r="AF6" s="136"/>
    </row>
    <row r="7" spans="1:168" ht="9.75" customHeight="1" x14ac:dyDescent="0.25">
      <c r="A7" s="73"/>
      <c r="B7" s="73"/>
      <c r="C7" s="73"/>
      <c r="D7" s="73"/>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50"/>
      <c r="AG7" s="72"/>
      <c r="AH7" s="72"/>
    </row>
    <row r="8" spans="1:168" ht="26.25" customHeight="1" x14ac:dyDescent="0.25">
      <c r="A8" s="253" t="s">
        <v>138</v>
      </c>
      <c r="B8" s="253"/>
      <c r="C8" s="74"/>
      <c r="D8" s="74"/>
      <c r="E8" s="74"/>
      <c r="F8" s="74"/>
      <c r="G8" s="74"/>
      <c r="H8" s="74"/>
      <c r="I8" s="74"/>
      <c r="J8" s="74"/>
      <c r="K8" s="74"/>
      <c r="L8" s="74"/>
      <c r="M8" s="74"/>
      <c r="N8" s="74"/>
      <c r="O8" s="74"/>
      <c r="P8" s="74"/>
      <c r="Q8" s="74"/>
      <c r="R8" s="74"/>
      <c r="S8" s="74"/>
      <c r="T8" s="74"/>
      <c r="U8" s="74"/>
      <c r="V8" s="74"/>
      <c r="W8" s="74"/>
      <c r="X8" s="74"/>
      <c r="Y8" s="74"/>
      <c r="Z8" s="74"/>
      <c r="AA8" s="74"/>
      <c r="AB8" s="74"/>
      <c r="AC8" s="74"/>
      <c r="AD8" s="74"/>
      <c r="AE8" s="74"/>
      <c r="AF8" s="50"/>
      <c r="AG8" s="72"/>
      <c r="AH8" s="72"/>
    </row>
    <row r="9" spans="1:168" ht="25.5" customHeight="1" thickBot="1" x14ac:dyDescent="0.3">
      <c r="A9" s="75"/>
      <c r="B9" s="76"/>
      <c r="C9" s="77"/>
      <c r="D9" s="77"/>
      <c r="E9" s="77"/>
      <c r="F9" s="77"/>
      <c r="G9" s="77"/>
      <c r="H9" s="77"/>
      <c r="I9" s="77"/>
      <c r="J9" s="77"/>
      <c r="K9" s="77"/>
      <c r="L9" s="77"/>
      <c r="M9" s="77"/>
      <c r="N9" s="77"/>
      <c r="O9" s="77"/>
      <c r="P9" s="77"/>
      <c r="Q9" s="77"/>
      <c r="R9" s="77"/>
      <c r="S9" s="77"/>
      <c r="T9" s="77"/>
      <c r="U9" s="77"/>
      <c r="V9" s="77"/>
      <c r="W9" s="77"/>
      <c r="X9" s="77"/>
      <c r="Y9" s="77"/>
      <c r="Z9" s="77"/>
      <c r="AA9" s="77"/>
      <c r="AB9" s="77"/>
      <c r="AC9" s="77"/>
      <c r="AD9" s="77"/>
      <c r="AE9" s="77"/>
      <c r="AF9"/>
      <c r="AG9" s="72"/>
      <c r="AH9" s="72"/>
    </row>
    <row r="10" spans="1:168" ht="15.75" thickBot="1" x14ac:dyDescent="0.3">
      <c r="A10" s="78" t="s">
        <v>139</v>
      </c>
      <c r="B10" s="79" t="s">
        <v>140</v>
      </c>
      <c r="C10" s="80">
        <v>1</v>
      </c>
      <c r="D10" s="80">
        <v>2</v>
      </c>
      <c r="E10" s="80">
        <v>3</v>
      </c>
      <c r="F10" s="80">
        <v>4</v>
      </c>
      <c r="G10" s="80">
        <v>5</v>
      </c>
      <c r="H10" s="80">
        <v>6</v>
      </c>
      <c r="I10" s="80">
        <v>7</v>
      </c>
      <c r="J10" s="80">
        <v>8</v>
      </c>
      <c r="K10" s="80">
        <v>9</v>
      </c>
      <c r="L10" s="80">
        <v>10</v>
      </c>
      <c r="M10" s="80">
        <v>11</v>
      </c>
      <c r="N10" s="80">
        <v>12</v>
      </c>
      <c r="O10" s="80">
        <v>13</v>
      </c>
      <c r="P10" s="80">
        <v>14</v>
      </c>
      <c r="Q10" s="80">
        <v>15</v>
      </c>
      <c r="R10" s="80">
        <v>16</v>
      </c>
      <c r="S10" s="80">
        <v>17</v>
      </c>
      <c r="T10" s="80">
        <v>18</v>
      </c>
      <c r="U10" s="80">
        <v>19</v>
      </c>
      <c r="V10" s="80">
        <v>20</v>
      </c>
      <c r="W10" s="80">
        <v>21</v>
      </c>
      <c r="X10" s="80">
        <v>22</v>
      </c>
      <c r="Y10" s="80">
        <v>23</v>
      </c>
      <c r="Z10" s="80">
        <v>24</v>
      </c>
      <c r="AA10" s="80">
        <v>25</v>
      </c>
      <c r="AB10" s="80">
        <v>26</v>
      </c>
      <c r="AC10" s="80">
        <v>27</v>
      </c>
      <c r="AD10" s="80">
        <v>28</v>
      </c>
      <c r="AE10" s="80">
        <v>29</v>
      </c>
      <c r="AF10" s="81" t="s">
        <v>13</v>
      </c>
      <c r="AG10" s="72"/>
      <c r="AH10" s="72"/>
    </row>
    <row r="11" spans="1:168" s="85" customFormat="1" ht="49.5" customHeight="1" x14ac:dyDescent="0.25">
      <c r="A11" s="258" t="s">
        <v>141</v>
      </c>
      <c r="B11" s="82" t="s">
        <v>142</v>
      </c>
      <c r="C11" s="83">
        <v>4</v>
      </c>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4"/>
      <c r="AF11" s="256">
        <f>AVERAGE(C11:AE12)</f>
        <v>4.5</v>
      </c>
      <c r="AG11" s="72"/>
      <c r="AH11" s="72"/>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c r="EO11" s="70"/>
      <c r="EP11" s="70"/>
      <c r="EQ11" s="70"/>
      <c r="ER11" s="70"/>
      <c r="ES11" s="70"/>
      <c r="ET11" s="70"/>
      <c r="EU11" s="70"/>
      <c r="EV11" s="70"/>
      <c r="EW11" s="70"/>
      <c r="EX11" s="70"/>
      <c r="EY11" s="70"/>
      <c r="EZ11" s="70"/>
      <c r="FA11" s="70"/>
      <c r="FB11" s="70"/>
      <c r="FC11" s="70"/>
      <c r="FD11" s="70"/>
      <c r="FE11" s="70"/>
      <c r="FF11" s="70"/>
      <c r="FG11" s="70"/>
      <c r="FH11" s="70"/>
      <c r="FI11" s="70"/>
      <c r="FJ11" s="70"/>
      <c r="FK11" s="70"/>
      <c r="FL11" s="70"/>
    </row>
    <row r="12" spans="1:168" s="70" customFormat="1" ht="50.25" customHeight="1" thickBot="1" x14ac:dyDescent="0.3">
      <c r="A12" s="259"/>
      <c r="B12" s="86" t="s">
        <v>143</v>
      </c>
      <c r="C12" s="87">
        <v>5</v>
      </c>
      <c r="D12" s="87"/>
      <c r="E12" s="87"/>
      <c r="F12" s="87"/>
      <c r="G12" s="87"/>
      <c r="H12" s="87"/>
      <c r="I12" s="87"/>
      <c r="J12" s="87"/>
      <c r="K12" s="87"/>
      <c r="L12" s="87"/>
      <c r="M12" s="87"/>
      <c r="N12" s="87"/>
      <c r="O12" s="87"/>
      <c r="P12" s="87"/>
      <c r="Q12" s="87"/>
      <c r="R12" s="87"/>
      <c r="S12" s="87"/>
      <c r="T12" s="87"/>
      <c r="U12" s="87"/>
      <c r="V12" s="87"/>
      <c r="W12" s="87"/>
      <c r="X12" s="87"/>
      <c r="Y12" s="87"/>
      <c r="Z12" s="87"/>
      <c r="AA12" s="87"/>
      <c r="AB12" s="87"/>
      <c r="AC12" s="87"/>
      <c r="AD12" s="87"/>
      <c r="AE12" s="88"/>
      <c r="AF12" s="257"/>
      <c r="AG12" s="72"/>
      <c r="AH12" s="72"/>
    </row>
    <row r="13" spans="1:168" s="71" customFormat="1" ht="56.25" customHeight="1" x14ac:dyDescent="0.25">
      <c r="A13" s="258" t="s">
        <v>144</v>
      </c>
      <c r="B13" s="89" t="s">
        <v>145</v>
      </c>
      <c r="C13" s="83">
        <v>1</v>
      </c>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4"/>
      <c r="AF13" s="256">
        <f>AVERAGE(C13:AE14)</f>
        <v>3</v>
      </c>
      <c r="AG13" s="72"/>
      <c r="AH13" s="72"/>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row>
    <row r="14" spans="1:168" s="71" customFormat="1" ht="56.25" customHeight="1" thickBot="1" x14ac:dyDescent="0.3">
      <c r="A14" s="259"/>
      <c r="B14" s="90" t="s">
        <v>146</v>
      </c>
      <c r="C14" s="87">
        <v>5</v>
      </c>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88"/>
      <c r="AF14" s="260"/>
      <c r="AG14" s="72"/>
      <c r="AH14" s="72"/>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c r="FL14" s="70"/>
    </row>
    <row r="15" spans="1:168" s="70" customFormat="1" ht="39" customHeight="1" x14ac:dyDescent="0.25">
      <c r="A15" s="261" t="s">
        <v>147</v>
      </c>
      <c r="B15" s="89" t="s">
        <v>148</v>
      </c>
      <c r="C15" s="83">
        <v>5</v>
      </c>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4"/>
      <c r="AF15" s="257">
        <f>AVERAGE(C15:AE16)</f>
        <v>5</v>
      </c>
      <c r="AG15" s="72"/>
      <c r="AH15" s="72"/>
    </row>
    <row r="16" spans="1:168" s="91" customFormat="1" ht="45.75" customHeight="1" thickBot="1" x14ac:dyDescent="0.3">
      <c r="A16" s="262"/>
      <c r="B16" s="90" t="s">
        <v>149</v>
      </c>
      <c r="C16" s="87">
        <v>5</v>
      </c>
      <c r="D16" s="87"/>
      <c r="E16" s="87"/>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c r="AE16" s="88"/>
      <c r="AF16" s="260"/>
      <c r="AG16" s="72"/>
      <c r="AH16" s="72"/>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row>
    <row r="17" spans="1:34" s="70" customFormat="1" ht="63.75" customHeight="1" thickBot="1" x14ac:dyDescent="0.3">
      <c r="A17" s="92" t="s">
        <v>150</v>
      </c>
      <c r="B17" s="93" t="s">
        <v>151</v>
      </c>
      <c r="C17" s="94">
        <v>5</v>
      </c>
      <c r="D17" s="94"/>
      <c r="E17" s="94"/>
      <c r="F17" s="94"/>
      <c r="G17" s="94"/>
      <c r="H17" s="94"/>
      <c r="I17" s="94"/>
      <c r="J17" s="94"/>
      <c r="K17" s="94"/>
      <c r="L17" s="94"/>
      <c r="M17" s="94"/>
      <c r="N17" s="94"/>
      <c r="O17" s="94"/>
      <c r="P17" s="94"/>
      <c r="Q17" s="94"/>
      <c r="R17" s="94"/>
      <c r="S17" s="94"/>
      <c r="T17" s="94"/>
      <c r="U17" s="94"/>
      <c r="V17" s="94"/>
      <c r="W17" s="94"/>
      <c r="X17" s="94"/>
      <c r="Y17" s="94"/>
      <c r="Z17" s="94"/>
      <c r="AA17" s="94"/>
      <c r="AB17" s="94"/>
      <c r="AC17" s="94"/>
      <c r="AD17" s="94"/>
      <c r="AE17" s="94"/>
      <c r="AF17" s="95">
        <f>+AVERAGE(C17:AE17)</f>
        <v>5</v>
      </c>
      <c r="AG17" s="72"/>
      <c r="AH17" s="72"/>
    </row>
    <row r="18" spans="1:34" ht="24.95" customHeight="1" x14ac:dyDescent="0.25">
      <c r="B18" s="96"/>
      <c r="AF18"/>
      <c r="AG18" s="72"/>
      <c r="AH18" s="72"/>
    </row>
    <row r="19" spans="1:34" ht="24.95" customHeight="1" x14ac:dyDescent="0.25">
      <c r="B19" s="96"/>
      <c r="AF19"/>
      <c r="AG19" s="72"/>
      <c r="AH19" s="72"/>
    </row>
    <row r="20" spans="1:34" ht="24.95" customHeight="1" x14ac:dyDescent="0.25">
      <c r="A20" s="97" t="s">
        <v>183</v>
      </c>
      <c r="B20" s="96"/>
      <c r="AF20" t="s">
        <v>184</v>
      </c>
    </row>
    <row r="21" spans="1:34" ht="24.95" customHeight="1" x14ac:dyDescent="0.25">
      <c r="B21" s="96"/>
      <c r="AF21"/>
    </row>
    <row r="22" spans="1:34" ht="24.95" customHeight="1" x14ac:dyDescent="0.25">
      <c r="AF22"/>
    </row>
    <row r="23" spans="1:34" ht="24.95" customHeight="1" x14ac:dyDescent="0.25">
      <c r="AF23"/>
    </row>
    <row r="24" spans="1:34" ht="24.95" customHeight="1" x14ac:dyDescent="0.25">
      <c r="B24" s="76"/>
      <c r="AF24"/>
    </row>
    <row r="25" spans="1:34" ht="24.95" customHeight="1" x14ac:dyDescent="0.25">
      <c r="AF25"/>
    </row>
    <row r="26" spans="1:34" ht="24.95" customHeight="1" x14ac:dyDescent="0.25">
      <c r="AF26"/>
    </row>
    <row r="27" spans="1:34" ht="24.95" customHeight="1" x14ac:dyDescent="0.25">
      <c r="AF27"/>
    </row>
    <row r="28" spans="1:34" ht="24.95" customHeight="1" x14ac:dyDescent="0.25">
      <c r="AF28"/>
    </row>
    <row r="29" spans="1:34" ht="24.95" customHeight="1" x14ac:dyDescent="0.25">
      <c r="AF29"/>
    </row>
    <row r="30" spans="1:34" ht="24.95" customHeight="1" x14ac:dyDescent="0.25">
      <c r="AF30"/>
    </row>
    <row r="31" spans="1:34" ht="24.95" customHeight="1" x14ac:dyDescent="0.25">
      <c r="AF31"/>
    </row>
    <row r="32" spans="1:34" x14ac:dyDescent="0.25">
      <c r="AF32"/>
    </row>
    <row r="33" spans="32:32" x14ac:dyDescent="0.25">
      <c r="AF33"/>
    </row>
    <row r="34" spans="32:32" x14ac:dyDescent="0.25">
      <c r="AF34"/>
    </row>
    <row r="35" spans="32:32" x14ac:dyDescent="0.25">
      <c r="AF35"/>
    </row>
    <row r="36" spans="32:32" x14ac:dyDescent="0.25">
      <c r="AF36"/>
    </row>
    <row r="37" spans="32:32" x14ac:dyDescent="0.25">
      <c r="AF37"/>
    </row>
    <row r="38" spans="32:32" x14ac:dyDescent="0.25">
      <c r="AF38"/>
    </row>
    <row r="39" spans="32:32" x14ac:dyDescent="0.25">
      <c r="AF39"/>
    </row>
    <row r="40" spans="32:32" x14ac:dyDescent="0.25">
      <c r="AF40"/>
    </row>
    <row r="41" spans="32:32" x14ac:dyDescent="0.25">
      <c r="AF41"/>
    </row>
    <row r="42" spans="32:32" x14ac:dyDescent="0.25">
      <c r="AF42"/>
    </row>
    <row r="43" spans="32:32" x14ac:dyDescent="0.25">
      <c r="AF43"/>
    </row>
    <row r="44" spans="32:32" x14ac:dyDescent="0.25">
      <c r="AF44"/>
    </row>
    <row r="45" spans="32:32" x14ac:dyDescent="0.25">
      <c r="AF45"/>
    </row>
    <row r="46" spans="32:32" x14ac:dyDescent="0.25">
      <c r="AF46"/>
    </row>
    <row r="47" spans="32:32" x14ac:dyDescent="0.25">
      <c r="AF47"/>
    </row>
  </sheetData>
  <mergeCells count="16">
    <mergeCell ref="A2:R2"/>
    <mergeCell ref="A4:F4"/>
    <mergeCell ref="A1:AF1"/>
    <mergeCell ref="A3:AF3"/>
    <mergeCell ref="W4:AF4"/>
    <mergeCell ref="G4:V4"/>
    <mergeCell ref="A13:A14"/>
    <mergeCell ref="AF13:AF14"/>
    <mergeCell ref="A15:A16"/>
    <mergeCell ref="AF15:AF16"/>
    <mergeCell ref="A11:A12"/>
    <mergeCell ref="A8:B8"/>
    <mergeCell ref="A5:F5"/>
    <mergeCell ref="G5:V5"/>
    <mergeCell ref="W5:AF5"/>
    <mergeCell ref="AF11:AF12"/>
  </mergeCells>
  <pageMargins left="0.7" right="0.7" top="0.75" bottom="0.75" header="0.3" footer="0.3"/>
  <pageSetup paperSize="9" orientation="portrait" verticalDpi="4294967295"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29"/>
  <sheetViews>
    <sheetView zoomScale="85" zoomScaleNormal="85" workbookViewId="0">
      <selection activeCell="B23" sqref="B23"/>
    </sheetView>
  </sheetViews>
  <sheetFormatPr baseColWidth="10" defaultColWidth="11.42578125" defaultRowHeight="14.25" x14ac:dyDescent="0.2"/>
  <cols>
    <col min="1" max="1" width="29.140625" style="67" customWidth="1"/>
    <col min="2" max="2" width="13.7109375" style="133" bestFit="1" customWidth="1"/>
    <col min="3" max="3" width="11.42578125" style="133"/>
    <col min="4" max="17" width="11.42578125" style="67"/>
    <col min="18" max="31" width="11.42578125" style="75"/>
    <col min="32" max="16384" width="11.42578125" style="67"/>
  </cols>
  <sheetData>
    <row r="1" spans="1:167" ht="72" customHeight="1" x14ac:dyDescent="0.2">
      <c r="A1" s="186" t="s">
        <v>129</v>
      </c>
      <c r="B1" s="187"/>
      <c r="C1" s="187"/>
      <c r="D1" s="187"/>
      <c r="E1" s="187"/>
      <c r="F1" s="187"/>
      <c r="G1" s="187"/>
      <c r="H1" s="187"/>
      <c r="I1" s="187"/>
      <c r="J1" s="187"/>
      <c r="K1" s="187"/>
      <c r="L1" s="187"/>
      <c r="M1" s="187"/>
      <c r="N1" s="187"/>
      <c r="O1" s="187"/>
      <c r="P1" s="187"/>
      <c r="Q1" s="188"/>
      <c r="R1" s="139"/>
      <c r="S1" s="139"/>
      <c r="T1" s="139"/>
      <c r="U1" s="139"/>
      <c r="V1" s="139"/>
      <c r="W1" s="139"/>
      <c r="X1" s="139"/>
      <c r="Y1" s="139"/>
      <c r="Z1" s="139"/>
      <c r="AA1" s="139"/>
      <c r="AB1" s="139"/>
      <c r="AC1" s="139"/>
      <c r="AD1" s="139"/>
      <c r="AE1" s="139"/>
      <c r="AF1" s="69"/>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row>
    <row r="2" spans="1:167" ht="23.25" x14ac:dyDescent="0.2">
      <c r="A2" s="230"/>
      <c r="B2" s="231"/>
      <c r="C2" s="231"/>
      <c r="D2" s="231"/>
      <c r="E2" s="231"/>
      <c r="F2" s="231"/>
      <c r="G2" s="231"/>
      <c r="H2" s="231"/>
      <c r="I2" s="231"/>
      <c r="J2" s="231"/>
      <c r="K2" s="231"/>
      <c r="L2" s="231"/>
      <c r="M2" s="231"/>
      <c r="N2" s="231"/>
      <c r="O2" s="231"/>
      <c r="P2" s="231"/>
      <c r="Q2" s="231"/>
      <c r="R2" s="231"/>
      <c r="S2" s="113"/>
      <c r="T2" s="113"/>
      <c r="U2" s="113"/>
      <c r="V2" s="113"/>
      <c r="W2" s="113"/>
      <c r="X2" s="113"/>
      <c r="Y2" s="113"/>
      <c r="Z2" s="113"/>
      <c r="AA2" s="113"/>
      <c r="AB2" s="113"/>
      <c r="AC2" s="113"/>
      <c r="AD2" s="113"/>
      <c r="AE2" s="140"/>
      <c r="AF2" s="69"/>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0"/>
      <c r="DX2" s="70"/>
      <c r="DY2" s="70"/>
      <c r="DZ2" s="70"/>
      <c r="EA2" s="70"/>
      <c r="EB2" s="70"/>
      <c r="EC2" s="70"/>
      <c r="ED2" s="70"/>
      <c r="EE2" s="70"/>
      <c r="EF2" s="70"/>
      <c r="EG2" s="70"/>
      <c r="EH2" s="70"/>
      <c r="EI2" s="70"/>
      <c r="EJ2" s="70"/>
      <c r="EK2" s="70"/>
      <c r="EL2" s="70"/>
      <c r="EM2" s="70"/>
      <c r="EN2" s="70"/>
      <c r="EO2" s="70"/>
      <c r="EP2" s="70"/>
      <c r="EQ2" s="70"/>
      <c r="ER2" s="70"/>
      <c r="ES2" s="70"/>
      <c r="ET2" s="70"/>
      <c r="EU2" s="70"/>
      <c r="EV2" s="70"/>
      <c r="EW2" s="70"/>
      <c r="EX2" s="70"/>
      <c r="EY2" s="70"/>
      <c r="EZ2" s="70"/>
      <c r="FA2" s="70"/>
      <c r="FB2" s="70"/>
      <c r="FC2" s="70"/>
      <c r="FD2" s="70"/>
      <c r="FE2" s="70"/>
      <c r="FF2" s="70"/>
      <c r="FG2" s="70"/>
      <c r="FH2" s="70"/>
      <c r="FI2" s="70"/>
      <c r="FJ2" s="70"/>
      <c r="FK2" s="70"/>
    </row>
    <row r="3" spans="1:167" ht="23.25" customHeight="1" x14ac:dyDescent="0.2">
      <c r="A3" s="264" t="s">
        <v>137</v>
      </c>
      <c r="B3" s="264"/>
      <c r="C3" s="264"/>
      <c r="D3" s="264"/>
      <c r="E3" s="264"/>
      <c r="F3" s="264"/>
      <c r="G3" s="264"/>
      <c r="H3" s="264"/>
      <c r="I3" s="264"/>
      <c r="J3" s="264"/>
      <c r="K3" s="264"/>
      <c r="L3" s="264"/>
      <c r="M3" s="264"/>
      <c r="N3" s="264"/>
      <c r="O3" s="264"/>
      <c r="P3" s="264"/>
      <c r="Q3" s="264"/>
      <c r="R3" s="139"/>
      <c r="S3" s="139"/>
      <c r="T3" s="139"/>
      <c r="U3" s="139"/>
      <c r="V3" s="139"/>
      <c r="W3" s="139"/>
      <c r="X3" s="139"/>
      <c r="Y3" s="139"/>
      <c r="Z3" s="139"/>
      <c r="AA3" s="139"/>
      <c r="AB3" s="139"/>
      <c r="AC3" s="139"/>
      <c r="AD3" s="139"/>
      <c r="AE3" s="139"/>
      <c r="AF3" s="69"/>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c r="DX3" s="70"/>
      <c r="DY3" s="70"/>
      <c r="DZ3" s="70"/>
      <c r="EA3" s="70"/>
      <c r="EB3" s="70"/>
      <c r="EC3" s="70"/>
      <c r="ED3" s="70"/>
      <c r="EE3" s="70"/>
      <c r="EF3" s="70"/>
      <c r="EG3" s="70"/>
      <c r="EH3" s="70"/>
      <c r="EI3" s="70"/>
      <c r="EJ3" s="70"/>
      <c r="EK3" s="70"/>
      <c r="EL3" s="70"/>
      <c r="EM3" s="70"/>
      <c r="EN3" s="70"/>
      <c r="EO3" s="70"/>
      <c r="EP3" s="70"/>
      <c r="EQ3" s="70"/>
      <c r="ER3" s="70"/>
      <c r="ES3" s="70"/>
      <c r="ET3" s="70"/>
      <c r="EU3" s="70"/>
      <c r="EV3" s="70"/>
      <c r="EW3" s="70"/>
      <c r="EX3" s="70"/>
      <c r="EY3" s="70"/>
      <c r="EZ3" s="70"/>
      <c r="FA3" s="70"/>
      <c r="FB3" s="70"/>
      <c r="FC3" s="70"/>
      <c r="FD3" s="70"/>
      <c r="FE3" s="70"/>
      <c r="FF3" s="70"/>
      <c r="FG3" s="70"/>
      <c r="FH3" s="70"/>
      <c r="FI3" s="70"/>
      <c r="FJ3" s="70"/>
      <c r="FK3" s="70"/>
    </row>
    <row r="4" spans="1:167" ht="15" customHeight="1" x14ac:dyDescent="0.2">
      <c r="A4" s="249" t="s">
        <v>130</v>
      </c>
      <c r="B4" s="249"/>
      <c r="C4" s="249"/>
      <c r="D4" s="249"/>
      <c r="E4" s="249"/>
      <c r="F4" s="249"/>
      <c r="G4" s="249" t="s">
        <v>131</v>
      </c>
      <c r="H4" s="249"/>
      <c r="I4" s="249"/>
      <c r="J4" s="249"/>
      <c r="K4" s="249"/>
      <c r="L4" s="249"/>
      <c r="M4" s="249" t="s">
        <v>132</v>
      </c>
      <c r="N4" s="249"/>
      <c r="O4" s="249"/>
      <c r="P4" s="249"/>
      <c r="Q4" s="249"/>
      <c r="R4" s="142"/>
      <c r="S4" s="142"/>
      <c r="T4" s="142"/>
      <c r="U4" s="142"/>
      <c r="V4" s="142"/>
      <c r="X4" s="142"/>
      <c r="Y4" s="142"/>
      <c r="Z4" s="142"/>
      <c r="AA4" s="142"/>
      <c r="AB4" s="142"/>
      <c r="AC4" s="142"/>
      <c r="AD4" s="142"/>
      <c r="AE4" s="142"/>
      <c r="AF4" s="69"/>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row>
    <row r="5" spans="1:167" ht="18" customHeight="1" x14ac:dyDescent="0.2">
      <c r="A5" s="271" t="s">
        <v>133</v>
      </c>
      <c r="B5" s="271"/>
      <c r="C5" s="271"/>
      <c r="D5" s="271"/>
      <c r="E5" s="271"/>
      <c r="F5" s="271"/>
      <c r="G5" s="272" t="s">
        <v>203</v>
      </c>
      <c r="H5" s="273"/>
      <c r="I5" s="273"/>
      <c r="J5" s="273"/>
      <c r="K5" s="273"/>
      <c r="L5" s="274"/>
      <c r="M5" s="250" t="s">
        <v>190</v>
      </c>
      <c r="N5" s="251"/>
      <c r="O5" s="251"/>
      <c r="P5" s="251"/>
      <c r="Q5" s="252"/>
      <c r="R5" s="145"/>
      <c r="S5" s="145"/>
      <c r="T5" s="145"/>
      <c r="U5" s="145"/>
      <c r="V5" s="145"/>
      <c r="X5" s="143"/>
      <c r="Y5" s="143"/>
      <c r="Z5" s="143"/>
      <c r="AA5" s="143"/>
      <c r="AB5" s="143"/>
      <c r="AC5" s="143"/>
      <c r="AD5" s="143"/>
      <c r="AE5" s="143"/>
      <c r="AF5" s="69"/>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c r="DX5" s="70"/>
      <c r="DY5" s="70"/>
      <c r="DZ5" s="70"/>
      <c r="EA5" s="70"/>
      <c r="EB5" s="70"/>
      <c r="EC5" s="70"/>
      <c r="ED5" s="70"/>
      <c r="EE5" s="70"/>
      <c r="EF5" s="70"/>
      <c r="EG5" s="70"/>
      <c r="EH5" s="70"/>
      <c r="EI5" s="70"/>
      <c r="EJ5" s="70"/>
      <c r="EK5" s="70"/>
      <c r="EL5" s="70"/>
      <c r="EM5" s="70"/>
      <c r="EN5" s="70"/>
      <c r="EO5" s="70"/>
      <c r="EP5" s="70"/>
      <c r="EQ5" s="70"/>
      <c r="ER5" s="70"/>
      <c r="ES5" s="70"/>
      <c r="ET5" s="70"/>
      <c r="EU5" s="70"/>
      <c r="EV5" s="70"/>
      <c r="EW5" s="70"/>
      <c r="EX5" s="70"/>
      <c r="EY5" s="70"/>
      <c r="EZ5" s="70"/>
      <c r="FA5" s="70"/>
      <c r="FB5" s="70"/>
      <c r="FC5" s="70"/>
      <c r="FD5" s="70"/>
      <c r="FE5" s="70"/>
      <c r="FF5" s="70"/>
      <c r="FG5" s="70"/>
      <c r="FH5" s="70"/>
      <c r="FI5" s="70"/>
      <c r="FJ5" s="70"/>
      <c r="FK5" s="70"/>
    </row>
    <row r="6" spans="1:167" ht="18" customHeight="1" x14ac:dyDescent="0.2">
      <c r="A6" s="146"/>
      <c r="B6" s="146"/>
      <c r="C6" s="146"/>
      <c r="D6" s="146"/>
      <c r="E6" s="146"/>
      <c r="F6" s="146"/>
      <c r="G6" s="147"/>
      <c r="H6" s="147"/>
      <c r="I6" s="147"/>
      <c r="J6" s="147"/>
      <c r="K6" s="147"/>
      <c r="L6" s="147"/>
      <c r="M6" s="144"/>
      <c r="N6" s="144"/>
      <c r="O6" s="144"/>
      <c r="P6" s="144"/>
      <c r="Q6" s="144"/>
      <c r="R6" s="145"/>
      <c r="S6" s="145"/>
      <c r="T6" s="145"/>
      <c r="U6" s="145"/>
      <c r="V6" s="145"/>
      <c r="X6" s="143"/>
      <c r="Y6" s="143"/>
      <c r="Z6" s="143"/>
      <c r="AA6" s="143"/>
      <c r="AB6" s="143"/>
      <c r="AC6" s="143"/>
      <c r="AD6" s="143"/>
      <c r="AE6" s="143"/>
      <c r="AF6" s="69"/>
      <c r="AG6" s="70"/>
      <c r="AH6" s="70"/>
      <c r="AI6" s="70"/>
      <c r="AJ6" s="70"/>
      <c r="AK6" s="70"/>
      <c r="AL6" s="70"/>
      <c r="AM6" s="70"/>
      <c r="AN6" s="70"/>
      <c r="AO6" s="70"/>
      <c r="AP6" s="70"/>
      <c r="AQ6" s="70"/>
      <c r="AR6" s="70"/>
      <c r="AS6" s="70"/>
      <c r="AT6" s="70"/>
      <c r="AU6" s="70"/>
      <c r="AV6" s="70"/>
      <c r="AW6" s="70"/>
      <c r="AX6" s="70"/>
      <c r="AY6" s="70"/>
      <c r="AZ6" s="70"/>
      <c r="BA6" s="70"/>
      <c r="BB6" s="70"/>
      <c r="BC6" s="70"/>
      <c r="BD6" s="70"/>
      <c r="BE6" s="70"/>
      <c r="BF6" s="70"/>
      <c r="BG6" s="70"/>
      <c r="BH6" s="70"/>
      <c r="BI6" s="70"/>
      <c r="BJ6" s="70"/>
      <c r="BK6" s="70"/>
      <c r="BL6" s="70"/>
      <c r="BM6" s="70"/>
      <c r="BN6" s="70"/>
      <c r="BO6" s="70"/>
      <c r="BP6" s="70"/>
      <c r="BQ6" s="70"/>
      <c r="BR6" s="70"/>
      <c r="BS6" s="70"/>
      <c r="BT6" s="70"/>
      <c r="BU6" s="70"/>
      <c r="BV6" s="70"/>
      <c r="BW6" s="70"/>
      <c r="BX6" s="70"/>
      <c r="BY6" s="70"/>
      <c r="BZ6" s="70"/>
      <c r="CA6" s="70"/>
      <c r="CB6" s="70"/>
      <c r="CC6" s="70"/>
      <c r="CD6" s="70"/>
      <c r="CE6" s="70"/>
      <c r="CF6" s="70"/>
      <c r="CG6" s="70"/>
      <c r="CH6" s="70"/>
      <c r="CI6" s="70"/>
      <c r="CJ6" s="70"/>
      <c r="CK6" s="70"/>
      <c r="CL6" s="70"/>
      <c r="CM6" s="70"/>
      <c r="CN6" s="70"/>
      <c r="CO6" s="70"/>
      <c r="CP6" s="70"/>
      <c r="CQ6" s="70"/>
      <c r="CR6" s="70"/>
      <c r="CS6" s="70"/>
      <c r="CT6" s="70"/>
      <c r="CU6" s="70"/>
      <c r="CV6" s="70"/>
      <c r="CW6" s="70"/>
      <c r="CX6" s="70"/>
      <c r="CY6" s="70"/>
      <c r="CZ6" s="70"/>
      <c r="DA6" s="70"/>
      <c r="DB6" s="70"/>
      <c r="DC6" s="70"/>
      <c r="DD6" s="70"/>
      <c r="DE6" s="70"/>
      <c r="DF6" s="70"/>
      <c r="DG6" s="70"/>
      <c r="DH6" s="70"/>
      <c r="DI6" s="70"/>
      <c r="DJ6" s="70"/>
      <c r="DK6" s="70"/>
      <c r="DL6" s="70"/>
      <c r="DM6" s="70"/>
      <c r="DN6" s="70"/>
      <c r="DO6" s="70"/>
      <c r="DP6" s="70"/>
      <c r="DQ6" s="70"/>
      <c r="DR6" s="70"/>
      <c r="DS6" s="70"/>
      <c r="DT6" s="70"/>
      <c r="DU6" s="70"/>
      <c r="DV6" s="70"/>
      <c r="DW6" s="70"/>
      <c r="DX6" s="70"/>
      <c r="DY6" s="70"/>
      <c r="DZ6" s="70"/>
      <c r="EA6" s="70"/>
      <c r="EB6" s="70"/>
      <c r="EC6" s="70"/>
      <c r="ED6" s="70"/>
      <c r="EE6" s="70"/>
      <c r="EF6" s="70"/>
      <c r="EG6" s="70"/>
      <c r="EH6" s="70"/>
      <c r="EI6" s="70"/>
      <c r="EJ6" s="70"/>
      <c r="EK6" s="70"/>
      <c r="EL6" s="70"/>
      <c r="EM6" s="70"/>
      <c r="EN6" s="70"/>
      <c r="EO6" s="70"/>
      <c r="EP6" s="70"/>
      <c r="EQ6" s="70"/>
      <c r="ER6" s="70"/>
      <c r="ES6" s="70"/>
      <c r="ET6" s="70"/>
      <c r="EU6" s="70"/>
      <c r="EV6" s="70"/>
      <c r="EW6" s="70"/>
      <c r="EX6" s="70"/>
      <c r="EY6" s="70"/>
      <c r="EZ6" s="70"/>
      <c r="FA6" s="70"/>
      <c r="FB6" s="70"/>
      <c r="FC6" s="70"/>
      <c r="FD6" s="70"/>
      <c r="FE6" s="70"/>
      <c r="FF6" s="70"/>
      <c r="FG6" s="70"/>
      <c r="FH6" s="70"/>
      <c r="FI6" s="70"/>
      <c r="FJ6" s="70"/>
      <c r="FK6" s="70"/>
    </row>
    <row r="7" spans="1:167" ht="18" customHeight="1" x14ac:dyDescent="0.2">
      <c r="A7" s="146"/>
      <c r="B7" s="146"/>
      <c r="C7" s="146"/>
      <c r="D7" s="146"/>
      <c r="E7" s="146"/>
      <c r="F7" s="146"/>
      <c r="G7" s="147"/>
      <c r="H7" s="147"/>
      <c r="I7" s="147"/>
      <c r="J7" s="147"/>
      <c r="K7" s="147"/>
      <c r="L7" s="147"/>
      <c r="M7" s="144"/>
      <c r="N7" s="144"/>
      <c r="O7" s="144"/>
      <c r="P7" s="144"/>
      <c r="Q7" s="144"/>
      <c r="R7" s="145"/>
      <c r="S7" s="145"/>
      <c r="T7" s="145"/>
      <c r="U7" s="145"/>
      <c r="V7" s="145"/>
      <c r="X7" s="143"/>
      <c r="Y7" s="143"/>
      <c r="Z7" s="143"/>
      <c r="AA7" s="143"/>
      <c r="AB7" s="143"/>
      <c r="AC7" s="143"/>
      <c r="AD7" s="143"/>
      <c r="AE7" s="143"/>
      <c r="AF7" s="69"/>
      <c r="AG7" s="70"/>
      <c r="AH7" s="70"/>
      <c r="AI7" s="70"/>
      <c r="AJ7" s="70"/>
      <c r="AK7" s="70"/>
      <c r="AL7" s="70"/>
      <c r="AM7" s="70"/>
      <c r="AN7" s="70"/>
      <c r="AO7" s="70"/>
      <c r="AP7" s="70"/>
      <c r="AQ7" s="70"/>
      <c r="AR7" s="70"/>
      <c r="AS7" s="70"/>
      <c r="AT7" s="70"/>
      <c r="AU7" s="70"/>
      <c r="AV7" s="70"/>
      <c r="AW7" s="70"/>
      <c r="AX7" s="70"/>
      <c r="AY7" s="70"/>
      <c r="AZ7" s="70"/>
      <c r="BA7" s="70"/>
      <c r="BB7" s="70"/>
      <c r="BC7" s="70"/>
      <c r="BD7" s="70"/>
      <c r="BE7" s="70"/>
      <c r="BF7" s="70"/>
      <c r="BG7" s="70"/>
      <c r="BH7" s="70"/>
      <c r="BI7" s="70"/>
      <c r="BJ7" s="70"/>
      <c r="BK7" s="70"/>
      <c r="BL7" s="70"/>
      <c r="BM7" s="70"/>
      <c r="BN7" s="70"/>
      <c r="BO7" s="70"/>
      <c r="BP7" s="70"/>
      <c r="BQ7" s="70"/>
      <c r="BR7" s="70"/>
      <c r="BS7" s="70"/>
      <c r="BT7" s="70"/>
      <c r="BU7" s="70"/>
      <c r="BV7" s="70"/>
      <c r="BW7" s="70"/>
      <c r="BX7" s="70"/>
      <c r="BY7" s="70"/>
      <c r="BZ7" s="70"/>
      <c r="CA7" s="70"/>
      <c r="CB7" s="70"/>
      <c r="CC7" s="70"/>
      <c r="CD7" s="70"/>
      <c r="CE7" s="70"/>
      <c r="CF7" s="70"/>
      <c r="CG7" s="70"/>
      <c r="CH7" s="70"/>
      <c r="CI7" s="70"/>
      <c r="CJ7" s="70"/>
      <c r="CK7" s="70"/>
      <c r="CL7" s="70"/>
      <c r="CM7" s="70"/>
      <c r="CN7" s="70"/>
      <c r="CO7" s="70"/>
      <c r="CP7" s="70"/>
      <c r="CQ7" s="70"/>
      <c r="CR7" s="70"/>
      <c r="CS7" s="70"/>
      <c r="CT7" s="70"/>
      <c r="CU7" s="70"/>
      <c r="CV7" s="70"/>
      <c r="CW7" s="70"/>
      <c r="CX7" s="70"/>
      <c r="CY7" s="70"/>
      <c r="CZ7" s="70"/>
      <c r="DA7" s="70"/>
      <c r="DB7" s="70"/>
      <c r="DC7" s="70"/>
      <c r="DD7" s="70"/>
      <c r="DE7" s="70"/>
      <c r="DF7" s="70"/>
      <c r="DG7" s="70"/>
      <c r="DH7" s="70"/>
      <c r="DI7" s="70"/>
      <c r="DJ7" s="70"/>
      <c r="DK7" s="70"/>
      <c r="DL7" s="70"/>
      <c r="DM7" s="70"/>
      <c r="DN7" s="70"/>
      <c r="DO7" s="70"/>
      <c r="DP7" s="70"/>
      <c r="DQ7" s="70"/>
      <c r="DR7" s="70"/>
      <c r="DS7" s="70"/>
      <c r="DT7" s="70"/>
      <c r="DU7" s="70"/>
      <c r="DV7" s="70"/>
      <c r="DW7" s="70"/>
      <c r="DX7" s="70"/>
      <c r="DY7" s="70"/>
      <c r="DZ7" s="70"/>
      <c r="EA7" s="70"/>
      <c r="EB7" s="70"/>
      <c r="EC7" s="70"/>
      <c r="ED7" s="70"/>
      <c r="EE7" s="70"/>
      <c r="EF7" s="70"/>
      <c r="EG7" s="70"/>
      <c r="EH7" s="70"/>
      <c r="EI7" s="70"/>
      <c r="EJ7" s="70"/>
      <c r="EK7" s="70"/>
      <c r="EL7" s="70"/>
      <c r="EM7" s="70"/>
      <c r="EN7" s="70"/>
      <c r="EO7" s="70"/>
      <c r="EP7" s="70"/>
      <c r="EQ7" s="70"/>
      <c r="ER7" s="70"/>
      <c r="ES7" s="70"/>
      <c r="ET7" s="70"/>
      <c r="EU7" s="70"/>
      <c r="EV7" s="70"/>
      <c r="EW7" s="70"/>
      <c r="EX7" s="70"/>
      <c r="EY7" s="70"/>
      <c r="EZ7" s="70"/>
      <c r="FA7" s="70"/>
      <c r="FB7" s="70"/>
      <c r="FC7" s="70"/>
      <c r="FD7" s="70"/>
      <c r="FE7" s="70"/>
      <c r="FF7" s="70"/>
      <c r="FG7" s="70"/>
      <c r="FH7" s="70"/>
      <c r="FI7" s="70"/>
      <c r="FJ7" s="70"/>
      <c r="FK7" s="70"/>
    </row>
    <row r="8" spans="1:167" s="118" customFormat="1" ht="15" thickBot="1" x14ac:dyDescent="0.25">
      <c r="A8" s="117"/>
      <c r="B8" s="119"/>
      <c r="C8" s="119"/>
      <c r="D8" s="117"/>
      <c r="E8" s="117"/>
      <c r="F8" s="117"/>
      <c r="G8" s="117"/>
      <c r="H8" s="117"/>
      <c r="I8" s="117"/>
      <c r="J8" s="117"/>
      <c r="K8" s="117"/>
      <c r="L8" s="117"/>
      <c r="M8" s="117"/>
      <c r="N8" s="117"/>
      <c r="O8" s="117"/>
      <c r="R8" s="117"/>
      <c r="S8" s="117"/>
      <c r="T8" s="117"/>
      <c r="U8" s="117"/>
      <c r="V8" s="117"/>
      <c r="W8" s="117"/>
      <c r="X8" s="117"/>
      <c r="Y8" s="117"/>
      <c r="Z8" s="117"/>
      <c r="AA8" s="117"/>
      <c r="AB8" s="117"/>
      <c r="AC8" s="117"/>
      <c r="AD8" s="117"/>
      <c r="AE8" s="117"/>
    </row>
    <row r="9" spans="1:167" ht="15.75" x14ac:dyDescent="0.2">
      <c r="A9" s="268" t="s">
        <v>174</v>
      </c>
      <c r="B9" s="269"/>
      <c r="C9" s="270"/>
    </row>
    <row r="10" spans="1:167" ht="24.95" customHeight="1" thickBot="1" x14ac:dyDescent="0.25">
      <c r="A10" s="120" t="s">
        <v>139</v>
      </c>
      <c r="B10" s="121" t="s">
        <v>13</v>
      </c>
      <c r="C10" s="122" t="s">
        <v>175</v>
      </c>
    </row>
    <row r="11" spans="1:167" ht="24.95" customHeight="1" x14ac:dyDescent="0.2">
      <c r="A11" s="123" t="s">
        <v>141</v>
      </c>
      <c r="B11" s="124">
        <f>+AVERAGE('Satisfacción Gestión Escolar'!C11:AE12)</f>
        <v>4.5</v>
      </c>
      <c r="C11" s="125">
        <f>+B11/5</f>
        <v>0.9</v>
      </c>
    </row>
    <row r="12" spans="1:167" ht="24.95" customHeight="1" x14ac:dyDescent="0.2">
      <c r="A12" s="126" t="s">
        <v>144</v>
      </c>
      <c r="B12" s="124">
        <f>+AVERAGE('Satisfacción Gestión Escolar'!C13:AE14)</f>
        <v>3</v>
      </c>
      <c r="C12" s="125">
        <f>+B12/5</f>
        <v>0.6</v>
      </c>
    </row>
    <row r="13" spans="1:167" ht="24.95" customHeight="1" x14ac:dyDescent="0.2">
      <c r="A13" s="126" t="s">
        <v>147</v>
      </c>
      <c r="B13" s="124">
        <f>+AVERAGE('Satisfacción Gestión Escolar'!C15:AE16)</f>
        <v>5</v>
      </c>
      <c r="C13" s="125">
        <f>+B13/5</f>
        <v>1</v>
      </c>
    </row>
    <row r="14" spans="1:167" ht="24.95" customHeight="1" thickBot="1" x14ac:dyDescent="0.25">
      <c r="A14" s="126" t="s">
        <v>150</v>
      </c>
      <c r="B14" s="127">
        <f>+AVERAGE('Satisfacción Gestión Escolar'!C17:AE17)</f>
        <v>5</v>
      </c>
      <c r="C14" s="128">
        <f>B14/5</f>
        <v>1</v>
      </c>
    </row>
    <row r="15" spans="1:167" ht="24.95" customHeight="1" thickBot="1" x14ac:dyDescent="0.25">
      <c r="A15" s="129" t="s">
        <v>176</v>
      </c>
      <c r="B15" s="130">
        <f>TRUNC(AVERAGE(B11:B14),2)</f>
        <v>4.37</v>
      </c>
      <c r="C15" s="131">
        <f>TRUNC(B15/5,2)</f>
        <v>0.87</v>
      </c>
      <c r="E15" s="132"/>
    </row>
    <row r="20" spans="1:167" x14ac:dyDescent="0.2">
      <c r="C20" s="134"/>
    </row>
    <row r="23" spans="1:167" ht="24.95" customHeight="1" x14ac:dyDescent="0.2">
      <c r="B23" s="96"/>
      <c r="C23" s="68"/>
      <c r="D23" s="68"/>
      <c r="E23" s="68"/>
      <c r="F23" s="68"/>
      <c r="G23" s="68"/>
      <c r="H23" s="68"/>
      <c r="I23" s="68"/>
      <c r="J23" s="68"/>
      <c r="K23" s="68"/>
      <c r="L23" s="68"/>
      <c r="M23" s="68"/>
      <c r="N23" s="68"/>
      <c r="O23" s="68"/>
      <c r="P23" s="68"/>
      <c r="R23" s="113"/>
      <c r="S23" s="113"/>
      <c r="T23" s="113"/>
      <c r="U23" s="113"/>
      <c r="V23" s="113"/>
      <c r="W23" s="113"/>
      <c r="X23" s="113"/>
      <c r="Y23" s="113"/>
      <c r="Z23" s="113"/>
      <c r="AA23" s="113"/>
      <c r="AB23" s="113"/>
      <c r="AC23" s="113"/>
      <c r="AD23" s="113"/>
      <c r="AF23" s="69"/>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row>
    <row r="24" spans="1:167" x14ac:dyDescent="0.2">
      <c r="B24" s="167"/>
    </row>
    <row r="29" spans="1:167" ht="15" x14ac:dyDescent="0.25">
      <c r="A29" s="97" t="s">
        <v>183</v>
      </c>
      <c r="Q29" t="s">
        <v>184</v>
      </c>
    </row>
  </sheetData>
  <mergeCells count="10">
    <mergeCell ref="A1:Q1"/>
    <mergeCell ref="A3:Q3"/>
    <mergeCell ref="M4:Q4"/>
    <mergeCell ref="M5:Q5"/>
    <mergeCell ref="A9:C9"/>
    <mergeCell ref="A2:R2"/>
    <mergeCell ref="A4:F4"/>
    <mergeCell ref="G4:L4"/>
    <mergeCell ref="A5:F5"/>
    <mergeCell ref="G5:L5"/>
  </mergeCells>
  <pageMargins left="0.70866141732283472" right="0.70866141732283472" top="0.74803149606299213" bottom="0.74803149606299213" header="0.31496062992125984" footer="0.31496062992125984"/>
  <pageSetup paperSize="9" scale="85"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W44"/>
  <sheetViews>
    <sheetView zoomScale="85" zoomScaleNormal="85" workbookViewId="0">
      <selection activeCell="B40" sqref="B40"/>
    </sheetView>
  </sheetViews>
  <sheetFormatPr baseColWidth="10" defaultColWidth="11.42578125" defaultRowHeight="14.25" x14ac:dyDescent="0.2"/>
  <cols>
    <col min="1" max="1" width="12.7109375" style="67" customWidth="1"/>
    <col min="2" max="2" width="19.42578125" style="67" customWidth="1"/>
    <col min="3" max="3" width="66.85546875" style="67" customWidth="1"/>
    <col min="4" max="4" width="58" style="67" customWidth="1"/>
    <col min="5" max="16384" width="11.42578125" style="67"/>
  </cols>
  <sheetData>
    <row r="1" spans="1:127" ht="72" customHeight="1" x14ac:dyDescent="0.2">
      <c r="A1" s="264" t="s">
        <v>129</v>
      </c>
      <c r="B1" s="264"/>
      <c r="C1" s="264"/>
      <c r="D1" s="264"/>
      <c r="E1" s="264"/>
      <c r="F1" s="70"/>
      <c r="G1" s="70"/>
      <c r="H1" s="70"/>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row>
    <row r="2" spans="1:127" ht="23.25" x14ac:dyDescent="0.2">
      <c r="A2" s="264"/>
      <c r="B2" s="264"/>
      <c r="C2" s="264"/>
      <c r="D2" s="264"/>
      <c r="E2" s="264"/>
      <c r="F2" s="70"/>
      <c r="G2" s="70"/>
      <c r="H2" s="70"/>
      <c r="I2" s="70"/>
      <c r="J2" s="70"/>
      <c r="K2" s="70"/>
      <c r="L2" s="70"/>
      <c r="M2" s="70"/>
      <c r="N2" s="70"/>
      <c r="O2" s="70"/>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0"/>
      <c r="AQ2" s="70"/>
      <c r="AR2" s="70"/>
      <c r="AS2" s="70"/>
      <c r="AT2" s="70"/>
      <c r="AU2" s="70"/>
      <c r="AV2" s="70"/>
      <c r="AW2" s="70"/>
      <c r="AX2" s="70"/>
      <c r="AY2" s="70"/>
      <c r="AZ2" s="70"/>
      <c r="BA2" s="70"/>
      <c r="BB2" s="70"/>
      <c r="BC2" s="70"/>
      <c r="BD2" s="70"/>
      <c r="BE2" s="70"/>
      <c r="BF2" s="70"/>
      <c r="BG2" s="70"/>
      <c r="BH2" s="70"/>
      <c r="BI2" s="70"/>
      <c r="BJ2" s="70"/>
      <c r="BK2" s="70"/>
      <c r="BL2" s="70"/>
      <c r="BM2" s="70"/>
      <c r="BN2" s="70"/>
      <c r="BO2" s="70"/>
      <c r="BP2" s="70"/>
      <c r="BQ2" s="70"/>
      <c r="BR2" s="70"/>
      <c r="BS2" s="70"/>
      <c r="BT2" s="70"/>
      <c r="BU2" s="70"/>
      <c r="BV2" s="70"/>
      <c r="BW2" s="70"/>
      <c r="BX2" s="70"/>
      <c r="BY2" s="70"/>
      <c r="BZ2" s="70"/>
      <c r="CA2" s="70"/>
      <c r="CB2" s="70"/>
      <c r="CC2" s="70"/>
      <c r="CD2" s="70"/>
      <c r="CE2" s="70"/>
      <c r="CF2" s="70"/>
      <c r="CG2" s="70"/>
      <c r="CH2" s="70"/>
      <c r="CI2" s="70"/>
      <c r="CJ2" s="70"/>
      <c r="CK2" s="70"/>
      <c r="CL2" s="70"/>
      <c r="CM2" s="70"/>
      <c r="CN2" s="70"/>
      <c r="CO2" s="70"/>
      <c r="CP2" s="70"/>
      <c r="CQ2" s="70"/>
      <c r="CR2" s="70"/>
      <c r="CS2" s="70"/>
      <c r="CT2" s="70"/>
      <c r="CU2" s="70"/>
      <c r="CV2" s="70"/>
      <c r="CW2" s="70"/>
      <c r="CX2" s="70"/>
      <c r="CY2" s="70"/>
      <c r="CZ2" s="70"/>
      <c r="DA2" s="70"/>
      <c r="DB2" s="70"/>
      <c r="DC2" s="70"/>
      <c r="DD2" s="70"/>
      <c r="DE2" s="70"/>
      <c r="DF2" s="70"/>
      <c r="DG2" s="70"/>
      <c r="DH2" s="70"/>
      <c r="DI2" s="70"/>
      <c r="DJ2" s="70"/>
      <c r="DK2" s="70"/>
      <c r="DL2" s="70"/>
      <c r="DM2" s="70"/>
      <c r="DN2" s="70"/>
      <c r="DO2" s="70"/>
      <c r="DP2" s="70"/>
      <c r="DQ2" s="70"/>
      <c r="DR2" s="70"/>
      <c r="DS2" s="70"/>
      <c r="DT2" s="70"/>
      <c r="DU2" s="70"/>
      <c r="DV2" s="70"/>
      <c r="DW2" s="70"/>
    </row>
    <row r="3" spans="1:127" ht="45.75" customHeight="1" x14ac:dyDescent="0.2">
      <c r="A3" s="264" t="s">
        <v>137</v>
      </c>
      <c r="B3" s="264"/>
      <c r="C3" s="264"/>
      <c r="D3" s="264"/>
      <c r="E3" s="264"/>
      <c r="F3" s="70"/>
      <c r="G3" s="70"/>
      <c r="H3" s="70"/>
      <c r="I3" s="70"/>
      <c r="J3" s="70"/>
      <c r="K3" s="70"/>
      <c r="L3" s="70"/>
      <c r="M3" s="70"/>
      <c r="N3" s="70"/>
      <c r="O3" s="70"/>
      <c r="P3" s="70"/>
      <c r="Q3" s="70"/>
      <c r="R3" s="70"/>
      <c r="S3" s="70"/>
      <c r="T3" s="70"/>
      <c r="U3" s="70"/>
      <c r="V3" s="70"/>
      <c r="W3" s="70"/>
      <c r="X3" s="70"/>
      <c r="Y3" s="70"/>
      <c r="Z3" s="70"/>
      <c r="AA3" s="70"/>
      <c r="AB3" s="70"/>
      <c r="AC3" s="70"/>
      <c r="AD3" s="70"/>
      <c r="AE3" s="70"/>
      <c r="AF3" s="70"/>
      <c r="AG3" s="70"/>
      <c r="AH3" s="70"/>
      <c r="AI3" s="70"/>
      <c r="AJ3" s="70"/>
      <c r="AK3" s="70"/>
      <c r="AL3" s="70"/>
      <c r="AM3" s="70"/>
      <c r="AN3" s="70"/>
      <c r="AO3" s="70"/>
      <c r="AP3" s="70"/>
      <c r="AQ3" s="70"/>
      <c r="AR3" s="70"/>
      <c r="AS3" s="70"/>
      <c r="AT3" s="70"/>
      <c r="AU3" s="70"/>
      <c r="AV3" s="70"/>
      <c r="AW3" s="70"/>
      <c r="AX3" s="70"/>
      <c r="AY3" s="70"/>
      <c r="AZ3" s="70"/>
      <c r="BA3" s="70"/>
      <c r="BB3" s="70"/>
      <c r="BC3" s="70"/>
      <c r="BD3" s="70"/>
      <c r="BE3" s="70"/>
      <c r="BF3" s="70"/>
      <c r="BG3" s="70"/>
      <c r="BH3" s="70"/>
      <c r="BI3" s="70"/>
      <c r="BJ3" s="70"/>
      <c r="BK3" s="70"/>
      <c r="BL3" s="70"/>
      <c r="BM3" s="70"/>
      <c r="BN3" s="70"/>
      <c r="BO3" s="70"/>
      <c r="BP3" s="70"/>
      <c r="BQ3" s="70"/>
      <c r="BR3" s="70"/>
      <c r="BS3" s="70"/>
      <c r="BT3" s="70"/>
      <c r="BU3" s="70"/>
      <c r="BV3" s="70"/>
      <c r="BW3" s="70"/>
      <c r="BX3" s="70"/>
      <c r="BY3" s="70"/>
      <c r="BZ3" s="70"/>
      <c r="CA3" s="70"/>
      <c r="CB3" s="70"/>
      <c r="CC3" s="70"/>
      <c r="CD3" s="70"/>
      <c r="CE3" s="70"/>
      <c r="CF3" s="70"/>
      <c r="CG3" s="70"/>
      <c r="CH3" s="70"/>
      <c r="CI3" s="70"/>
      <c r="CJ3" s="70"/>
      <c r="CK3" s="70"/>
      <c r="CL3" s="70"/>
      <c r="CM3" s="70"/>
      <c r="CN3" s="70"/>
      <c r="CO3" s="70"/>
      <c r="CP3" s="70"/>
      <c r="CQ3" s="70"/>
      <c r="CR3" s="70"/>
      <c r="CS3" s="70"/>
      <c r="CT3" s="70"/>
      <c r="CU3" s="70"/>
      <c r="CV3" s="70"/>
      <c r="CW3" s="70"/>
      <c r="CX3" s="70"/>
      <c r="CY3" s="70"/>
      <c r="CZ3" s="70"/>
      <c r="DA3" s="70"/>
      <c r="DB3" s="70"/>
      <c r="DC3" s="70"/>
      <c r="DD3" s="70"/>
      <c r="DE3" s="70"/>
      <c r="DF3" s="70"/>
      <c r="DG3" s="70"/>
      <c r="DH3" s="70"/>
      <c r="DI3" s="70"/>
      <c r="DJ3" s="70"/>
      <c r="DK3" s="70"/>
      <c r="DL3" s="70"/>
      <c r="DM3" s="70"/>
      <c r="DN3" s="70"/>
      <c r="DO3" s="70"/>
      <c r="DP3" s="70"/>
      <c r="DQ3" s="70"/>
      <c r="DR3" s="70"/>
      <c r="DS3" s="70"/>
      <c r="DT3" s="70"/>
      <c r="DU3" s="70"/>
      <c r="DV3" s="70"/>
      <c r="DW3" s="70"/>
    </row>
    <row r="4" spans="1:127" ht="15" customHeight="1" x14ac:dyDescent="0.2">
      <c r="A4" s="276" t="s">
        <v>130</v>
      </c>
      <c r="B4" s="277"/>
      <c r="C4" s="137" t="s">
        <v>131</v>
      </c>
      <c r="D4" s="249" t="s">
        <v>132</v>
      </c>
      <c r="E4" s="249"/>
      <c r="F4" s="70"/>
      <c r="G4" s="70"/>
      <c r="H4" s="70"/>
      <c r="I4" s="70"/>
      <c r="J4" s="70"/>
      <c r="K4" s="70"/>
      <c r="L4" s="70"/>
      <c r="M4" s="70"/>
      <c r="N4" s="70"/>
      <c r="O4" s="70"/>
      <c r="P4" s="70"/>
      <c r="Q4" s="70"/>
      <c r="R4" s="70"/>
      <c r="S4" s="70"/>
      <c r="T4" s="70"/>
      <c r="U4" s="70"/>
      <c r="V4" s="70"/>
      <c r="W4" s="70"/>
      <c r="X4" s="70"/>
      <c r="Y4" s="70"/>
      <c r="Z4" s="70"/>
      <c r="AA4" s="70"/>
      <c r="AB4" s="70"/>
      <c r="AC4" s="70"/>
      <c r="AD4" s="70"/>
      <c r="AE4" s="70"/>
      <c r="AF4" s="70"/>
      <c r="AG4" s="70"/>
      <c r="AH4" s="70"/>
      <c r="AI4" s="70"/>
      <c r="AJ4" s="70"/>
      <c r="AK4" s="70"/>
      <c r="AL4" s="70"/>
      <c r="AM4" s="70"/>
      <c r="AN4" s="70"/>
      <c r="AO4" s="70"/>
      <c r="AP4" s="70"/>
      <c r="AQ4" s="70"/>
      <c r="AR4" s="70"/>
      <c r="AS4" s="70"/>
      <c r="AT4" s="70"/>
      <c r="AU4" s="70"/>
      <c r="AV4" s="70"/>
      <c r="AW4" s="70"/>
      <c r="AX4" s="70"/>
      <c r="AY4" s="70"/>
      <c r="AZ4" s="70"/>
      <c r="BA4" s="70"/>
      <c r="BB4" s="70"/>
      <c r="BC4" s="70"/>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row>
    <row r="5" spans="1:127" ht="18" customHeight="1" x14ac:dyDescent="0.2">
      <c r="A5" s="278" t="s">
        <v>133</v>
      </c>
      <c r="B5" s="279"/>
      <c r="C5" s="141" t="s">
        <v>201</v>
      </c>
      <c r="D5" s="255" t="s">
        <v>190</v>
      </c>
      <c r="E5" s="255"/>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c r="AX5" s="70"/>
      <c r="AY5" s="70"/>
      <c r="AZ5" s="70"/>
      <c r="BA5" s="70"/>
      <c r="BB5" s="70"/>
      <c r="BC5" s="70"/>
      <c r="BD5" s="70"/>
      <c r="BE5" s="70"/>
      <c r="BF5" s="70"/>
      <c r="BG5" s="70"/>
      <c r="BH5" s="70"/>
      <c r="BI5" s="70"/>
      <c r="BJ5" s="70"/>
      <c r="BK5" s="70"/>
      <c r="BL5" s="70"/>
      <c r="BM5" s="70"/>
      <c r="BN5" s="70"/>
      <c r="BO5" s="70"/>
      <c r="BP5" s="70"/>
      <c r="BQ5" s="70"/>
      <c r="BR5" s="70"/>
      <c r="BS5" s="70"/>
      <c r="BT5" s="70"/>
      <c r="BU5" s="70"/>
      <c r="BV5" s="70"/>
      <c r="BW5" s="70"/>
      <c r="BX5" s="70"/>
      <c r="BY5" s="70"/>
      <c r="BZ5" s="70"/>
      <c r="CA5" s="70"/>
      <c r="CB5" s="70"/>
      <c r="CC5" s="70"/>
      <c r="CD5" s="70"/>
      <c r="CE5" s="70"/>
      <c r="CF5" s="70"/>
      <c r="CG5" s="70"/>
      <c r="CH5" s="70"/>
      <c r="CI5" s="70"/>
      <c r="CJ5" s="70"/>
      <c r="CK5" s="70"/>
      <c r="CL5" s="70"/>
      <c r="CM5" s="70"/>
      <c r="CN5" s="70"/>
      <c r="CO5" s="70"/>
      <c r="CP5" s="70"/>
      <c r="CQ5" s="70"/>
      <c r="CR5" s="70"/>
      <c r="CS5" s="70"/>
      <c r="CT5" s="70"/>
      <c r="CU5" s="70"/>
      <c r="CV5" s="70"/>
      <c r="CW5" s="70"/>
      <c r="CX5" s="70"/>
      <c r="CY5" s="70"/>
      <c r="CZ5" s="70"/>
      <c r="DA5" s="70"/>
      <c r="DB5" s="70"/>
      <c r="DC5" s="70"/>
      <c r="DD5" s="70"/>
      <c r="DE5" s="70"/>
      <c r="DF5" s="70"/>
      <c r="DG5" s="70"/>
      <c r="DH5" s="70"/>
      <c r="DI5" s="70"/>
      <c r="DJ5" s="70"/>
      <c r="DK5" s="70"/>
      <c r="DL5" s="70"/>
      <c r="DM5" s="70"/>
      <c r="DN5" s="70"/>
      <c r="DO5" s="70"/>
      <c r="DP5" s="70"/>
      <c r="DQ5" s="70"/>
      <c r="DR5" s="70"/>
      <c r="DS5" s="70"/>
      <c r="DT5" s="70"/>
      <c r="DU5" s="70"/>
      <c r="DV5" s="70"/>
      <c r="DW5" s="70"/>
    </row>
    <row r="7" spans="1:127" ht="7.5" customHeight="1" x14ac:dyDescent="0.2">
      <c r="A7" s="99"/>
      <c r="B7" s="99"/>
      <c r="C7" s="99"/>
    </row>
    <row r="8" spans="1:127" ht="15" customHeight="1" x14ac:dyDescent="0.25">
      <c r="A8" s="275" t="s">
        <v>152</v>
      </c>
      <c r="B8" s="275"/>
      <c r="C8" s="275"/>
    </row>
    <row r="9" spans="1:127" ht="9" customHeight="1" x14ac:dyDescent="0.2">
      <c r="A9" s="148"/>
      <c r="B9" s="100"/>
    </row>
    <row r="10" spans="1:127" ht="30" x14ac:dyDescent="0.2">
      <c r="A10" s="75"/>
      <c r="B10" s="101" t="s">
        <v>153</v>
      </c>
      <c r="C10" s="102" t="s">
        <v>154</v>
      </c>
      <c r="D10" s="102" t="s">
        <v>155</v>
      </c>
    </row>
    <row r="11" spans="1:127" ht="15" x14ac:dyDescent="0.2">
      <c r="B11" s="103">
        <v>1</v>
      </c>
      <c r="C11" s="104"/>
      <c r="D11" s="105"/>
    </row>
    <row r="12" spans="1:127" ht="15" x14ac:dyDescent="0.2">
      <c r="B12" s="103">
        <v>2</v>
      </c>
      <c r="C12" s="106"/>
      <c r="D12" s="107"/>
    </row>
    <row r="13" spans="1:127" ht="15" x14ac:dyDescent="0.2">
      <c r="B13" s="103">
        <v>3</v>
      </c>
      <c r="C13" s="108"/>
      <c r="D13" s="109"/>
    </row>
    <row r="14" spans="1:127" ht="15" x14ac:dyDescent="0.2">
      <c r="B14" s="103">
        <v>4</v>
      </c>
      <c r="C14" s="108"/>
      <c r="D14" s="107"/>
    </row>
    <row r="15" spans="1:127" ht="15" x14ac:dyDescent="0.2">
      <c r="B15" s="103">
        <v>5</v>
      </c>
      <c r="C15" s="104"/>
      <c r="D15" s="107"/>
    </row>
    <row r="16" spans="1:127" ht="15" x14ac:dyDescent="0.2">
      <c r="B16" s="103">
        <v>6</v>
      </c>
      <c r="C16" s="104"/>
      <c r="D16" s="107"/>
    </row>
    <row r="17" spans="2:4" ht="15" x14ac:dyDescent="0.2">
      <c r="B17" s="103">
        <v>7</v>
      </c>
      <c r="C17" s="104"/>
      <c r="D17" s="107"/>
    </row>
    <row r="18" spans="2:4" ht="15" x14ac:dyDescent="0.2">
      <c r="B18" s="103">
        <v>8</v>
      </c>
      <c r="C18" s="104"/>
      <c r="D18" s="107"/>
    </row>
    <row r="19" spans="2:4" ht="15" x14ac:dyDescent="0.2">
      <c r="B19" s="103">
        <v>9</v>
      </c>
      <c r="C19" s="104"/>
      <c r="D19" s="107"/>
    </row>
    <row r="20" spans="2:4" ht="15" x14ac:dyDescent="0.2">
      <c r="B20" s="103">
        <v>10</v>
      </c>
      <c r="C20" s="104"/>
      <c r="D20" s="107"/>
    </row>
    <row r="21" spans="2:4" ht="15" x14ac:dyDescent="0.2">
      <c r="B21" s="103">
        <v>11</v>
      </c>
      <c r="C21" s="107"/>
      <c r="D21" s="107"/>
    </row>
    <row r="22" spans="2:4" ht="15" x14ac:dyDescent="0.2">
      <c r="B22" s="103">
        <v>12</v>
      </c>
      <c r="C22" s="107"/>
      <c r="D22" s="107"/>
    </row>
    <row r="23" spans="2:4" ht="15" x14ac:dyDescent="0.2">
      <c r="B23" s="103">
        <v>13</v>
      </c>
      <c r="C23" s="104"/>
      <c r="D23" s="107"/>
    </row>
    <row r="24" spans="2:4" ht="15" x14ac:dyDescent="0.2">
      <c r="B24" s="103">
        <v>14</v>
      </c>
      <c r="C24" s="107"/>
      <c r="D24" s="107"/>
    </row>
    <row r="25" spans="2:4" ht="15" x14ac:dyDescent="0.2">
      <c r="B25" s="103">
        <v>15</v>
      </c>
      <c r="C25" s="104"/>
      <c r="D25" s="107"/>
    </row>
    <row r="26" spans="2:4" ht="15" x14ac:dyDescent="0.2">
      <c r="B26" s="103">
        <v>16</v>
      </c>
      <c r="C26" s="107"/>
      <c r="D26" s="107"/>
    </row>
    <row r="27" spans="2:4" ht="15" x14ac:dyDescent="0.2">
      <c r="B27" s="103">
        <v>17</v>
      </c>
      <c r="C27" s="104"/>
      <c r="D27" s="107"/>
    </row>
    <row r="28" spans="2:4" ht="15" x14ac:dyDescent="0.2">
      <c r="B28" s="103">
        <v>18</v>
      </c>
      <c r="C28" s="104"/>
      <c r="D28" s="107"/>
    </row>
    <row r="29" spans="2:4" ht="15" x14ac:dyDescent="0.2">
      <c r="B29" s="103">
        <v>19</v>
      </c>
      <c r="C29" s="104"/>
      <c r="D29" s="107"/>
    </row>
    <row r="30" spans="2:4" ht="15" x14ac:dyDescent="0.2">
      <c r="B30" s="103">
        <v>20</v>
      </c>
      <c r="C30" s="104"/>
      <c r="D30" s="107"/>
    </row>
    <row r="31" spans="2:4" ht="15" x14ac:dyDescent="0.2">
      <c r="B31" s="103">
        <v>21</v>
      </c>
      <c r="C31" s="104"/>
      <c r="D31" s="107"/>
    </row>
    <row r="32" spans="2:4" ht="15" x14ac:dyDescent="0.2">
      <c r="B32" s="103">
        <v>22</v>
      </c>
      <c r="C32" s="104"/>
      <c r="D32" s="107"/>
    </row>
    <row r="33" spans="1:5" ht="15" x14ac:dyDescent="0.2">
      <c r="B33" s="103">
        <v>23</v>
      </c>
      <c r="C33" s="104"/>
      <c r="D33" s="107"/>
    </row>
    <row r="34" spans="1:5" ht="15" x14ac:dyDescent="0.2">
      <c r="B34" s="103">
        <v>24</v>
      </c>
      <c r="C34" s="104"/>
      <c r="D34" s="107"/>
    </row>
    <row r="35" spans="1:5" ht="15" x14ac:dyDescent="0.2">
      <c r="B35" s="103">
        <v>25</v>
      </c>
      <c r="C35" s="104"/>
      <c r="D35" s="107"/>
    </row>
    <row r="36" spans="1:5" ht="15" x14ac:dyDescent="0.2">
      <c r="B36" s="103">
        <v>26</v>
      </c>
      <c r="C36" s="104"/>
      <c r="D36" s="107"/>
    </row>
    <row r="37" spans="1:5" ht="15" x14ac:dyDescent="0.2">
      <c r="B37" s="103">
        <v>27</v>
      </c>
      <c r="C37" s="107"/>
      <c r="D37" s="107"/>
    </row>
    <row r="38" spans="1:5" ht="15" x14ac:dyDescent="0.2">
      <c r="B38" s="103">
        <v>28</v>
      </c>
      <c r="C38" s="107"/>
      <c r="D38" s="107"/>
    </row>
    <row r="40" spans="1:5" x14ac:dyDescent="0.2">
      <c r="A40" s="97"/>
      <c r="C40" s="110"/>
      <c r="E40" s="67" t="s">
        <v>184</v>
      </c>
    </row>
    <row r="41" spans="1:5" x14ac:dyDescent="0.2">
      <c r="A41" s="97" t="s">
        <v>183</v>
      </c>
    </row>
    <row r="44" spans="1:5" x14ac:dyDescent="0.2">
      <c r="C44" s="67" t="s">
        <v>156</v>
      </c>
    </row>
  </sheetData>
  <mergeCells count="8">
    <mergeCell ref="A8:C8"/>
    <mergeCell ref="A1:E1"/>
    <mergeCell ref="A2:E2"/>
    <mergeCell ref="A3:E3"/>
    <mergeCell ref="D4:E4"/>
    <mergeCell ref="D5:E5"/>
    <mergeCell ref="A4:B4"/>
    <mergeCell ref="A5:B5"/>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0"/>
  <sheetViews>
    <sheetView topLeftCell="A4" zoomScale="90" zoomScaleNormal="90" workbookViewId="0">
      <selection activeCell="C24" sqref="C24"/>
    </sheetView>
  </sheetViews>
  <sheetFormatPr baseColWidth="10" defaultColWidth="11.42578125" defaultRowHeight="15" x14ac:dyDescent="0.2"/>
  <cols>
    <col min="1" max="1" width="14.28515625" style="67" customWidth="1"/>
    <col min="2" max="2" width="83.42578125" style="67" customWidth="1"/>
    <col min="3" max="30" width="4.7109375" style="68" customWidth="1"/>
    <col min="31" max="31" width="10.7109375" style="98" bestFit="1" customWidth="1"/>
    <col min="32" max="32" width="16.140625" style="69" customWidth="1"/>
    <col min="33" max="167" width="11.42578125" style="70"/>
    <col min="168" max="16384" width="11.42578125" style="67"/>
  </cols>
  <sheetData>
    <row r="1" spans="1:167" ht="80.25" customHeight="1" x14ac:dyDescent="0.2">
      <c r="A1" s="264" t="s">
        <v>129</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c r="AE1" s="264"/>
    </row>
    <row r="2" spans="1:167" ht="23.25" x14ac:dyDescent="0.2">
      <c r="A2" s="230"/>
      <c r="B2" s="231"/>
      <c r="C2" s="231"/>
      <c r="D2" s="231"/>
      <c r="E2" s="231"/>
      <c r="F2" s="231"/>
      <c r="G2" s="231"/>
      <c r="H2" s="231"/>
      <c r="I2" s="231"/>
      <c r="J2" s="231"/>
      <c r="K2" s="231"/>
      <c r="L2" s="231"/>
      <c r="M2" s="231"/>
      <c r="N2" s="231"/>
      <c r="O2" s="231"/>
      <c r="P2" s="231"/>
      <c r="Q2" s="231"/>
      <c r="R2" s="231"/>
      <c r="AE2" s="136"/>
    </row>
    <row r="3" spans="1:167" ht="66" customHeight="1" x14ac:dyDescent="0.2">
      <c r="A3" s="264" t="s">
        <v>215</v>
      </c>
      <c r="B3" s="264"/>
      <c r="C3" s="264"/>
      <c r="D3" s="264"/>
      <c r="E3" s="264"/>
      <c r="F3" s="264"/>
      <c r="G3" s="264"/>
      <c r="H3" s="264"/>
      <c r="I3" s="264"/>
      <c r="J3" s="264"/>
      <c r="K3" s="264"/>
      <c r="L3" s="264"/>
      <c r="M3" s="264"/>
      <c r="N3" s="264"/>
      <c r="O3" s="264"/>
      <c r="P3" s="264"/>
      <c r="Q3" s="264"/>
      <c r="R3" s="264"/>
      <c r="S3" s="264"/>
      <c r="T3" s="264"/>
      <c r="U3" s="264"/>
      <c r="V3" s="264"/>
      <c r="W3" s="264"/>
      <c r="X3" s="264"/>
      <c r="Y3" s="264"/>
      <c r="Z3" s="264"/>
      <c r="AA3" s="264"/>
      <c r="AB3" s="264"/>
      <c r="AC3" s="264"/>
      <c r="AD3" s="264"/>
      <c r="AE3" s="264"/>
    </row>
    <row r="4" spans="1:167" ht="15" customHeight="1" x14ac:dyDescent="0.2">
      <c r="A4" s="263" t="s">
        <v>130</v>
      </c>
      <c r="B4" s="263"/>
      <c r="C4" s="263"/>
      <c r="D4" s="263"/>
      <c r="E4" s="263"/>
      <c r="F4" s="263"/>
      <c r="G4" s="265" t="s">
        <v>131</v>
      </c>
      <c r="H4" s="266"/>
      <c r="I4" s="266"/>
      <c r="J4" s="266"/>
      <c r="K4" s="266"/>
      <c r="L4" s="266"/>
      <c r="M4" s="266"/>
      <c r="N4" s="266"/>
      <c r="O4" s="266"/>
      <c r="P4" s="266"/>
      <c r="Q4" s="266"/>
      <c r="R4" s="266"/>
      <c r="S4" s="266"/>
      <c r="T4" s="266"/>
      <c r="U4" s="266"/>
      <c r="V4" s="267"/>
      <c r="W4" s="249" t="s">
        <v>132</v>
      </c>
      <c r="X4" s="249"/>
      <c r="Y4" s="249"/>
      <c r="Z4" s="249"/>
      <c r="AA4" s="249"/>
      <c r="AB4" s="249"/>
      <c r="AC4" s="249"/>
      <c r="AD4" s="249"/>
      <c r="AE4" s="249"/>
    </row>
    <row r="5" spans="1:167" ht="18" customHeight="1" x14ac:dyDescent="0.2">
      <c r="A5" s="235" t="s">
        <v>133</v>
      </c>
      <c r="B5" s="235"/>
      <c r="C5" s="235"/>
      <c r="D5" s="235"/>
      <c r="E5" s="235"/>
      <c r="F5" s="235"/>
      <c r="G5" s="254" t="s">
        <v>203</v>
      </c>
      <c r="H5" s="254"/>
      <c r="I5" s="254"/>
      <c r="J5" s="254"/>
      <c r="K5" s="254"/>
      <c r="L5" s="254"/>
      <c r="M5" s="254"/>
      <c r="N5" s="254"/>
      <c r="O5" s="254"/>
      <c r="P5" s="254"/>
      <c r="Q5" s="254"/>
      <c r="R5" s="254"/>
      <c r="S5" s="254"/>
      <c r="T5" s="254"/>
      <c r="U5" s="254"/>
      <c r="V5" s="254"/>
      <c r="W5" s="255" t="s">
        <v>190</v>
      </c>
      <c r="X5" s="255"/>
      <c r="Y5" s="255"/>
      <c r="Z5" s="255"/>
      <c r="AA5" s="255"/>
      <c r="AB5" s="255"/>
      <c r="AC5" s="255"/>
      <c r="AD5" s="255"/>
      <c r="AE5" s="255"/>
    </row>
    <row r="6" spans="1:167" x14ac:dyDescent="0.2">
      <c r="AE6" s="136"/>
    </row>
    <row r="7" spans="1:167" ht="26.25" customHeight="1" x14ac:dyDescent="0.25">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c r="AF7" s="72"/>
      <c r="AG7" s="72"/>
    </row>
    <row r="8" spans="1:167" ht="25.5" customHeight="1" thickBot="1" x14ac:dyDescent="0.3">
      <c r="A8" s="253" t="s">
        <v>138</v>
      </c>
      <c r="B8" s="253"/>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c r="AF8" s="72"/>
      <c r="AG8" s="72"/>
    </row>
    <row r="9" spans="1:167" ht="15.75" thickBot="1" x14ac:dyDescent="0.3">
      <c r="A9" s="78" t="s">
        <v>139</v>
      </c>
      <c r="B9" s="79" t="s">
        <v>140</v>
      </c>
      <c r="C9" s="80">
        <v>1</v>
      </c>
      <c r="D9" s="80">
        <v>2</v>
      </c>
      <c r="E9" s="80">
        <v>3</v>
      </c>
      <c r="F9" s="80">
        <v>4</v>
      </c>
      <c r="G9" s="80">
        <v>5</v>
      </c>
      <c r="H9" s="80">
        <v>6</v>
      </c>
      <c r="I9" s="80">
        <v>7</v>
      </c>
      <c r="J9" s="80">
        <v>8</v>
      </c>
      <c r="K9" s="80">
        <v>9</v>
      </c>
      <c r="L9" s="80">
        <v>10</v>
      </c>
      <c r="M9" s="80">
        <v>11</v>
      </c>
      <c r="N9" s="80">
        <v>12</v>
      </c>
      <c r="O9" s="80">
        <v>13</v>
      </c>
      <c r="P9" s="80">
        <v>14</v>
      </c>
      <c r="Q9" s="80">
        <v>15</v>
      </c>
      <c r="R9" s="80">
        <v>16</v>
      </c>
      <c r="S9" s="80">
        <v>17</v>
      </c>
      <c r="T9" s="80">
        <v>18</v>
      </c>
      <c r="U9" s="80">
        <v>19</v>
      </c>
      <c r="V9" s="80">
        <v>20</v>
      </c>
      <c r="W9" s="80">
        <v>21</v>
      </c>
      <c r="X9" s="80">
        <v>22</v>
      </c>
      <c r="Y9" s="80">
        <v>23</v>
      </c>
      <c r="Z9" s="80">
        <v>24</v>
      </c>
      <c r="AA9" s="80">
        <v>25</v>
      </c>
      <c r="AB9" s="80">
        <v>26</v>
      </c>
      <c r="AC9" s="80">
        <v>27</v>
      </c>
      <c r="AD9" s="80">
        <v>28</v>
      </c>
      <c r="AE9" s="81" t="s">
        <v>13</v>
      </c>
      <c r="AF9" s="72"/>
      <c r="AG9" s="72"/>
    </row>
    <row r="10" spans="1:167" s="85" customFormat="1" ht="31.5" customHeight="1" x14ac:dyDescent="0.25">
      <c r="A10" s="258" t="s">
        <v>141</v>
      </c>
      <c r="B10" s="82" t="s">
        <v>157</v>
      </c>
      <c r="C10" s="149">
        <v>5</v>
      </c>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4"/>
      <c r="AE10" s="256">
        <f>AVERAGE(C10:AD12)</f>
        <v>5</v>
      </c>
      <c r="AF10" s="72"/>
      <c r="AG10" s="72"/>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row>
    <row r="11" spans="1:167" s="70" customFormat="1" ht="31.5" customHeight="1" x14ac:dyDescent="0.25">
      <c r="A11" s="281"/>
      <c r="B11" s="112" t="s">
        <v>158</v>
      </c>
      <c r="C11" s="150">
        <v>5</v>
      </c>
      <c r="D11" s="113"/>
      <c r="E11" s="113"/>
      <c r="F11" s="113"/>
      <c r="G11" s="113"/>
      <c r="H11" s="113"/>
      <c r="I11" s="113"/>
      <c r="J11" s="113"/>
      <c r="K11" s="113"/>
      <c r="L11" s="113"/>
      <c r="M11" s="113"/>
      <c r="N11" s="113"/>
      <c r="O11" s="113"/>
      <c r="P11" s="113"/>
      <c r="Q11" s="113"/>
      <c r="R11" s="113"/>
      <c r="S11" s="113"/>
      <c r="T11" s="113"/>
      <c r="U11" s="113"/>
      <c r="V11" s="113"/>
      <c r="W11" s="113"/>
      <c r="X11" s="113"/>
      <c r="Y11" s="113"/>
      <c r="Z11" s="113"/>
      <c r="AA11" s="113"/>
      <c r="AB11" s="113"/>
      <c r="AC11" s="113"/>
      <c r="AD11" s="114"/>
      <c r="AE11" s="257"/>
      <c r="AF11" s="72"/>
      <c r="AG11" s="72"/>
    </row>
    <row r="12" spans="1:167" s="70" customFormat="1" ht="30.75" customHeight="1" thickBot="1" x14ac:dyDescent="0.3">
      <c r="A12" s="259"/>
      <c r="B12" s="86" t="s">
        <v>159</v>
      </c>
      <c r="C12" s="151">
        <v>5</v>
      </c>
      <c r="D12" s="87"/>
      <c r="E12" s="87"/>
      <c r="F12" s="87"/>
      <c r="G12" s="87"/>
      <c r="H12" s="87"/>
      <c r="I12" s="87"/>
      <c r="J12" s="87"/>
      <c r="K12" s="87"/>
      <c r="L12" s="87"/>
      <c r="M12" s="87"/>
      <c r="N12" s="87"/>
      <c r="O12" s="87"/>
      <c r="P12" s="87"/>
      <c r="Q12" s="87"/>
      <c r="R12" s="87"/>
      <c r="S12" s="87"/>
      <c r="T12" s="87"/>
      <c r="U12" s="87"/>
      <c r="V12" s="87"/>
      <c r="W12" s="87"/>
      <c r="X12" s="87"/>
      <c r="Y12" s="87"/>
      <c r="Z12" s="87"/>
      <c r="AA12" s="87"/>
      <c r="AB12" s="87"/>
      <c r="AC12" s="87"/>
      <c r="AD12" s="88"/>
      <c r="AE12" s="257"/>
      <c r="AF12" s="72"/>
      <c r="AG12" s="72"/>
    </row>
    <row r="13" spans="1:167" s="71" customFormat="1" ht="33" customHeight="1" x14ac:dyDescent="0.25">
      <c r="A13" s="258" t="s">
        <v>144</v>
      </c>
      <c r="B13" s="89" t="s">
        <v>160</v>
      </c>
      <c r="C13" s="149">
        <v>5</v>
      </c>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256">
        <f>AVERAGE(C13:AD16)</f>
        <v>5</v>
      </c>
      <c r="AF13" s="72"/>
      <c r="AG13" s="72"/>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row>
    <row r="14" spans="1:167" s="71" customFormat="1" ht="29.25" customHeight="1" x14ac:dyDescent="0.25">
      <c r="A14" s="281"/>
      <c r="B14" s="115" t="s">
        <v>161</v>
      </c>
      <c r="C14" s="150">
        <v>5</v>
      </c>
      <c r="D14" s="113"/>
      <c r="E14" s="113"/>
      <c r="F14" s="113"/>
      <c r="G14" s="113"/>
      <c r="H14" s="113"/>
      <c r="I14" s="113"/>
      <c r="J14" s="113"/>
      <c r="K14" s="113"/>
      <c r="L14" s="113"/>
      <c r="M14" s="113"/>
      <c r="N14" s="113"/>
      <c r="O14" s="113"/>
      <c r="P14" s="113"/>
      <c r="Q14" s="113"/>
      <c r="R14" s="113"/>
      <c r="S14" s="113"/>
      <c r="T14" s="113"/>
      <c r="U14" s="113"/>
      <c r="V14" s="113"/>
      <c r="W14" s="113"/>
      <c r="X14" s="113"/>
      <c r="Y14" s="113"/>
      <c r="Z14" s="113"/>
      <c r="AA14" s="113"/>
      <c r="AB14" s="113"/>
      <c r="AC14" s="113"/>
      <c r="AD14" s="113"/>
      <c r="AE14" s="257"/>
      <c r="AF14" s="72"/>
      <c r="AG14" s="72"/>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row>
    <row r="15" spans="1:167" s="71" customFormat="1" ht="30" customHeight="1" x14ac:dyDescent="0.25">
      <c r="A15" s="281"/>
      <c r="B15" s="115" t="s">
        <v>162</v>
      </c>
      <c r="C15" s="150">
        <v>5</v>
      </c>
      <c r="D15" s="113"/>
      <c r="E15" s="113"/>
      <c r="F15" s="113"/>
      <c r="G15" s="113"/>
      <c r="H15" s="113"/>
      <c r="I15" s="113"/>
      <c r="J15" s="113"/>
      <c r="K15" s="113"/>
      <c r="L15" s="113"/>
      <c r="M15" s="113"/>
      <c r="N15" s="113"/>
      <c r="O15" s="113"/>
      <c r="P15" s="113"/>
      <c r="Q15" s="113"/>
      <c r="R15" s="113"/>
      <c r="S15" s="113"/>
      <c r="T15" s="113"/>
      <c r="U15" s="113"/>
      <c r="V15" s="113"/>
      <c r="W15" s="113"/>
      <c r="X15" s="113"/>
      <c r="Y15" s="113"/>
      <c r="Z15" s="113"/>
      <c r="AA15" s="113"/>
      <c r="AB15" s="113"/>
      <c r="AC15" s="113"/>
      <c r="AD15" s="113"/>
      <c r="AE15" s="257"/>
      <c r="AF15" s="72"/>
      <c r="AG15" s="72"/>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c r="EO15" s="70"/>
      <c r="EP15" s="70"/>
      <c r="EQ15" s="70"/>
      <c r="ER15" s="70"/>
      <c r="ES15" s="70"/>
      <c r="ET15" s="70"/>
      <c r="EU15" s="70"/>
      <c r="EV15" s="70"/>
      <c r="EW15" s="70"/>
      <c r="EX15" s="70"/>
      <c r="EY15" s="70"/>
      <c r="EZ15" s="70"/>
      <c r="FA15" s="70"/>
      <c r="FB15" s="70"/>
      <c r="FC15" s="70"/>
      <c r="FD15" s="70"/>
      <c r="FE15" s="70"/>
      <c r="FF15" s="70"/>
      <c r="FG15" s="70"/>
      <c r="FH15" s="70"/>
      <c r="FI15" s="70"/>
      <c r="FJ15" s="70"/>
      <c r="FK15" s="70"/>
    </row>
    <row r="16" spans="1:167" s="71" customFormat="1" ht="37.5" customHeight="1" thickBot="1" x14ac:dyDescent="0.3">
      <c r="A16" s="259"/>
      <c r="B16" s="90" t="s">
        <v>163</v>
      </c>
      <c r="C16" s="151">
        <v>5</v>
      </c>
      <c r="D16" s="87"/>
      <c r="E16" s="87"/>
      <c r="F16" s="87"/>
      <c r="G16" s="87"/>
      <c r="H16" s="87"/>
      <c r="I16" s="87"/>
      <c r="J16" s="87"/>
      <c r="K16" s="87"/>
      <c r="L16" s="87"/>
      <c r="M16" s="87"/>
      <c r="N16" s="87"/>
      <c r="O16" s="87"/>
      <c r="P16" s="87"/>
      <c r="Q16" s="87"/>
      <c r="R16" s="87"/>
      <c r="S16" s="87"/>
      <c r="T16" s="87"/>
      <c r="U16" s="87"/>
      <c r="V16" s="87"/>
      <c r="W16" s="87"/>
      <c r="X16" s="87"/>
      <c r="Y16" s="87"/>
      <c r="Z16" s="87"/>
      <c r="AA16" s="87"/>
      <c r="AB16" s="87"/>
      <c r="AC16" s="87"/>
      <c r="AD16" s="87"/>
      <c r="AE16" s="260"/>
      <c r="AF16" s="72"/>
      <c r="AG16" s="72"/>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row>
    <row r="17" spans="1:167" s="70" customFormat="1" ht="33.75" customHeight="1" x14ac:dyDescent="0.25">
      <c r="A17" s="261" t="s">
        <v>164</v>
      </c>
      <c r="B17" s="89" t="s">
        <v>165</v>
      </c>
      <c r="C17" s="149">
        <v>5</v>
      </c>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4"/>
      <c r="AE17" s="257">
        <f>AVERAGE(C17:AD19)</f>
        <v>5</v>
      </c>
      <c r="AF17" s="72"/>
      <c r="AG17" s="72"/>
    </row>
    <row r="18" spans="1:167" s="70" customFormat="1" ht="34.5" customHeight="1" x14ac:dyDescent="0.25">
      <c r="A18" s="280"/>
      <c r="B18" s="115" t="s">
        <v>166</v>
      </c>
      <c r="C18" s="150">
        <v>5</v>
      </c>
      <c r="D18" s="113"/>
      <c r="E18" s="113"/>
      <c r="F18" s="113"/>
      <c r="G18" s="113"/>
      <c r="H18" s="113"/>
      <c r="I18" s="113"/>
      <c r="J18" s="113"/>
      <c r="K18" s="113"/>
      <c r="L18" s="113"/>
      <c r="M18" s="113"/>
      <c r="N18" s="113"/>
      <c r="O18" s="113"/>
      <c r="P18" s="113"/>
      <c r="Q18" s="113"/>
      <c r="R18" s="113"/>
      <c r="S18" s="113"/>
      <c r="T18" s="113"/>
      <c r="U18" s="113"/>
      <c r="V18" s="113"/>
      <c r="W18" s="113"/>
      <c r="X18" s="113"/>
      <c r="Y18" s="113"/>
      <c r="Z18" s="113"/>
      <c r="AA18" s="113"/>
      <c r="AB18" s="113"/>
      <c r="AC18" s="113"/>
      <c r="AD18" s="114"/>
      <c r="AE18" s="257"/>
      <c r="AF18" s="72"/>
      <c r="AG18" s="72"/>
    </row>
    <row r="19" spans="1:167" s="91" customFormat="1" ht="32.25" customHeight="1" thickBot="1" x14ac:dyDescent="0.3">
      <c r="A19" s="262"/>
      <c r="B19" s="90" t="s">
        <v>167</v>
      </c>
      <c r="C19" s="151">
        <v>5</v>
      </c>
      <c r="D19" s="87"/>
      <c r="E19" s="87"/>
      <c r="F19" s="87"/>
      <c r="G19" s="87"/>
      <c r="H19" s="87"/>
      <c r="I19" s="87"/>
      <c r="J19" s="87"/>
      <c r="K19" s="87"/>
      <c r="L19" s="87"/>
      <c r="M19" s="87"/>
      <c r="N19" s="87"/>
      <c r="O19" s="87"/>
      <c r="P19" s="87"/>
      <c r="Q19" s="87"/>
      <c r="R19" s="87"/>
      <c r="S19" s="87"/>
      <c r="T19" s="87"/>
      <c r="U19" s="87"/>
      <c r="V19" s="87"/>
      <c r="W19" s="87"/>
      <c r="X19" s="87"/>
      <c r="Y19" s="87"/>
      <c r="Z19" s="87"/>
      <c r="AA19" s="87"/>
      <c r="AB19" s="87"/>
      <c r="AC19" s="87"/>
      <c r="AD19" s="88"/>
      <c r="AE19" s="260"/>
      <c r="AF19" s="72"/>
      <c r="AG19" s="72"/>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c r="EO19" s="70"/>
      <c r="EP19" s="70"/>
      <c r="EQ19" s="70"/>
      <c r="ER19" s="70"/>
      <c r="ES19" s="70"/>
      <c r="ET19" s="70"/>
      <c r="EU19" s="70"/>
      <c r="EV19" s="70"/>
      <c r="EW19" s="70"/>
      <c r="EX19" s="70"/>
      <c r="EY19" s="70"/>
      <c r="EZ19" s="70"/>
      <c r="FA19" s="70"/>
      <c r="FB19" s="70"/>
      <c r="FC19" s="70"/>
      <c r="FD19" s="70"/>
      <c r="FE19" s="70"/>
      <c r="FF19" s="70"/>
      <c r="FG19" s="70"/>
      <c r="FH19" s="70"/>
      <c r="FI19" s="70"/>
      <c r="FJ19" s="70"/>
      <c r="FK19" s="70"/>
    </row>
    <row r="20" spans="1:167" s="71" customFormat="1" ht="39" customHeight="1" x14ac:dyDescent="0.25">
      <c r="A20" s="261" t="s">
        <v>168</v>
      </c>
      <c r="B20" s="89" t="s">
        <v>169</v>
      </c>
      <c r="C20" s="149">
        <v>5</v>
      </c>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256">
        <f>AVERAGE(C20:AD23)</f>
        <v>5</v>
      </c>
      <c r="AF20" s="72"/>
      <c r="AG20" s="72"/>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row>
    <row r="21" spans="1:167" s="71" customFormat="1" ht="26.25" customHeight="1" x14ac:dyDescent="0.25">
      <c r="A21" s="280"/>
      <c r="B21" s="115" t="s">
        <v>170</v>
      </c>
      <c r="C21" s="150">
        <v>5</v>
      </c>
      <c r="D21" s="113"/>
      <c r="E21" s="113"/>
      <c r="F21" s="113"/>
      <c r="G21" s="113"/>
      <c r="H21" s="113"/>
      <c r="I21" s="113"/>
      <c r="J21" s="113"/>
      <c r="K21" s="113"/>
      <c r="L21" s="113"/>
      <c r="M21" s="113"/>
      <c r="N21" s="113"/>
      <c r="O21" s="113"/>
      <c r="P21" s="113"/>
      <c r="Q21" s="113"/>
      <c r="R21" s="113"/>
      <c r="S21" s="113"/>
      <c r="T21" s="113"/>
      <c r="U21" s="113"/>
      <c r="V21" s="113"/>
      <c r="W21" s="113"/>
      <c r="X21" s="113"/>
      <c r="Y21" s="113"/>
      <c r="Z21" s="113"/>
      <c r="AA21" s="113"/>
      <c r="AB21" s="113"/>
      <c r="AC21" s="113"/>
      <c r="AD21" s="113"/>
      <c r="AE21" s="257"/>
      <c r="AF21" s="72"/>
      <c r="AG21" s="72"/>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70"/>
      <c r="EV21" s="70"/>
      <c r="EW21" s="70"/>
      <c r="EX21" s="70"/>
      <c r="EY21" s="70"/>
      <c r="EZ21" s="70"/>
      <c r="FA21" s="70"/>
      <c r="FB21" s="70"/>
      <c r="FC21" s="70"/>
      <c r="FD21" s="70"/>
      <c r="FE21" s="70"/>
      <c r="FF21" s="70"/>
      <c r="FG21" s="70"/>
      <c r="FH21" s="70"/>
      <c r="FI21" s="70"/>
      <c r="FJ21" s="70"/>
      <c r="FK21" s="70"/>
    </row>
    <row r="22" spans="1:167" s="71" customFormat="1" ht="39" customHeight="1" x14ac:dyDescent="0.25">
      <c r="A22" s="280"/>
      <c r="B22" s="115" t="s">
        <v>171</v>
      </c>
      <c r="C22" s="150">
        <v>5</v>
      </c>
      <c r="D22" s="113"/>
      <c r="E22" s="113"/>
      <c r="F22" s="113"/>
      <c r="G22" s="113"/>
      <c r="H22" s="113"/>
      <c r="I22" s="113"/>
      <c r="J22" s="113"/>
      <c r="K22" s="113"/>
      <c r="L22" s="113"/>
      <c r="M22" s="113"/>
      <c r="N22" s="113"/>
      <c r="O22" s="113"/>
      <c r="P22" s="113"/>
      <c r="Q22" s="113"/>
      <c r="R22" s="113"/>
      <c r="S22" s="113"/>
      <c r="T22" s="113"/>
      <c r="U22" s="113"/>
      <c r="V22" s="113"/>
      <c r="W22" s="113"/>
      <c r="X22" s="113"/>
      <c r="Y22" s="113"/>
      <c r="Z22" s="113"/>
      <c r="AA22" s="113"/>
      <c r="AB22" s="113"/>
      <c r="AC22" s="113"/>
      <c r="AD22" s="113"/>
      <c r="AE22" s="257"/>
      <c r="AF22" s="72"/>
      <c r="AG22" s="72"/>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70"/>
      <c r="EV22" s="70"/>
      <c r="EW22" s="70"/>
      <c r="EX22" s="70"/>
      <c r="EY22" s="70"/>
      <c r="EZ22" s="70"/>
      <c r="FA22" s="70"/>
      <c r="FB22" s="70"/>
      <c r="FC22" s="70"/>
      <c r="FD22" s="70"/>
      <c r="FE22" s="70"/>
      <c r="FF22" s="70"/>
      <c r="FG22" s="70"/>
      <c r="FH22" s="70"/>
      <c r="FI22" s="70"/>
      <c r="FJ22" s="70"/>
      <c r="FK22" s="70"/>
    </row>
    <row r="23" spans="1:167" s="71" customFormat="1" ht="40.5" customHeight="1" thickBot="1" x14ac:dyDescent="0.3">
      <c r="A23" s="262"/>
      <c r="B23" s="90" t="s">
        <v>172</v>
      </c>
      <c r="C23" s="151">
        <v>5</v>
      </c>
      <c r="D23" s="87"/>
      <c r="E23" s="87"/>
      <c r="F23" s="87"/>
      <c r="G23" s="87"/>
      <c r="H23" s="87"/>
      <c r="I23" s="87"/>
      <c r="J23" s="87"/>
      <c r="K23" s="87"/>
      <c r="L23" s="87"/>
      <c r="M23" s="87"/>
      <c r="N23" s="87"/>
      <c r="O23" s="87"/>
      <c r="P23" s="87"/>
      <c r="Q23" s="87"/>
      <c r="R23" s="87"/>
      <c r="S23" s="87"/>
      <c r="T23" s="87"/>
      <c r="U23" s="87"/>
      <c r="V23" s="87"/>
      <c r="W23" s="87"/>
      <c r="X23" s="87"/>
      <c r="Y23" s="87"/>
      <c r="Z23" s="87"/>
      <c r="AA23" s="87"/>
      <c r="AB23" s="87"/>
      <c r="AC23" s="87"/>
      <c r="AD23" s="87"/>
      <c r="AE23" s="260"/>
      <c r="AF23" s="72"/>
      <c r="AG23" s="72"/>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row>
    <row r="24" spans="1:167" ht="24.95" customHeight="1" x14ac:dyDescent="0.25">
      <c r="B24" s="96"/>
      <c r="AE24"/>
    </row>
    <row r="25" spans="1:167" ht="24.95" customHeight="1" x14ac:dyDescent="0.25">
      <c r="AE25"/>
    </row>
    <row r="26" spans="1:167" ht="24.95" customHeight="1" x14ac:dyDescent="0.25">
      <c r="A26" s="97" t="s">
        <v>183</v>
      </c>
      <c r="AE26" t="s">
        <v>184</v>
      </c>
    </row>
    <row r="27" spans="1:167" ht="24.95" customHeight="1" x14ac:dyDescent="0.25">
      <c r="B27" s="76"/>
      <c r="AE27"/>
    </row>
    <row r="28" spans="1:167" ht="24.95" customHeight="1" x14ac:dyDescent="0.25">
      <c r="AE28"/>
    </row>
    <row r="29" spans="1:167" ht="24.95" customHeight="1" x14ac:dyDescent="0.25">
      <c r="AE29"/>
    </row>
    <row r="30" spans="1:167" ht="24.95" customHeight="1" x14ac:dyDescent="0.25">
      <c r="AE30"/>
    </row>
    <row r="31" spans="1:167" ht="24.95" customHeight="1" x14ac:dyDescent="0.25">
      <c r="AE31"/>
    </row>
    <row r="32" spans="1:167" ht="24.95" customHeight="1" x14ac:dyDescent="0.25">
      <c r="AE32"/>
    </row>
    <row r="33" spans="31:31" ht="24.95" customHeight="1" x14ac:dyDescent="0.25">
      <c r="AE33"/>
    </row>
    <row r="34" spans="31:31" ht="24.95" customHeight="1" x14ac:dyDescent="0.25">
      <c r="AE34"/>
    </row>
    <row r="35" spans="31:31" x14ac:dyDescent="0.25">
      <c r="AE35"/>
    </row>
    <row r="36" spans="31:31" x14ac:dyDescent="0.25">
      <c r="AE36"/>
    </row>
    <row r="37" spans="31:31" x14ac:dyDescent="0.25">
      <c r="AE37"/>
    </row>
    <row r="38" spans="31:31" x14ac:dyDescent="0.25">
      <c r="AE38"/>
    </row>
    <row r="39" spans="31:31" x14ac:dyDescent="0.25">
      <c r="AE39"/>
    </row>
    <row r="40" spans="31:31" x14ac:dyDescent="0.25">
      <c r="AE40"/>
    </row>
    <row r="41" spans="31:31" x14ac:dyDescent="0.25">
      <c r="AE41"/>
    </row>
    <row r="42" spans="31:31" x14ac:dyDescent="0.25">
      <c r="AE42"/>
    </row>
    <row r="43" spans="31:31" x14ac:dyDescent="0.25">
      <c r="AE43"/>
    </row>
    <row r="44" spans="31:31" x14ac:dyDescent="0.25">
      <c r="AE44"/>
    </row>
    <row r="45" spans="31:31" x14ac:dyDescent="0.25">
      <c r="AE45"/>
    </row>
    <row r="46" spans="31:31" x14ac:dyDescent="0.25">
      <c r="AE46"/>
    </row>
    <row r="47" spans="31:31" x14ac:dyDescent="0.25">
      <c r="AE47"/>
    </row>
    <row r="48" spans="31:31" x14ac:dyDescent="0.25">
      <c r="AE48"/>
    </row>
    <row r="49" spans="31:31" x14ac:dyDescent="0.25">
      <c r="AE49"/>
    </row>
    <row r="50" spans="31:31" x14ac:dyDescent="0.25">
      <c r="AE50"/>
    </row>
  </sheetData>
  <mergeCells count="18">
    <mergeCell ref="A1:AE1"/>
    <mergeCell ref="A2:R2"/>
    <mergeCell ref="A3:AE3"/>
    <mergeCell ref="A4:F4"/>
    <mergeCell ref="G4:V4"/>
    <mergeCell ref="W4:AE4"/>
    <mergeCell ref="A17:A19"/>
    <mergeCell ref="AE17:AE19"/>
    <mergeCell ref="A20:A23"/>
    <mergeCell ref="AE20:AE23"/>
    <mergeCell ref="A5:F5"/>
    <mergeCell ref="G5:V5"/>
    <mergeCell ref="W5:AE5"/>
    <mergeCell ref="A10:A12"/>
    <mergeCell ref="AE10:AE12"/>
    <mergeCell ref="A8:B8"/>
    <mergeCell ref="A13:A16"/>
    <mergeCell ref="AE13:AE16"/>
  </mergeCells>
  <pageMargins left="0.7" right="0.7" top="0.75" bottom="0.75" header="0.3" footer="0.3"/>
  <pageSetup paperSize="9" orientation="portrait" verticalDpi="4294967295"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5"/>
  <sheetViews>
    <sheetView zoomScale="85" zoomScaleNormal="85" workbookViewId="0">
      <selection activeCell="C24" sqref="C24"/>
    </sheetView>
  </sheetViews>
  <sheetFormatPr baseColWidth="10" defaultColWidth="11.42578125" defaultRowHeight="14.25" x14ac:dyDescent="0.2"/>
  <cols>
    <col min="1" max="1" width="25.28515625" style="67" customWidth="1"/>
    <col min="2" max="2" width="89.85546875" style="67" customWidth="1"/>
    <col min="3" max="3" width="38.28515625" style="67" customWidth="1"/>
    <col min="4" max="16384" width="11.42578125" style="67"/>
  </cols>
  <sheetData>
    <row r="1" spans="1:30" ht="76.5" customHeight="1" x14ac:dyDescent="0.2">
      <c r="A1" s="186" t="s">
        <v>129</v>
      </c>
      <c r="B1" s="187"/>
      <c r="C1" s="188"/>
      <c r="D1" s="138"/>
    </row>
    <row r="2" spans="1:30" ht="23.25" x14ac:dyDescent="0.2">
      <c r="A2" s="264"/>
      <c r="B2" s="264"/>
      <c r="C2" s="264"/>
      <c r="D2" s="264"/>
    </row>
    <row r="3" spans="1:30" ht="89.25" customHeight="1" x14ac:dyDescent="0.2">
      <c r="A3" s="264" t="s">
        <v>215</v>
      </c>
      <c r="B3" s="264"/>
      <c r="C3" s="264"/>
      <c r="D3" s="264"/>
      <c r="E3" s="139"/>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row>
    <row r="4" spans="1:30" ht="15" customHeight="1" x14ac:dyDescent="0.2">
      <c r="A4" s="152" t="s">
        <v>130</v>
      </c>
      <c r="B4" s="137" t="s">
        <v>131</v>
      </c>
      <c r="C4" s="265" t="s">
        <v>132</v>
      </c>
      <c r="D4" s="266"/>
    </row>
    <row r="5" spans="1:30" ht="18" customHeight="1" x14ac:dyDescent="0.2">
      <c r="A5" s="153" t="s">
        <v>133</v>
      </c>
      <c r="B5" s="141" t="s">
        <v>203</v>
      </c>
      <c r="C5" s="250" t="s">
        <v>190</v>
      </c>
      <c r="D5" s="252"/>
    </row>
    <row r="8" spans="1:30" ht="7.5" customHeight="1" x14ac:dyDescent="0.2">
      <c r="A8" s="99"/>
      <c r="B8" s="99"/>
      <c r="C8" s="99"/>
    </row>
    <row r="9" spans="1:30" ht="15" customHeight="1" x14ac:dyDescent="0.25">
      <c r="A9" s="282" t="s">
        <v>152</v>
      </c>
      <c r="B9" s="282"/>
    </row>
    <row r="10" spans="1:30" ht="9" customHeight="1" x14ac:dyDescent="0.2">
      <c r="A10" s="100"/>
      <c r="B10" s="100"/>
    </row>
    <row r="11" spans="1:30" ht="14.25" customHeight="1" x14ac:dyDescent="0.2">
      <c r="A11" s="101" t="s">
        <v>153</v>
      </c>
      <c r="B11" s="102" t="s">
        <v>154</v>
      </c>
      <c r="C11" s="102" t="s">
        <v>155</v>
      </c>
    </row>
    <row r="12" spans="1:30" ht="14.25" customHeight="1" x14ac:dyDescent="0.2">
      <c r="A12" s="103">
        <v>1</v>
      </c>
      <c r="B12" s="104"/>
      <c r="C12" s="105"/>
    </row>
    <row r="13" spans="1:30" ht="14.25" customHeight="1" x14ac:dyDescent="0.2">
      <c r="A13" s="103">
        <v>2</v>
      </c>
      <c r="B13" s="106"/>
      <c r="C13" s="107"/>
    </row>
    <row r="14" spans="1:30" ht="14.25" customHeight="1" x14ac:dyDescent="0.2">
      <c r="A14" s="103">
        <v>3</v>
      </c>
      <c r="B14" s="108"/>
      <c r="C14" s="109"/>
    </row>
    <row r="15" spans="1:30" ht="14.25" customHeight="1" x14ac:dyDescent="0.2">
      <c r="A15" s="103">
        <v>4</v>
      </c>
      <c r="B15" s="108"/>
      <c r="C15" s="107"/>
    </row>
    <row r="16" spans="1:30" ht="14.25" customHeight="1" x14ac:dyDescent="0.2">
      <c r="A16" s="103">
        <v>5</v>
      </c>
      <c r="B16" s="104"/>
      <c r="C16" s="107"/>
    </row>
    <row r="17" spans="1:3" ht="14.25" customHeight="1" x14ac:dyDescent="0.2">
      <c r="A17" s="103">
        <v>6</v>
      </c>
      <c r="B17" s="104"/>
      <c r="C17" s="107"/>
    </row>
    <row r="18" spans="1:3" ht="14.25" customHeight="1" x14ac:dyDescent="0.2">
      <c r="A18" s="103">
        <v>7</v>
      </c>
      <c r="B18" s="104"/>
      <c r="C18" s="107"/>
    </row>
    <row r="19" spans="1:3" ht="14.25" customHeight="1" x14ac:dyDescent="0.2">
      <c r="A19" s="103">
        <v>8</v>
      </c>
      <c r="B19" s="104"/>
      <c r="C19" s="107"/>
    </row>
    <row r="20" spans="1:3" ht="14.25" customHeight="1" x14ac:dyDescent="0.2">
      <c r="A20" s="103">
        <v>9</v>
      </c>
      <c r="B20" s="104"/>
      <c r="C20" s="107"/>
    </row>
    <row r="21" spans="1:3" ht="15" x14ac:dyDescent="0.2">
      <c r="A21" s="103">
        <v>10</v>
      </c>
      <c r="B21" s="104"/>
      <c r="C21" s="107"/>
    </row>
    <row r="22" spans="1:3" ht="14.25" customHeight="1" x14ac:dyDescent="0.2">
      <c r="A22" s="103">
        <v>11</v>
      </c>
      <c r="B22" s="107"/>
      <c r="C22" s="107"/>
    </row>
    <row r="23" spans="1:3" ht="14.25" customHeight="1" x14ac:dyDescent="0.2">
      <c r="A23" s="103">
        <v>12</v>
      </c>
      <c r="B23" s="107"/>
      <c r="C23" s="107"/>
    </row>
    <row r="24" spans="1:3" ht="15" x14ac:dyDescent="0.2">
      <c r="A24" s="103">
        <v>13</v>
      </c>
      <c r="B24" s="104"/>
      <c r="C24" s="107"/>
    </row>
    <row r="25" spans="1:3" ht="15" x14ac:dyDescent="0.2">
      <c r="A25" s="103">
        <v>14</v>
      </c>
      <c r="B25" s="107"/>
      <c r="C25" s="107"/>
    </row>
    <row r="26" spans="1:3" ht="15" x14ac:dyDescent="0.2">
      <c r="A26" s="103">
        <v>15</v>
      </c>
      <c r="B26" s="104"/>
      <c r="C26" s="107"/>
    </row>
    <row r="27" spans="1:3" ht="15" x14ac:dyDescent="0.2">
      <c r="A27" s="103">
        <v>16</v>
      </c>
      <c r="B27" s="107"/>
      <c r="C27" s="107"/>
    </row>
    <row r="28" spans="1:3" ht="15" x14ac:dyDescent="0.2">
      <c r="A28" s="103">
        <v>17</v>
      </c>
      <c r="B28" s="104"/>
      <c r="C28" s="107"/>
    </row>
    <row r="29" spans="1:3" ht="15" x14ac:dyDescent="0.2">
      <c r="A29" s="103">
        <v>18</v>
      </c>
      <c r="B29" s="104"/>
      <c r="C29" s="107"/>
    </row>
    <row r="30" spans="1:3" ht="15" x14ac:dyDescent="0.2">
      <c r="A30" s="103">
        <v>19</v>
      </c>
      <c r="B30" s="104"/>
      <c r="C30" s="107"/>
    </row>
    <row r="31" spans="1:3" ht="15" x14ac:dyDescent="0.2">
      <c r="A31" s="103">
        <v>20</v>
      </c>
      <c r="B31" s="104"/>
      <c r="C31" s="107"/>
    </row>
    <row r="32" spans="1:3" ht="15" x14ac:dyDescent="0.2">
      <c r="A32" s="103">
        <v>21</v>
      </c>
      <c r="B32" s="104"/>
      <c r="C32" s="107"/>
    </row>
    <row r="33" spans="1:4" ht="15" x14ac:dyDescent="0.2">
      <c r="A33" s="103">
        <v>22</v>
      </c>
      <c r="B33" s="104"/>
      <c r="C33" s="107"/>
    </row>
    <row r="34" spans="1:4" ht="15" x14ac:dyDescent="0.2">
      <c r="A34" s="103">
        <v>23</v>
      </c>
      <c r="B34" s="104"/>
      <c r="C34" s="107"/>
    </row>
    <row r="35" spans="1:4" ht="15" x14ac:dyDescent="0.2">
      <c r="A35" s="103">
        <v>24</v>
      </c>
      <c r="B35" s="104"/>
      <c r="C35" s="107"/>
    </row>
    <row r="36" spans="1:4" ht="15" x14ac:dyDescent="0.2">
      <c r="A36" s="103">
        <v>25</v>
      </c>
      <c r="B36" s="104"/>
      <c r="C36" s="107"/>
    </row>
    <row r="37" spans="1:4" ht="15" x14ac:dyDescent="0.2">
      <c r="A37" s="103">
        <v>26</v>
      </c>
      <c r="B37" s="104"/>
      <c r="C37" s="107"/>
    </row>
    <row r="38" spans="1:4" ht="15" x14ac:dyDescent="0.2">
      <c r="A38" s="103">
        <v>27</v>
      </c>
      <c r="B38" s="107"/>
      <c r="C38" s="107"/>
    </row>
    <row r="39" spans="1:4" ht="15" x14ac:dyDescent="0.2">
      <c r="A39" s="103">
        <v>28</v>
      </c>
      <c r="B39" s="107"/>
      <c r="C39" s="107"/>
    </row>
    <row r="41" spans="1:4" x14ac:dyDescent="0.2">
      <c r="A41" s="97" t="s">
        <v>183</v>
      </c>
      <c r="C41" s="110" t="s">
        <v>185</v>
      </c>
      <c r="D41" s="111"/>
    </row>
    <row r="45" spans="1:4" x14ac:dyDescent="0.2">
      <c r="C45" s="67" t="s">
        <v>156</v>
      </c>
    </row>
  </sheetData>
  <mergeCells count="6">
    <mergeCell ref="A2:D2"/>
    <mergeCell ref="A1:C1"/>
    <mergeCell ref="A3:D3"/>
    <mergeCell ref="C4:D4"/>
    <mergeCell ref="A9:B9"/>
    <mergeCell ref="C5:D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zoomScale="85" zoomScaleNormal="85" workbookViewId="0">
      <selection activeCell="B15" sqref="B15"/>
    </sheetView>
  </sheetViews>
  <sheetFormatPr baseColWidth="10" defaultColWidth="11.42578125" defaultRowHeight="14.25" x14ac:dyDescent="0.2"/>
  <cols>
    <col min="1" max="1" width="44.42578125" style="67" customWidth="1"/>
    <col min="2" max="2" width="13.7109375" style="133" bestFit="1" customWidth="1"/>
    <col min="3" max="3" width="11.42578125" style="133"/>
    <col min="4" max="16384" width="11.42578125" style="67"/>
  </cols>
  <sheetData>
    <row r="1" spans="1:30" ht="76.5" customHeight="1" x14ac:dyDescent="0.2">
      <c r="A1" s="264" t="s">
        <v>129</v>
      </c>
      <c r="B1" s="264"/>
      <c r="C1" s="264"/>
      <c r="D1" s="264"/>
      <c r="E1" s="264"/>
      <c r="F1" s="264"/>
      <c r="G1" s="264"/>
      <c r="H1" s="264"/>
      <c r="I1" s="264"/>
      <c r="J1" s="264"/>
      <c r="K1" s="264"/>
      <c r="L1" s="264"/>
      <c r="M1" s="264"/>
      <c r="N1" s="264"/>
      <c r="O1" s="264"/>
      <c r="P1" s="264"/>
      <c r="Q1" s="264"/>
    </row>
    <row r="2" spans="1:30" ht="23.25" x14ac:dyDescent="0.2">
      <c r="A2" s="264"/>
      <c r="B2" s="264"/>
      <c r="C2" s="264"/>
      <c r="D2" s="264"/>
      <c r="E2" s="264"/>
      <c r="F2" s="264"/>
      <c r="G2" s="264"/>
      <c r="H2" s="264"/>
      <c r="I2" s="264"/>
      <c r="J2" s="264"/>
      <c r="K2" s="264"/>
      <c r="L2" s="264"/>
      <c r="M2" s="264"/>
      <c r="N2" s="264"/>
      <c r="O2" s="264"/>
      <c r="P2" s="264"/>
      <c r="Q2" s="264"/>
    </row>
    <row r="3" spans="1:30" ht="65.25" customHeight="1" x14ac:dyDescent="0.2">
      <c r="A3" s="264" t="s">
        <v>215</v>
      </c>
      <c r="B3" s="264"/>
      <c r="C3" s="264"/>
      <c r="D3" s="264"/>
      <c r="E3" s="264"/>
      <c r="F3" s="264"/>
      <c r="G3" s="264"/>
      <c r="H3" s="264"/>
      <c r="I3" s="264"/>
      <c r="J3" s="264"/>
      <c r="K3" s="264"/>
      <c r="L3" s="264"/>
      <c r="M3" s="264"/>
      <c r="N3" s="264"/>
      <c r="O3" s="264"/>
      <c r="P3" s="264"/>
      <c r="Q3" s="264"/>
      <c r="R3" s="139"/>
      <c r="S3" s="139"/>
      <c r="T3" s="139"/>
      <c r="U3" s="139"/>
      <c r="V3" s="139"/>
      <c r="W3" s="139"/>
      <c r="X3" s="139"/>
      <c r="Y3" s="139"/>
      <c r="Z3" s="139"/>
      <c r="AA3" s="139"/>
      <c r="AB3" s="139"/>
      <c r="AC3" s="139"/>
      <c r="AD3" s="139"/>
    </row>
    <row r="4" spans="1:30" ht="15" customHeight="1" x14ac:dyDescent="0.2">
      <c r="A4" s="249" t="s">
        <v>130</v>
      </c>
      <c r="B4" s="249"/>
      <c r="C4" s="249"/>
      <c r="D4" s="249"/>
      <c r="E4" s="249"/>
      <c r="F4" s="249"/>
      <c r="G4" s="249"/>
      <c r="H4" s="249"/>
      <c r="I4" s="249" t="s">
        <v>131</v>
      </c>
      <c r="J4" s="249"/>
      <c r="K4" s="249"/>
      <c r="L4" s="249"/>
      <c r="M4" s="249"/>
      <c r="N4" s="249"/>
      <c r="O4" s="249" t="s">
        <v>132</v>
      </c>
      <c r="P4" s="249"/>
      <c r="Q4" s="249"/>
    </row>
    <row r="5" spans="1:30" ht="18" customHeight="1" x14ac:dyDescent="0.2">
      <c r="A5" s="271" t="s">
        <v>133</v>
      </c>
      <c r="B5" s="271"/>
      <c r="C5" s="271"/>
      <c r="D5" s="271"/>
      <c r="E5" s="271"/>
      <c r="F5" s="271"/>
      <c r="G5" s="271"/>
      <c r="H5" s="271"/>
      <c r="I5" s="254" t="s">
        <v>203</v>
      </c>
      <c r="J5" s="254"/>
      <c r="K5" s="254"/>
      <c r="L5" s="254"/>
      <c r="M5" s="254"/>
      <c r="N5" s="254"/>
      <c r="O5" s="255" t="s">
        <v>190</v>
      </c>
      <c r="P5" s="255"/>
      <c r="Q5" s="255"/>
    </row>
    <row r="7" spans="1:30" s="118" customFormat="1" ht="15" x14ac:dyDescent="0.25">
      <c r="A7" s="283" t="s">
        <v>173</v>
      </c>
      <c r="B7" s="283"/>
      <c r="C7" s="283"/>
      <c r="D7" s="283"/>
      <c r="E7" s="116"/>
      <c r="F7" s="116"/>
      <c r="G7" s="116"/>
      <c r="H7" s="116"/>
      <c r="I7" s="116"/>
      <c r="J7" s="116"/>
      <c r="K7" s="116"/>
      <c r="L7" s="116"/>
      <c r="M7" s="116"/>
      <c r="N7" s="116"/>
      <c r="O7" s="116"/>
      <c r="P7" s="117"/>
      <c r="Q7" s="117"/>
    </row>
    <row r="8" spans="1:30" s="118" customFormat="1" ht="15" thickBot="1" x14ac:dyDescent="0.25">
      <c r="A8" s="117"/>
      <c r="B8" s="119"/>
      <c r="C8" s="119"/>
      <c r="D8" s="117"/>
      <c r="E8" s="117"/>
      <c r="F8" s="117"/>
      <c r="G8" s="117"/>
      <c r="H8" s="117"/>
      <c r="I8" s="117"/>
      <c r="J8" s="117"/>
      <c r="K8" s="117"/>
      <c r="L8" s="117"/>
      <c r="M8" s="117"/>
      <c r="N8" s="117"/>
      <c r="O8" s="117"/>
    </row>
    <row r="9" spans="1:30" ht="15.75" x14ac:dyDescent="0.2">
      <c r="A9" s="268" t="s">
        <v>174</v>
      </c>
      <c r="B9" s="269"/>
      <c r="C9" s="270"/>
    </row>
    <row r="10" spans="1:30" ht="24.95" customHeight="1" thickBot="1" x14ac:dyDescent="0.25">
      <c r="A10" s="120" t="s">
        <v>139</v>
      </c>
      <c r="B10" s="121" t="s">
        <v>13</v>
      </c>
      <c r="C10" s="122" t="s">
        <v>175</v>
      </c>
    </row>
    <row r="11" spans="1:30" ht="24.95" customHeight="1" x14ac:dyDescent="0.2">
      <c r="A11" s="123" t="s">
        <v>141</v>
      </c>
      <c r="B11" s="124">
        <f>+AVERAGE('Tutorías y Asesorías, ICT y SA'!C10:AD12)</f>
        <v>5</v>
      </c>
      <c r="C11" s="125">
        <f>+B11/5</f>
        <v>1</v>
      </c>
    </row>
    <row r="12" spans="1:30" ht="24.95" customHeight="1" x14ac:dyDescent="0.2">
      <c r="A12" s="126" t="s">
        <v>144</v>
      </c>
      <c r="B12" s="127">
        <f>+AVERAGE('Tutorías y Asesorías, ICT y SA'!C13:AD16)</f>
        <v>5</v>
      </c>
      <c r="C12" s="128">
        <f>B12/5</f>
        <v>1</v>
      </c>
    </row>
    <row r="13" spans="1:30" ht="24.95" customHeight="1" x14ac:dyDescent="0.2">
      <c r="A13" s="126" t="s">
        <v>164</v>
      </c>
      <c r="B13" s="127">
        <f>+AVERAGE('Tutorías y Asesorías, ICT y SA'!C17:AD19)</f>
        <v>5</v>
      </c>
      <c r="C13" s="128">
        <f>B13/5</f>
        <v>1</v>
      </c>
    </row>
    <row r="14" spans="1:30" ht="24.95" customHeight="1" thickBot="1" x14ac:dyDescent="0.25">
      <c r="A14" s="126" t="s">
        <v>168</v>
      </c>
      <c r="B14" s="127">
        <f>+AVERAGE('Tutorías y Asesorías, ICT y SA'!C20:AD23)</f>
        <v>5</v>
      </c>
      <c r="C14" s="128">
        <f>B14/5</f>
        <v>1</v>
      </c>
    </row>
    <row r="15" spans="1:30" ht="24.95" customHeight="1" thickBot="1" x14ac:dyDescent="0.25">
      <c r="A15" s="129" t="s">
        <v>176</v>
      </c>
      <c r="B15" s="130">
        <f>TRUNC(AVERAGE(B11:B14),2)</f>
        <v>5</v>
      </c>
      <c r="C15" s="131">
        <f>TRUNC(B15/5,2)</f>
        <v>1</v>
      </c>
      <c r="E15" s="132"/>
    </row>
    <row r="20" spans="1:17" x14ac:dyDescent="0.2">
      <c r="C20" s="134"/>
    </row>
    <row r="23" spans="1:17" x14ac:dyDescent="0.2">
      <c r="A23" s="97" t="s">
        <v>183</v>
      </c>
      <c r="P23" s="111"/>
      <c r="Q23" s="110" t="s">
        <v>185</v>
      </c>
    </row>
  </sheetData>
  <mergeCells count="11">
    <mergeCell ref="A7:D7"/>
    <mergeCell ref="A9:C9"/>
    <mergeCell ref="A1:Q1"/>
    <mergeCell ref="A2:Q2"/>
    <mergeCell ref="O4:Q4"/>
    <mergeCell ref="O5:Q5"/>
    <mergeCell ref="A4:H4"/>
    <mergeCell ref="A5:H5"/>
    <mergeCell ref="I4:N4"/>
    <mergeCell ref="I5:N5"/>
    <mergeCell ref="A3:Q3"/>
  </mergeCells>
  <pageMargins left="0.70866141732283472" right="0.70866141732283472" top="0.74803149606299213" bottom="0.74803149606299213" header="0.31496062992125984" footer="0.31496062992125984"/>
  <pageSetup paperSize="9" scale="85"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51"/>
  <sheetViews>
    <sheetView zoomScale="90" zoomScaleNormal="90" workbookViewId="0">
      <selection activeCell="I7" sqref="I7"/>
    </sheetView>
  </sheetViews>
  <sheetFormatPr baseColWidth="10" defaultColWidth="11.42578125" defaultRowHeight="15" x14ac:dyDescent="0.2"/>
  <cols>
    <col min="1" max="1" width="14.28515625" style="67" customWidth="1"/>
    <col min="2" max="2" width="83.42578125" style="67" customWidth="1"/>
    <col min="3" max="30" width="4.7109375" style="68" customWidth="1"/>
    <col min="31" max="31" width="10.7109375" style="98" bestFit="1" customWidth="1"/>
    <col min="32" max="32" width="16.140625" style="69" customWidth="1"/>
    <col min="33" max="167" width="11.42578125" style="70"/>
    <col min="168" max="16384" width="11.42578125" style="67"/>
  </cols>
  <sheetData>
    <row r="1" spans="1:167" ht="80.25" customHeight="1" x14ac:dyDescent="0.2">
      <c r="A1" s="264" t="s">
        <v>129</v>
      </c>
      <c r="B1" s="264"/>
      <c r="C1" s="264"/>
      <c r="D1" s="264"/>
      <c r="E1" s="264"/>
      <c r="F1" s="264"/>
      <c r="G1" s="264"/>
      <c r="H1" s="264"/>
      <c r="I1" s="264"/>
      <c r="J1" s="264"/>
      <c r="K1" s="264"/>
      <c r="L1" s="264"/>
      <c r="M1" s="264"/>
      <c r="N1" s="264"/>
      <c r="O1" s="264"/>
      <c r="P1" s="264"/>
      <c r="Q1" s="264"/>
      <c r="R1" s="264"/>
      <c r="S1" s="264"/>
      <c r="T1" s="264"/>
      <c r="U1" s="264"/>
      <c r="V1" s="264"/>
      <c r="W1" s="264"/>
      <c r="X1" s="264"/>
      <c r="Y1" s="264"/>
      <c r="Z1" s="264"/>
      <c r="AA1" s="264"/>
      <c r="AB1" s="264"/>
      <c r="AC1" s="264"/>
      <c r="AD1" s="264"/>
      <c r="AE1" s="264"/>
    </row>
    <row r="2" spans="1:167" ht="23.25" x14ac:dyDescent="0.2">
      <c r="A2" s="230"/>
      <c r="B2" s="231"/>
      <c r="C2" s="231"/>
      <c r="D2" s="231"/>
      <c r="E2" s="231"/>
      <c r="F2" s="231"/>
      <c r="G2" s="231"/>
      <c r="H2" s="231"/>
      <c r="I2" s="231"/>
      <c r="J2" s="231"/>
      <c r="K2" s="231"/>
      <c r="L2" s="231"/>
      <c r="M2" s="231"/>
      <c r="N2" s="231"/>
      <c r="O2" s="231"/>
      <c r="P2" s="231"/>
      <c r="Q2" s="231"/>
      <c r="R2" s="231"/>
      <c r="AE2" s="136"/>
    </row>
    <row r="3" spans="1:167" ht="46.5" customHeight="1" x14ac:dyDescent="0.2">
      <c r="A3" s="264" t="s">
        <v>216</v>
      </c>
      <c r="B3" s="264"/>
      <c r="C3" s="264"/>
      <c r="D3" s="264"/>
      <c r="E3" s="264"/>
      <c r="F3" s="264"/>
      <c r="G3" s="264"/>
      <c r="H3" s="264"/>
      <c r="I3" s="264"/>
      <c r="J3" s="264"/>
      <c r="K3" s="264"/>
      <c r="L3" s="264"/>
      <c r="M3" s="264"/>
      <c r="N3" s="264"/>
      <c r="O3" s="264"/>
      <c r="P3" s="264"/>
      <c r="Q3" s="264"/>
      <c r="R3" s="264"/>
      <c r="S3" s="264"/>
      <c r="T3" s="264"/>
      <c r="U3" s="264"/>
      <c r="V3" s="264"/>
      <c r="W3" s="264"/>
      <c r="X3" s="264"/>
      <c r="Y3" s="264"/>
      <c r="Z3" s="264"/>
      <c r="AA3" s="264"/>
      <c r="AB3" s="264"/>
      <c r="AC3" s="264"/>
      <c r="AD3" s="264"/>
      <c r="AE3" s="264"/>
    </row>
    <row r="4" spans="1:167" ht="15" customHeight="1" x14ac:dyDescent="0.2">
      <c r="A4" s="263" t="s">
        <v>130</v>
      </c>
      <c r="B4" s="263"/>
      <c r="C4" s="263"/>
      <c r="D4" s="263"/>
      <c r="E4" s="263"/>
      <c r="F4" s="263"/>
      <c r="G4" s="265" t="s">
        <v>131</v>
      </c>
      <c r="H4" s="266"/>
      <c r="I4" s="266"/>
      <c r="J4" s="266"/>
      <c r="K4" s="266"/>
      <c r="L4" s="266"/>
      <c r="M4" s="266"/>
      <c r="N4" s="266"/>
      <c r="O4" s="266"/>
      <c r="P4" s="266"/>
      <c r="Q4" s="266"/>
      <c r="R4" s="266"/>
      <c r="S4" s="266"/>
      <c r="T4" s="266"/>
      <c r="U4" s="266"/>
      <c r="V4" s="267"/>
      <c r="W4" s="249" t="s">
        <v>132</v>
      </c>
      <c r="X4" s="249"/>
      <c r="Y4" s="249"/>
      <c r="Z4" s="249"/>
      <c r="AA4" s="249"/>
      <c r="AB4" s="249"/>
      <c r="AC4" s="249"/>
      <c r="AD4" s="249"/>
      <c r="AE4" s="249"/>
    </row>
    <row r="5" spans="1:167" ht="18" customHeight="1" x14ac:dyDescent="0.2">
      <c r="A5" s="235" t="s">
        <v>133</v>
      </c>
      <c r="B5" s="235"/>
      <c r="C5" s="235"/>
      <c r="D5" s="235"/>
      <c r="E5" s="235"/>
      <c r="F5" s="235"/>
      <c r="G5" s="254" t="s">
        <v>203</v>
      </c>
      <c r="H5" s="254"/>
      <c r="I5" s="254"/>
      <c r="J5" s="254"/>
      <c r="K5" s="254"/>
      <c r="L5" s="254"/>
      <c r="M5" s="254"/>
      <c r="N5" s="254"/>
      <c r="O5" s="254"/>
      <c r="P5" s="254"/>
      <c r="Q5" s="254"/>
      <c r="R5" s="254"/>
      <c r="S5" s="254"/>
      <c r="T5" s="254"/>
      <c r="U5" s="254"/>
      <c r="V5" s="254"/>
      <c r="W5" s="255" t="s">
        <v>190</v>
      </c>
      <c r="X5" s="255"/>
      <c r="Y5" s="255"/>
      <c r="Z5" s="255"/>
      <c r="AA5" s="255"/>
      <c r="AB5" s="255"/>
      <c r="AC5" s="255"/>
      <c r="AD5" s="255"/>
      <c r="AE5" s="255"/>
    </row>
    <row r="6" spans="1:167" x14ac:dyDescent="0.2">
      <c r="AE6" s="136"/>
    </row>
    <row r="7" spans="1:167" ht="26.25" customHeight="1" x14ac:dyDescent="0.25">
      <c r="C7" s="74"/>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c r="AF7" s="72"/>
      <c r="AG7" s="72"/>
    </row>
    <row r="8" spans="1:167" ht="25.5" customHeight="1" thickBot="1" x14ac:dyDescent="0.3">
      <c r="A8" s="253" t="s">
        <v>138</v>
      </c>
      <c r="B8" s="253"/>
      <c r="C8" s="77"/>
      <c r="D8" s="77"/>
      <c r="E8" s="77"/>
      <c r="F8" s="77"/>
      <c r="G8" s="77"/>
      <c r="H8" s="77"/>
      <c r="I8" s="77"/>
      <c r="J8" s="77"/>
      <c r="K8" s="77"/>
      <c r="L8" s="77"/>
      <c r="M8" s="77"/>
      <c r="N8" s="77"/>
      <c r="O8" s="77"/>
      <c r="P8" s="77"/>
      <c r="Q8" s="77"/>
      <c r="R8" s="77"/>
      <c r="S8" s="77"/>
      <c r="T8" s="77"/>
      <c r="U8" s="77"/>
      <c r="V8" s="77"/>
      <c r="W8" s="77"/>
      <c r="X8" s="77"/>
      <c r="Y8" s="77"/>
      <c r="Z8" s="77"/>
      <c r="AA8" s="77"/>
      <c r="AB8" s="77"/>
      <c r="AC8" s="77"/>
      <c r="AD8" s="77"/>
      <c r="AE8"/>
      <c r="AF8" s="72"/>
      <c r="AG8" s="72"/>
    </row>
    <row r="9" spans="1:167" ht="15.75" thickBot="1" x14ac:dyDescent="0.3">
      <c r="A9" s="78" t="s">
        <v>139</v>
      </c>
      <c r="B9" s="79" t="s">
        <v>140</v>
      </c>
      <c r="C9" s="80">
        <v>1</v>
      </c>
      <c r="D9" s="80">
        <v>2</v>
      </c>
      <c r="E9" s="80">
        <v>3</v>
      </c>
      <c r="F9" s="80">
        <v>4</v>
      </c>
      <c r="G9" s="80">
        <v>5</v>
      </c>
      <c r="H9" s="80">
        <v>6</v>
      </c>
      <c r="I9" s="80">
        <v>7</v>
      </c>
      <c r="J9" s="80">
        <v>8</v>
      </c>
      <c r="K9" s="80">
        <v>9</v>
      </c>
      <c r="L9" s="80">
        <v>10</v>
      </c>
      <c r="M9" s="80">
        <v>11</v>
      </c>
      <c r="N9" s="80">
        <v>12</v>
      </c>
      <c r="O9" s="80">
        <v>13</v>
      </c>
      <c r="P9" s="80">
        <v>14</v>
      </c>
      <c r="Q9" s="80">
        <v>15</v>
      </c>
      <c r="R9" s="80">
        <v>16</v>
      </c>
      <c r="S9" s="80">
        <v>17</v>
      </c>
      <c r="T9" s="80">
        <v>18</v>
      </c>
      <c r="U9" s="80">
        <v>19</v>
      </c>
      <c r="V9" s="80">
        <v>20</v>
      </c>
      <c r="W9" s="80">
        <v>21</v>
      </c>
      <c r="X9" s="80">
        <v>22</v>
      </c>
      <c r="Y9" s="80">
        <v>23</v>
      </c>
      <c r="Z9" s="80">
        <v>24</v>
      </c>
      <c r="AA9" s="80">
        <v>25</v>
      </c>
      <c r="AB9" s="80">
        <v>26</v>
      </c>
      <c r="AC9" s="80">
        <v>27</v>
      </c>
      <c r="AD9" s="80">
        <v>28</v>
      </c>
      <c r="AE9" s="81" t="s">
        <v>13</v>
      </c>
      <c r="AF9" s="72"/>
      <c r="AG9" s="72"/>
    </row>
    <row r="10" spans="1:167" s="85" customFormat="1" ht="44.25" customHeight="1" x14ac:dyDescent="0.25">
      <c r="A10" s="258" t="s">
        <v>141</v>
      </c>
      <c r="B10" s="82" t="s">
        <v>204</v>
      </c>
      <c r="C10" s="149">
        <v>5</v>
      </c>
      <c r="D10" s="83">
        <v>5</v>
      </c>
      <c r="E10" s="83">
        <v>5</v>
      </c>
      <c r="F10" s="83">
        <v>5</v>
      </c>
      <c r="G10" s="83"/>
      <c r="H10" s="83"/>
      <c r="I10" s="83"/>
      <c r="J10" s="83"/>
      <c r="K10" s="83"/>
      <c r="L10" s="83"/>
      <c r="M10" s="83"/>
      <c r="N10" s="83"/>
      <c r="O10" s="83"/>
      <c r="P10" s="83"/>
      <c r="Q10" s="83"/>
      <c r="R10" s="83"/>
      <c r="S10" s="83"/>
      <c r="T10" s="83"/>
      <c r="U10" s="83"/>
      <c r="V10" s="83"/>
      <c r="W10" s="83"/>
      <c r="X10" s="83"/>
      <c r="Y10" s="83"/>
      <c r="Z10" s="83"/>
      <c r="AA10" s="83"/>
      <c r="AB10" s="83"/>
      <c r="AC10" s="83"/>
      <c r="AD10" s="84"/>
      <c r="AE10" s="256">
        <f>AVERAGE(C10:AD11)</f>
        <v>4.625</v>
      </c>
      <c r="AF10" s="72"/>
      <c r="AG10" s="72"/>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row>
    <row r="11" spans="1:167" s="70" customFormat="1" ht="45" customHeight="1" thickBot="1" x14ac:dyDescent="0.3">
      <c r="A11" s="259"/>
      <c r="B11" s="86" t="s">
        <v>205</v>
      </c>
      <c r="C11" s="151">
        <v>5</v>
      </c>
      <c r="D11" s="87"/>
      <c r="E11" s="87"/>
      <c r="F11" s="87">
        <v>4</v>
      </c>
      <c r="G11" s="87">
        <v>4</v>
      </c>
      <c r="H11" s="87">
        <v>4</v>
      </c>
      <c r="I11" s="87"/>
      <c r="J11" s="87"/>
      <c r="K11" s="87"/>
      <c r="L11" s="87"/>
      <c r="M11" s="87"/>
      <c r="N11" s="87"/>
      <c r="O11" s="87"/>
      <c r="P11" s="87"/>
      <c r="Q11" s="87"/>
      <c r="R11" s="87"/>
      <c r="S11" s="87"/>
      <c r="T11" s="87"/>
      <c r="U11" s="87"/>
      <c r="V11" s="87"/>
      <c r="W11" s="87"/>
      <c r="X11" s="87"/>
      <c r="Y11" s="87"/>
      <c r="Z11" s="87"/>
      <c r="AA11" s="87"/>
      <c r="AB11" s="87"/>
      <c r="AC11" s="87"/>
      <c r="AD11" s="88"/>
      <c r="AE11" s="257"/>
      <c r="AF11" s="72"/>
      <c r="AG11" s="72"/>
    </row>
    <row r="12" spans="1:167" s="71" customFormat="1" ht="33" customHeight="1" x14ac:dyDescent="0.25">
      <c r="A12" s="258" t="s">
        <v>144</v>
      </c>
      <c r="B12" s="89" t="s">
        <v>206</v>
      </c>
      <c r="C12" s="149">
        <v>5</v>
      </c>
      <c r="D12" s="83"/>
      <c r="E12" s="83"/>
      <c r="F12" s="83"/>
      <c r="G12" s="83"/>
      <c r="H12" s="83"/>
      <c r="I12" s="83"/>
      <c r="J12" s="83"/>
      <c r="K12" s="83"/>
      <c r="L12" s="83"/>
      <c r="M12" s="83"/>
      <c r="N12" s="83"/>
      <c r="O12" s="83"/>
      <c r="P12" s="83"/>
      <c r="Q12" s="83"/>
      <c r="R12" s="83"/>
      <c r="S12" s="83"/>
      <c r="T12" s="83"/>
      <c r="U12" s="83"/>
      <c r="V12" s="83"/>
      <c r="W12" s="83"/>
      <c r="X12" s="83"/>
      <c r="Y12" s="83"/>
      <c r="Z12" s="83"/>
      <c r="AA12" s="83"/>
      <c r="AB12" s="83"/>
      <c r="AC12" s="83"/>
      <c r="AD12" s="83"/>
      <c r="AE12" s="256">
        <f>AVERAGE(C12:AD14)</f>
        <v>5</v>
      </c>
      <c r="AF12" s="72"/>
      <c r="AG12" s="72"/>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c r="EO12" s="70"/>
      <c r="EP12" s="70"/>
      <c r="EQ12" s="70"/>
      <c r="ER12" s="70"/>
      <c r="ES12" s="70"/>
      <c r="ET12" s="70"/>
      <c r="EU12" s="70"/>
      <c r="EV12" s="70"/>
      <c r="EW12" s="70"/>
      <c r="EX12" s="70"/>
      <c r="EY12" s="70"/>
      <c r="EZ12" s="70"/>
      <c r="FA12" s="70"/>
      <c r="FB12" s="70"/>
      <c r="FC12" s="70"/>
      <c r="FD12" s="70"/>
      <c r="FE12" s="70"/>
      <c r="FF12" s="70"/>
      <c r="FG12" s="70"/>
      <c r="FH12" s="70"/>
      <c r="FI12" s="70"/>
      <c r="FJ12" s="70"/>
      <c r="FK12" s="70"/>
    </row>
    <row r="13" spans="1:167" s="71" customFormat="1" ht="36" customHeight="1" x14ac:dyDescent="0.25">
      <c r="A13" s="281"/>
      <c r="B13" s="115" t="s">
        <v>207</v>
      </c>
      <c r="C13" s="150">
        <v>5</v>
      </c>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113"/>
      <c r="AB13" s="113"/>
      <c r="AC13" s="113"/>
      <c r="AD13" s="113"/>
      <c r="AE13" s="257"/>
      <c r="AF13" s="72"/>
      <c r="AG13" s="72"/>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row>
    <row r="14" spans="1:167" s="71" customFormat="1" ht="50.25" customHeight="1" thickBot="1" x14ac:dyDescent="0.3">
      <c r="A14" s="259"/>
      <c r="B14" s="115" t="s">
        <v>208</v>
      </c>
      <c r="C14" s="151">
        <v>5</v>
      </c>
      <c r="D14" s="87"/>
      <c r="E14" s="87"/>
      <c r="F14" s="87"/>
      <c r="G14" s="87"/>
      <c r="H14" s="87"/>
      <c r="I14" s="87"/>
      <c r="J14" s="87"/>
      <c r="K14" s="87"/>
      <c r="L14" s="87"/>
      <c r="M14" s="87"/>
      <c r="N14" s="87"/>
      <c r="O14" s="87"/>
      <c r="P14" s="87"/>
      <c r="Q14" s="87"/>
      <c r="R14" s="87"/>
      <c r="S14" s="87"/>
      <c r="T14" s="87"/>
      <c r="U14" s="87"/>
      <c r="V14" s="87"/>
      <c r="W14" s="87"/>
      <c r="X14" s="87"/>
      <c r="Y14" s="87"/>
      <c r="Z14" s="87"/>
      <c r="AA14" s="87"/>
      <c r="AB14" s="87"/>
      <c r="AC14" s="87"/>
      <c r="AD14" s="87"/>
      <c r="AE14" s="260"/>
      <c r="AF14" s="72"/>
      <c r="AG14" s="72"/>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row>
    <row r="15" spans="1:167" s="70" customFormat="1" ht="33.75" customHeight="1" x14ac:dyDescent="0.25">
      <c r="A15" s="261" t="s">
        <v>164</v>
      </c>
      <c r="B15" s="89" t="s">
        <v>209</v>
      </c>
      <c r="C15" s="149">
        <v>5</v>
      </c>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4"/>
      <c r="AE15" s="257">
        <f>AVERAGE(C15:AD17)</f>
        <v>5</v>
      </c>
      <c r="AF15" s="72"/>
      <c r="AG15" s="72"/>
    </row>
    <row r="16" spans="1:167" s="70" customFormat="1" ht="34.5" customHeight="1" x14ac:dyDescent="0.25">
      <c r="A16" s="280"/>
      <c r="B16" s="115" t="s">
        <v>210</v>
      </c>
      <c r="C16" s="150">
        <v>5</v>
      </c>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4"/>
      <c r="AE16" s="257"/>
      <c r="AF16" s="72"/>
      <c r="AG16" s="72"/>
    </row>
    <row r="17" spans="1:167" s="91" customFormat="1" ht="32.25" customHeight="1" thickBot="1" x14ac:dyDescent="0.3">
      <c r="A17" s="262"/>
      <c r="B17" s="90" t="s">
        <v>211</v>
      </c>
      <c r="C17" s="151">
        <v>5</v>
      </c>
      <c r="D17" s="87"/>
      <c r="E17" s="87"/>
      <c r="F17" s="87"/>
      <c r="G17" s="87"/>
      <c r="H17" s="87"/>
      <c r="I17" s="87"/>
      <c r="J17" s="87"/>
      <c r="K17" s="87"/>
      <c r="L17" s="87"/>
      <c r="M17" s="87"/>
      <c r="N17" s="87"/>
      <c r="O17" s="87"/>
      <c r="P17" s="87"/>
      <c r="Q17" s="87"/>
      <c r="R17" s="87"/>
      <c r="S17" s="87"/>
      <c r="T17" s="87"/>
      <c r="U17" s="87"/>
      <c r="V17" s="87"/>
      <c r="W17" s="87"/>
      <c r="X17" s="87"/>
      <c r="Y17" s="87"/>
      <c r="Z17" s="87"/>
      <c r="AA17" s="87"/>
      <c r="AB17" s="87"/>
      <c r="AC17" s="87"/>
      <c r="AD17" s="88"/>
      <c r="AE17" s="260"/>
      <c r="AF17" s="72"/>
      <c r="AG17" s="72"/>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c r="EO17" s="70"/>
      <c r="EP17" s="70"/>
      <c r="EQ17" s="70"/>
      <c r="ER17" s="70"/>
      <c r="ES17" s="70"/>
      <c r="ET17" s="70"/>
      <c r="EU17" s="70"/>
      <c r="EV17" s="70"/>
      <c r="EW17" s="70"/>
      <c r="EX17" s="70"/>
      <c r="EY17" s="70"/>
      <c r="EZ17" s="70"/>
      <c r="FA17" s="70"/>
      <c r="FB17" s="70"/>
      <c r="FC17" s="70"/>
      <c r="FD17" s="70"/>
      <c r="FE17" s="70"/>
      <c r="FF17" s="70"/>
      <c r="FG17" s="70"/>
      <c r="FH17" s="70"/>
      <c r="FI17" s="70"/>
      <c r="FJ17" s="70"/>
      <c r="FK17" s="70"/>
    </row>
    <row r="18" spans="1:167" s="71" customFormat="1" ht="39" customHeight="1" x14ac:dyDescent="0.25">
      <c r="A18" s="261" t="s">
        <v>168</v>
      </c>
      <c r="B18" s="89" t="s">
        <v>212</v>
      </c>
      <c r="C18" s="149">
        <v>5</v>
      </c>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256">
        <f>AVERAGE(C18:AD20)</f>
        <v>5</v>
      </c>
      <c r="AF18" s="72"/>
      <c r="AG18" s="72"/>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c r="EO18" s="70"/>
      <c r="EP18" s="70"/>
      <c r="EQ18" s="70"/>
      <c r="ER18" s="70"/>
      <c r="ES18" s="70"/>
      <c r="ET18" s="70"/>
      <c r="EU18" s="70"/>
      <c r="EV18" s="70"/>
      <c r="EW18" s="70"/>
      <c r="EX18" s="70"/>
      <c r="EY18" s="70"/>
      <c r="EZ18" s="70"/>
      <c r="FA18" s="70"/>
      <c r="FB18" s="70"/>
      <c r="FC18" s="70"/>
      <c r="FD18" s="70"/>
      <c r="FE18" s="70"/>
      <c r="FF18" s="70"/>
      <c r="FG18" s="70"/>
      <c r="FH18" s="70"/>
      <c r="FI18" s="70"/>
      <c r="FJ18" s="70"/>
      <c r="FK18" s="70"/>
    </row>
    <row r="19" spans="1:167" s="71" customFormat="1" ht="26.25" customHeight="1" x14ac:dyDescent="0.25">
      <c r="A19" s="280"/>
      <c r="B19" s="115" t="s">
        <v>213</v>
      </c>
      <c r="C19" s="150">
        <v>5</v>
      </c>
      <c r="D19" s="113"/>
      <c r="E19" s="113"/>
      <c r="F19" s="113"/>
      <c r="G19" s="113"/>
      <c r="H19" s="113"/>
      <c r="I19" s="113"/>
      <c r="J19" s="113"/>
      <c r="K19" s="113"/>
      <c r="L19" s="113"/>
      <c r="M19" s="113"/>
      <c r="N19" s="113"/>
      <c r="O19" s="113"/>
      <c r="P19" s="113"/>
      <c r="Q19" s="113"/>
      <c r="R19" s="113"/>
      <c r="S19" s="113"/>
      <c r="T19" s="113"/>
      <c r="U19" s="113"/>
      <c r="V19" s="113"/>
      <c r="W19" s="113"/>
      <c r="X19" s="113"/>
      <c r="Y19" s="113"/>
      <c r="Z19" s="113"/>
      <c r="AA19" s="113"/>
      <c r="AB19" s="113"/>
      <c r="AC19" s="113"/>
      <c r="AD19" s="113"/>
      <c r="AE19" s="257"/>
      <c r="AF19" s="72"/>
      <c r="AG19" s="72"/>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c r="EO19" s="70"/>
      <c r="EP19" s="70"/>
      <c r="EQ19" s="70"/>
      <c r="ER19" s="70"/>
      <c r="ES19" s="70"/>
      <c r="ET19" s="70"/>
      <c r="EU19" s="70"/>
      <c r="EV19" s="70"/>
      <c r="EW19" s="70"/>
      <c r="EX19" s="70"/>
      <c r="EY19" s="70"/>
      <c r="EZ19" s="70"/>
      <c r="FA19" s="70"/>
      <c r="FB19" s="70"/>
      <c r="FC19" s="70"/>
      <c r="FD19" s="70"/>
      <c r="FE19" s="70"/>
      <c r="FF19" s="70"/>
      <c r="FG19" s="70"/>
      <c r="FH19" s="70"/>
      <c r="FI19" s="70"/>
      <c r="FJ19" s="70"/>
      <c r="FK19" s="70"/>
    </row>
    <row r="20" spans="1:167" s="71" customFormat="1" ht="40.5" customHeight="1" thickBot="1" x14ac:dyDescent="0.3">
      <c r="A20" s="262"/>
      <c r="B20" s="166" t="s">
        <v>214</v>
      </c>
      <c r="C20" s="151">
        <v>5</v>
      </c>
      <c r="D20" s="87"/>
      <c r="E20" s="87"/>
      <c r="F20" s="87"/>
      <c r="G20" s="87"/>
      <c r="H20" s="87"/>
      <c r="I20" s="87"/>
      <c r="J20" s="87"/>
      <c r="K20" s="87"/>
      <c r="L20" s="87"/>
      <c r="M20" s="87"/>
      <c r="N20" s="87"/>
      <c r="O20" s="87"/>
      <c r="P20" s="87"/>
      <c r="Q20" s="87"/>
      <c r="R20" s="87"/>
      <c r="S20" s="87"/>
      <c r="T20" s="87"/>
      <c r="U20" s="87"/>
      <c r="V20" s="87"/>
      <c r="W20" s="87"/>
      <c r="X20" s="87"/>
      <c r="Y20" s="87"/>
      <c r="Z20" s="87"/>
      <c r="AA20" s="87"/>
      <c r="AB20" s="87"/>
      <c r="AC20" s="87"/>
      <c r="AD20" s="87"/>
      <c r="AE20" s="260"/>
      <c r="AF20" s="72"/>
      <c r="AG20" s="72"/>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row>
    <row r="21" spans="1:167" s="71" customFormat="1" ht="40.5" customHeight="1" x14ac:dyDescent="0.25">
      <c r="A21" s="164"/>
      <c r="B21" s="115"/>
      <c r="C21" s="113"/>
      <c r="D21" s="113"/>
      <c r="E21" s="113"/>
      <c r="F21" s="113"/>
      <c r="G21" s="113"/>
      <c r="H21" s="113"/>
      <c r="I21" s="113"/>
      <c r="J21" s="113"/>
      <c r="K21" s="113"/>
      <c r="L21" s="113"/>
      <c r="M21" s="113"/>
      <c r="N21" s="113"/>
      <c r="O21" s="113"/>
      <c r="P21" s="113"/>
      <c r="Q21" s="113"/>
      <c r="R21" s="113"/>
      <c r="S21" s="113"/>
      <c r="T21" s="113"/>
      <c r="U21" s="113"/>
      <c r="V21" s="113"/>
      <c r="W21" s="113"/>
      <c r="X21" s="113"/>
      <c r="Y21" s="113"/>
      <c r="Z21" s="113"/>
      <c r="AA21" s="113"/>
      <c r="AB21" s="113"/>
      <c r="AC21" s="113"/>
      <c r="AD21" s="113"/>
      <c r="AE21" s="165"/>
      <c r="AF21" s="72"/>
      <c r="AG21" s="72"/>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c r="EO21" s="70"/>
      <c r="EP21" s="70"/>
      <c r="EQ21" s="70"/>
      <c r="ER21" s="70"/>
      <c r="ES21" s="70"/>
      <c r="ET21" s="70"/>
      <c r="EU21" s="70"/>
      <c r="EV21" s="70"/>
      <c r="EW21" s="70"/>
      <c r="EX21" s="70"/>
      <c r="EY21" s="70"/>
      <c r="EZ21" s="70"/>
      <c r="FA21" s="70"/>
      <c r="FB21" s="70"/>
      <c r="FC21" s="70"/>
      <c r="FD21" s="70"/>
      <c r="FE21" s="70"/>
      <c r="FF21" s="70"/>
      <c r="FG21" s="70"/>
      <c r="FH21" s="70"/>
      <c r="FI21" s="70"/>
      <c r="FJ21" s="70"/>
      <c r="FK21" s="70"/>
    </row>
    <row r="22" spans="1:167" s="71" customFormat="1" ht="40.5" customHeight="1" x14ac:dyDescent="0.25">
      <c r="A22" s="164"/>
      <c r="B22" s="115"/>
      <c r="C22" s="113"/>
      <c r="D22" s="113"/>
      <c r="E22" s="113"/>
      <c r="F22" s="113"/>
      <c r="G22" s="113"/>
      <c r="H22" s="113"/>
      <c r="I22" s="113"/>
      <c r="J22" s="113"/>
      <c r="K22" s="113"/>
      <c r="L22" s="113"/>
      <c r="M22" s="113"/>
      <c r="N22" s="113"/>
      <c r="O22" s="113"/>
      <c r="P22" s="113"/>
      <c r="Q22" s="113"/>
      <c r="R22" s="113"/>
      <c r="S22" s="113"/>
      <c r="T22" s="113"/>
      <c r="U22" s="113"/>
      <c r="V22" s="113"/>
      <c r="W22" s="113"/>
      <c r="X22" s="113"/>
      <c r="Y22" s="113"/>
      <c r="Z22" s="113"/>
      <c r="AA22" s="113"/>
      <c r="AB22" s="113"/>
      <c r="AC22" s="113"/>
      <c r="AD22" s="113"/>
      <c r="AE22" s="165"/>
      <c r="AF22" s="72"/>
      <c r="AG22" s="72"/>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c r="EO22" s="70"/>
      <c r="EP22" s="70"/>
      <c r="EQ22" s="70"/>
      <c r="ER22" s="70"/>
      <c r="ES22" s="70"/>
      <c r="ET22" s="70"/>
      <c r="EU22" s="70"/>
      <c r="EV22" s="70"/>
      <c r="EW22" s="70"/>
      <c r="EX22" s="70"/>
      <c r="EY22" s="70"/>
      <c r="EZ22" s="70"/>
      <c r="FA22" s="70"/>
      <c r="FB22" s="70"/>
      <c r="FC22" s="70"/>
      <c r="FD22" s="70"/>
      <c r="FE22" s="70"/>
      <c r="FF22" s="70"/>
      <c r="FG22" s="70"/>
      <c r="FH22" s="70"/>
      <c r="FI22" s="70"/>
      <c r="FJ22" s="70"/>
      <c r="FK22" s="70"/>
    </row>
    <row r="23" spans="1:167" s="71" customFormat="1" ht="40.5" customHeight="1" x14ac:dyDescent="0.25">
      <c r="A23" s="164"/>
      <c r="B23" s="115"/>
      <c r="C23" s="113"/>
      <c r="D23" s="113"/>
      <c r="E23" s="113"/>
      <c r="F23" s="113"/>
      <c r="G23" s="113"/>
      <c r="H23" s="113"/>
      <c r="I23" s="113"/>
      <c r="J23" s="113"/>
      <c r="K23" s="113"/>
      <c r="L23" s="113"/>
      <c r="M23" s="113"/>
      <c r="N23" s="113"/>
      <c r="O23" s="113"/>
      <c r="P23" s="113"/>
      <c r="Q23" s="113"/>
      <c r="R23" s="113"/>
      <c r="S23" s="113"/>
      <c r="T23" s="113"/>
      <c r="U23" s="113"/>
      <c r="V23" s="113"/>
      <c r="W23" s="113"/>
      <c r="X23" s="113"/>
      <c r="Y23" s="113"/>
      <c r="Z23" s="113"/>
      <c r="AA23" s="113"/>
      <c r="AB23" s="113"/>
      <c r="AC23" s="113"/>
      <c r="AD23" s="113"/>
      <c r="AE23" s="165"/>
      <c r="AF23" s="72"/>
      <c r="AG23" s="72"/>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row>
    <row r="24" spans="1:167" s="71" customFormat="1" ht="40.5" customHeight="1" x14ac:dyDescent="0.25">
      <c r="A24" s="164"/>
      <c r="B24" s="115"/>
      <c r="C24" s="113"/>
      <c r="D24" s="113"/>
      <c r="E24" s="113"/>
      <c r="F24" s="113"/>
      <c r="G24" s="113"/>
      <c r="H24" s="113"/>
      <c r="I24" s="113"/>
      <c r="J24" s="113"/>
      <c r="K24" s="113"/>
      <c r="L24" s="113"/>
      <c r="M24" s="113"/>
      <c r="N24" s="113"/>
      <c r="O24" s="113"/>
      <c r="P24" s="113"/>
      <c r="Q24" s="113"/>
      <c r="R24" s="113"/>
      <c r="S24" s="113"/>
      <c r="T24" s="113"/>
      <c r="U24" s="113"/>
      <c r="V24" s="113"/>
      <c r="W24" s="113"/>
      <c r="X24" s="113"/>
      <c r="Y24" s="113"/>
      <c r="Z24" s="113"/>
      <c r="AA24" s="113"/>
      <c r="AB24" s="113"/>
      <c r="AC24" s="113"/>
      <c r="AD24" s="113"/>
      <c r="AE24" s="165"/>
      <c r="AF24" s="72"/>
      <c r="AG24" s="72"/>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c r="EO24" s="70"/>
      <c r="EP24" s="70"/>
      <c r="EQ24" s="70"/>
      <c r="ER24" s="70"/>
      <c r="ES24" s="70"/>
      <c r="ET24" s="70"/>
      <c r="EU24" s="70"/>
      <c r="EV24" s="70"/>
      <c r="EW24" s="70"/>
      <c r="EX24" s="70"/>
      <c r="EY24" s="70"/>
      <c r="EZ24" s="70"/>
      <c r="FA24" s="70"/>
      <c r="FB24" s="70"/>
      <c r="FC24" s="70"/>
      <c r="FD24" s="70"/>
      <c r="FE24" s="70"/>
      <c r="FF24" s="70"/>
      <c r="FG24" s="70"/>
      <c r="FH24" s="70"/>
      <c r="FI24" s="70"/>
      <c r="FJ24" s="70"/>
      <c r="FK24" s="70"/>
    </row>
    <row r="25" spans="1:167" ht="24.95" customHeight="1" x14ac:dyDescent="0.25">
      <c r="B25" s="96"/>
      <c r="AE25"/>
    </row>
    <row r="26" spans="1:167" ht="24.95" customHeight="1" x14ac:dyDescent="0.25">
      <c r="AE26"/>
    </row>
    <row r="27" spans="1:167" ht="24.95" customHeight="1" x14ac:dyDescent="0.25">
      <c r="A27" s="97" t="s">
        <v>183</v>
      </c>
      <c r="AE27" t="s">
        <v>184</v>
      </c>
    </row>
    <row r="28" spans="1:167" ht="24.95" customHeight="1" x14ac:dyDescent="0.25">
      <c r="B28" s="76"/>
      <c r="AE28"/>
    </row>
    <row r="29" spans="1:167" ht="24.95" customHeight="1" x14ac:dyDescent="0.25">
      <c r="AE29"/>
    </row>
    <row r="30" spans="1:167" ht="24.95" customHeight="1" x14ac:dyDescent="0.25">
      <c r="AE30"/>
    </row>
    <row r="31" spans="1:167" ht="24.95" customHeight="1" x14ac:dyDescent="0.25">
      <c r="AE31"/>
    </row>
    <row r="32" spans="1:167" ht="24.95" customHeight="1" x14ac:dyDescent="0.25">
      <c r="AE32"/>
    </row>
    <row r="33" spans="1:167" ht="24.95" customHeight="1" x14ac:dyDescent="0.25">
      <c r="AE33"/>
    </row>
    <row r="34" spans="1:167" s="69" customFormat="1" ht="24.95" customHeight="1" x14ac:dyDescent="0.25">
      <c r="A34" s="67"/>
      <c r="B34" s="67"/>
      <c r="C34" s="68"/>
      <c r="D34" s="68"/>
      <c r="E34" s="68"/>
      <c r="F34" s="68"/>
      <c r="G34" s="68"/>
      <c r="H34" s="68"/>
      <c r="I34" s="68"/>
      <c r="J34" s="68"/>
      <c r="K34" s="68"/>
      <c r="L34" s="68"/>
      <c r="M34" s="68"/>
      <c r="N34" s="68"/>
      <c r="O34" s="68"/>
      <c r="P34" s="68"/>
      <c r="Q34" s="68"/>
      <c r="R34" s="68"/>
      <c r="S34" s="68"/>
      <c r="T34" s="68"/>
      <c r="U34" s="68"/>
      <c r="V34" s="68"/>
      <c r="W34" s="68"/>
      <c r="X34" s="68"/>
      <c r="Y34" s="68"/>
      <c r="Z34" s="68"/>
      <c r="AA34" s="68"/>
      <c r="AB34" s="68"/>
      <c r="AC34" s="68"/>
      <c r="AD34" s="68"/>
      <c r="AE34"/>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c r="DW34" s="70"/>
      <c r="DX34" s="70"/>
      <c r="DY34" s="70"/>
      <c r="DZ34" s="70"/>
      <c r="EA34" s="70"/>
      <c r="EB34" s="70"/>
      <c r="EC34" s="70"/>
      <c r="ED34" s="70"/>
      <c r="EE34" s="70"/>
      <c r="EF34" s="70"/>
      <c r="EG34" s="70"/>
      <c r="EH34" s="70"/>
      <c r="EI34" s="70"/>
      <c r="EJ34" s="70"/>
      <c r="EK34" s="70"/>
      <c r="EL34" s="70"/>
      <c r="EM34" s="70"/>
      <c r="EN34" s="70"/>
      <c r="EO34" s="70"/>
      <c r="EP34" s="70"/>
      <c r="EQ34" s="70"/>
      <c r="ER34" s="70"/>
      <c r="ES34" s="70"/>
      <c r="ET34" s="70"/>
      <c r="EU34" s="70"/>
      <c r="EV34" s="70"/>
      <c r="EW34" s="70"/>
      <c r="EX34" s="70"/>
      <c r="EY34" s="70"/>
      <c r="EZ34" s="70"/>
      <c r="FA34" s="70"/>
      <c r="FB34" s="70"/>
      <c r="FC34" s="70"/>
      <c r="FD34" s="70"/>
      <c r="FE34" s="70"/>
      <c r="FF34" s="70"/>
      <c r="FG34" s="70"/>
      <c r="FH34" s="70"/>
      <c r="FI34" s="70"/>
      <c r="FJ34" s="70"/>
      <c r="FK34" s="70"/>
    </row>
    <row r="35" spans="1:167" s="69" customFormat="1" ht="24.95" customHeight="1" x14ac:dyDescent="0.25">
      <c r="A35" s="67"/>
      <c r="B35" s="67"/>
      <c r="C35" s="68"/>
      <c r="D35" s="68"/>
      <c r="E35" s="68"/>
      <c r="F35" s="68"/>
      <c r="G35" s="68"/>
      <c r="H35" s="68"/>
      <c r="I35" s="68"/>
      <c r="J35" s="68"/>
      <c r="K35" s="68"/>
      <c r="L35" s="68"/>
      <c r="M35" s="68"/>
      <c r="N35" s="68"/>
      <c r="O35" s="68"/>
      <c r="P35" s="68"/>
      <c r="Q35" s="68"/>
      <c r="R35" s="68"/>
      <c r="S35" s="68"/>
      <c r="T35" s="68"/>
      <c r="U35" s="68"/>
      <c r="V35" s="68"/>
      <c r="W35" s="68"/>
      <c r="X35" s="68"/>
      <c r="Y35" s="68"/>
      <c r="Z35" s="68"/>
      <c r="AA35" s="68"/>
      <c r="AB35" s="68"/>
      <c r="AC35" s="68"/>
      <c r="AD35" s="68"/>
      <c r="AE35"/>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c r="EH35" s="70"/>
      <c r="EI35" s="70"/>
      <c r="EJ35" s="70"/>
      <c r="EK35" s="70"/>
      <c r="EL35" s="70"/>
      <c r="EM35" s="70"/>
      <c r="EN35" s="70"/>
      <c r="EO35" s="70"/>
      <c r="EP35" s="70"/>
      <c r="EQ35" s="70"/>
      <c r="ER35" s="70"/>
      <c r="ES35" s="70"/>
      <c r="ET35" s="70"/>
      <c r="EU35" s="70"/>
      <c r="EV35" s="70"/>
      <c r="EW35" s="70"/>
      <c r="EX35" s="70"/>
      <c r="EY35" s="70"/>
      <c r="EZ35" s="70"/>
      <c r="FA35" s="70"/>
      <c r="FB35" s="70"/>
      <c r="FC35" s="70"/>
      <c r="FD35" s="70"/>
      <c r="FE35" s="70"/>
      <c r="FF35" s="70"/>
      <c r="FG35" s="70"/>
      <c r="FH35" s="70"/>
      <c r="FI35" s="70"/>
      <c r="FJ35" s="70"/>
      <c r="FK35" s="70"/>
    </row>
    <row r="36" spans="1:167" s="69" customFormat="1" x14ac:dyDescent="0.25">
      <c r="A36" s="67"/>
      <c r="B36" s="67"/>
      <c r="C36" s="68"/>
      <c r="D36" s="68"/>
      <c r="E36" s="68"/>
      <c r="F36" s="68"/>
      <c r="G36" s="68"/>
      <c r="H36" s="68"/>
      <c r="I36" s="68"/>
      <c r="J36" s="68"/>
      <c r="K36" s="68"/>
      <c r="L36" s="68"/>
      <c r="M36" s="68"/>
      <c r="N36" s="68"/>
      <c r="O36" s="68"/>
      <c r="P36" s="68"/>
      <c r="Q36" s="68"/>
      <c r="R36" s="68"/>
      <c r="S36" s="68"/>
      <c r="T36" s="68"/>
      <c r="U36" s="68"/>
      <c r="V36" s="68"/>
      <c r="W36" s="68"/>
      <c r="X36" s="68"/>
      <c r="Y36" s="68"/>
      <c r="Z36" s="68"/>
      <c r="AA36" s="68"/>
      <c r="AB36" s="68"/>
      <c r="AC36" s="68"/>
      <c r="AD36" s="68"/>
      <c r="AE36"/>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c r="EH36" s="70"/>
      <c r="EI36" s="70"/>
      <c r="EJ36" s="70"/>
      <c r="EK36" s="70"/>
      <c r="EL36" s="70"/>
      <c r="EM36" s="70"/>
      <c r="EN36" s="70"/>
      <c r="EO36" s="70"/>
      <c r="EP36" s="70"/>
      <c r="EQ36" s="70"/>
      <c r="ER36" s="70"/>
      <c r="ES36" s="70"/>
      <c r="ET36" s="70"/>
      <c r="EU36" s="70"/>
      <c r="EV36" s="70"/>
      <c r="EW36" s="70"/>
      <c r="EX36" s="70"/>
      <c r="EY36" s="70"/>
      <c r="EZ36" s="70"/>
      <c r="FA36" s="70"/>
      <c r="FB36" s="70"/>
      <c r="FC36" s="70"/>
      <c r="FD36" s="70"/>
      <c r="FE36" s="70"/>
      <c r="FF36" s="70"/>
      <c r="FG36" s="70"/>
      <c r="FH36" s="70"/>
      <c r="FI36" s="70"/>
      <c r="FJ36" s="70"/>
      <c r="FK36" s="70"/>
    </row>
    <row r="37" spans="1:167" s="69" customFormat="1" x14ac:dyDescent="0.25">
      <c r="A37" s="67"/>
      <c r="B37" s="67"/>
      <c r="C37" s="68"/>
      <c r="D37" s="68"/>
      <c r="E37" s="68"/>
      <c r="F37" s="68"/>
      <c r="G37" s="68"/>
      <c r="H37" s="68"/>
      <c r="I37" s="68"/>
      <c r="J37" s="68"/>
      <c r="K37" s="68"/>
      <c r="L37" s="68"/>
      <c r="M37" s="68"/>
      <c r="N37" s="68"/>
      <c r="O37" s="68"/>
      <c r="P37" s="68"/>
      <c r="Q37" s="68"/>
      <c r="R37" s="68"/>
      <c r="S37" s="68"/>
      <c r="T37" s="68"/>
      <c r="U37" s="68"/>
      <c r="V37" s="68"/>
      <c r="W37" s="68"/>
      <c r="X37" s="68"/>
      <c r="Y37" s="68"/>
      <c r="Z37" s="68"/>
      <c r="AA37" s="68"/>
      <c r="AB37" s="68"/>
      <c r="AC37" s="68"/>
      <c r="AD37" s="68"/>
      <c r="AE37"/>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c r="EO37" s="70"/>
      <c r="EP37" s="70"/>
      <c r="EQ37" s="70"/>
      <c r="ER37" s="70"/>
      <c r="ES37" s="70"/>
      <c r="ET37" s="70"/>
      <c r="EU37" s="70"/>
      <c r="EV37" s="70"/>
      <c r="EW37" s="70"/>
      <c r="EX37" s="70"/>
      <c r="EY37" s="70"/>
      <c r="EZ37" s="70"/>
      <c r="FA37" s="70"/>
      <c r="FB37" s="70"/>
      <c r="FC37" s="70"/>
      <c r="FD37" s="70"/>
      <c r="FE37" s="70"/>
      <c r="FF37" s="70"/>
      <c r="FG37" s="70"/>
      <c r="FH37" s="70"/>
      <c r="FI37" s="70"/>
      <c r="FJ37" s="70"/>
      <c r="FK37" s="70"/>
    </row>
    <row r="38" spans="1:167" s="69" customFormat="1" x14ac:dyDescent="0.25">
      <c r="A38" s="67"/>
      <c r="B38" s="67"/>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c r="AD38" s="68"/>
      <c r="AE38"/>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c r="EO38" s="70"/>
      <c r="EP38" s="70"/>
      <c r="EQ38" s="70"/>
      <c r="ER38" s="70"/>
      <c r="ES38" s="70"/>
      <c r="ET38" s="70"/>
      <c r="EU38" s="70"/>
      <c r="EV38" s="70"/>
      <c r="EW38" s="70"/>
      <c r="EX38" s="70"/>
      <c r="EY38" s="70"/>
      <c r="EZ38" s="70"/>
      <c r="FA38" s="70"/>
      <c r="FB38" s="70"/>
      <c r="FC38" s="70"/>
      <c r="FD38" s="70"/>
      <c r="FE38" s="70"/>
      <c r="FF38" s="70"/>
      <c r="FG38" s="70"/>
      <c r="FH38" s="70"/>
      <c r="FI38" s="70"/>
      <c r="FJ38" s="70"/>
      <c r="FK38" s="70"/>
    </row>
    <row r="39" spans="1:167" s="69" customFormat="1" x14ac:dyDescent="0.25">
      <c r="A39" s="67"/>
      <c r="B39" s="67"/>
      <c r="C39" s="68"/>
      <c r="D39" s="68"/>
      <c r="E39" s="68"/>
      <c r="F39" s="68"/>
      <c r="G39" s="68"/>
      <c r="H39" s="68"/>
      <c r="I39" s="68"/>
      <c r="J39" s="68"/>
      <c r="K39" s="68"/>
      <c r="L39" s="68"/>
      <c r="M39" s="68"/>
      <c r="N39" s="68"/>
      <c r="O39" s="68"/>
      <c r="P39" s="68"/>
      <c r="Q39" s="68"/>
      <c r="R39" s="68"/>
      <c r="S39" s="68"/>
      <c r="T39" s="68"/>
      <c r="U39" s="68"/>
      <c r="V39" s="68"/>
      <c r="W39" s="68"/>
      <c r="X39" s="68"/>
      <c r="Y39" s="68"/>
      <c r="Z39" s="68"/>
      <c r="AA39" s="68"/>
      <c r="AB39" s="68"/>
      <c r="AC39" s="68"/>
      <c r="AD39" s="68"/>
      <c r="AE39"/>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c r="EO39" s="70"/>
      <c r="EP39" s="70"/>
      <c r="EQ39" s="70"/>
      <c r="ER39" s="70"/>
      <c r="ES39" s="70"/>
      <c r="ET39" s="70"/>
      <c r="EU39" s="70"/>
      <c r="EV39" s="70"/>
      <c r="EW39" s="70"/>
      <c r="EX39" s="70"/>
      <c r="EY39" s="70"/>
      <c r="EZ39" s="70"/>
      <c r="FA39" s="70"/>
      <c r="FB39" s="70"/>
      <c r="FC39" s="70"/>
      <c r="FD39" s="70"/>
      <c r="FE39" s="70"/>
      <c r="FF39" s="70"/>
      <c r="FG39" s="70"/>
      <c r="FH39" s="70"/>
      <c r="FI39" s="70"/>
      <c r="FJ39" s="70"/>
      <c r="FK39" s="70"/>
    </row>
    <row r="40" spans="1:167" s="69" customFormat="1" x14ac:dyDescent="0.25">
      <c r="A40" s="67"/>
      <c r="B40" s="67"/>
      <c r="C40" s="68"/>
      <c r="D40" s="68"/>
      <c r="E40" s="68"/>
      <c r="F40" s="68"/>
      <c r="G40" s="68"/>
      <c r="H40" s="68"/>
      <c r="I40" s="68"/>
      <c r="J40" s="68"/>
      <c r="K40" s="68"/>
      <c r="L40" s="68"/>
      <c r="M40" s="68"/>
      <c r="N40" s="68"/>
      <c r="O40" s="68"/>
      <c r="P40" s="68"/>
      <c r="Q40" s="68"/>
      <c r="R40" s="68"/>
      <c r="S40" s="68"/>
      <c r="T40" s="68"/>
      <c r="U40" s="68"/>
      <c r="V40" s="68"/>
      <c r="W40" s="68"/>
      <c r="X40" s="68"/>
      <c r="Y40" s="68"/>
      <c r="Z40" s="68"/>
      <c r="AA40" s="68"/>
      <c r="AB40" s="68"/>
      <c r="AC40" s="68"/>
      <c r="AD40" s="68"/>
      <c r="AE4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c r="DW40" s="70"/>
      <c r="DX40" s="70"/>
      <c r="DY40" s="70"/>
      <c r="DZ40" s="70"/>
      <c r="EA40" s="70"/>
      <c r="EB40" s="70"/>
      <c r="EC40" s="70"/>
      <c r="ED40" s="70"/>
      <c r="EE40" s="70"/>
      <c r="EF40" s="70"/>
      <c r="EG40" s="70"/>
      <c r="EH40" s="70"/>
      <c r="EI40" s="70"/>
      <c r="EJ40" s="70"/>
      <c r="EK40" s="70"/>
      <c r="EL40" s="70"/>
      <c r="EM40" s="70"/>
      <c r="EN40" s="70"/>
      <c r="EO40" s="70"/>
      <c r="EP40" s="70"/>
      <c r="EQ40" s="70"/>
      <c r="ER40" s="70"/>
      <c r="ES40" s="70"/>
      <c r="ET40" s="70"/>
      <c r="EU40" s="70"/>
      <c r="EV40" s="70"/>
      <c r="EW40" s="70"/>
      <c r="EX40" s="70"/>
      <c r="EY40" s="70"/>
      <c r="EZ40" s="70"/>
      <c r="FA40" s="70"/>
      <c r="FB40" s="70"/>
      <c r="FC40" s="70"/>
      <c r="FD40" s="70"/>
      <c r="FE40" s="70"/>
      <c r="FF40" s="70"/>
      <c r="FG40" s="70"/>
      <c r="FH40" s="70"/>
      <c r="FI40" s="70"/>
      <c r="FJ40" s="70"/>
      <c r="FK40" s="70"/>
    </row>
    <row r="41" spans="1:167" s="69" customFormat="1" x14ac:dyDescent="0.25">
      <c r="A41" s="67"/>
      <c r="B41" s="67"/>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c r="DW41" s="70"/>
      <c r="DX41" s="70"/>
      <c r="DY41" s="70"/>
      <c r="DZ41" s="70"/>
      <c r="EA41" s="70"/>
      <c r="EB41" s="70"/>
      <c r="EC41" s="70"/>
      <c r="ED41" s="70"/>
      <c r="EE41" s="70"/>
      <c r="EF41" s="70"/>
      <c r="EG41" s="70"/>
      <c r="EH41" s="70"/>
      <c r="EI41" s="70"/>
      <c r="EJ41" s="70"/>
      <c r="EK41" s="70"/>
      <c r="EL41" s="70"/>
      <c r="EM41" s="70"/>
      <c r="EN41" s="70"/>
      <c r="EO41" s="70"/>
      <c r="EP41" s="70"/>
      <c r="EQ41" s="70"/>
      <c r="ER41" s="70"/>
      <c r="ES41" s="70"/>
      <c r="ET41" s="70"/>
      <c r="EU41" s="70"/>
      <c r="EV41" s="70"/>
      <c r="EW41" s="70"/>
      <c r="EX41" s="70"/>
      <c r="EY41" s="70"/>
      <c r="EZ41" s="70"/>
      <c r="FA41" s="70"/>
      <c r="FB41" s="70"/>
      <c r="FC41" s="70"/>
      <c r="FD41" s="70"/>
      <c r="FE41" s="70"/>
      <c r="FF41" s="70"/>
      <c r="FG41" s="70"/>
      <c r="FH41" s="70"/>
      <c r="FI41" s="70"/>
      <c r="FJ41" s="70"/>
      <c r="FK41" s="70"/>
    </row>
    <row r="42" spans="1:167" s="69" customFormat="1" x14ac:dyDescent="0.25">
      <c r="A42" s="67"/>
      <c r="B42" s="67"/>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c r="EH42" s="70"/>
      <c r="EI42" s="70"/>
      <c r="EJ42" s="70"/>
      <c r="EK42" s="70"/>
      <c r="EL42" s="70"/>
      <c r="EM42" s="70"/>
      <c r="EN42" s="70"/>
      <c r="EO42" s="70"/>
      <c r="EP42" s="70"/>
      <c r="EQ42" s="70"/>
      <c r="ER42" s="70"/>
      <c r="ES42" s="70"/>
      <c r="ET42" s="70"/>
      <c r="EU42" s="70"/>
      <c r="EV42" s="70"/>
      <c r="EW42" s="70"/>
      <c r="EX42" s="70"/>
      <c r="EY42" s="70"/>
      <c r="EZ42" s="70"/>
      <c r="FA42" s="70"/>
      <c r="FB42" s="70"/>
      <c r="FC42" s="70"/>
      <c r="FD42" s="70"/>
      <c r="FE42" s="70"/>
      <c r="FF42" s="70"/>
      <c r="FG42" s="70"/>
      <c r="FH42" s="70"/>
      <c r="FI42" s="70"/>
      <c r="FJ42" s="70"/>
      <c r="FK42" s="70"/>
    </row>
    <row r="43" spans="1:167" s="69" customFormat="1" x14ac:dyDescent="0.25">
      <c r="A43" s="67"/>
      <c r="B43" s="67"/>
      <c r="C43" s="68"/>
      <c r="D43" s="68"/>
      <c r="E43" s="68"/>
      <c r="F43" s="68"/>
      <c r="G43" s="68"/>
      <c r="H43" s="68"/>
      <c r="I43" s="68"/>
      <c r="J43" s="68"/>
      <c r="K43" s="68"/>
      <c r="L43" s="68"/>
      <c r="M43" s="68"/>
      <c r="N43" s="68"/>
      <c r="O43" s="68"/>
      <c r="P43" s="68"/>
      <c r="Q43" s="68"/>
      <c r="R43" s="68"/>
      <c r="S43" s="68"/>
      <c r="T43" s="68"/>
      <c r="U43" s="68"/>
      <c r="V43" s="68"/>
      <c r="W43" s="68"/>
      <c r="X43" s="68"/>
      <c r="Y43" s="68"/>
      <c r="Z43" s="68"/>
      <c r="AA43" s="68"/>
      <c r="AB43" s="68"/>
      <c r="AC43" s="68"/>
      <c r="AD43" s="68"/>
      <c r="AE43"/>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c r="EH43" s="70"/>
      <c r="EI43" s="70"/>
      <c r="EJ43" s="70"/>
      <c r="EK43" s="70"/>
      <c r="EL43" s="70"/>
      <c r="EM43" s="70"/>
      <c r="EN43" s="70"/>
      <c r="EO43" s="70"/>
      <c r="EP43" s="70"/>
      <c r="EQ43" s="70"/>
      <c r="ER43" s="70"/>
      <c r="ES43" s="70"/>
      <c r="ET43" s="70"/>
      <c r="EU43" s="70"/>
      <c r="EV43" s="70"/>
      <c r="EW43" s="70"/>
      <c r="EX43" s="70"/>
      <c r="EY43" s="70"/>
      <c r="EZ43" s="70"/>
      <c r="FA43" s="70"/>
      <c r="FB43" s="70"/>
      <c r="FC43" s="70"/>
      <c r="FD43" s="70"/>
      <c r="FE43" s="70"/>
      <c r="FF43" s="70"/>
      <c r="FG43" s="70"/>
      <c r="FH43" s="70"/>
      <c r="FI43" s="70"/>
      <c r="FJ43" s="70"/>
      <c r="FK43" s="70"/>
    </row>
    <row r="44" spans="1:167" s="69" customFormat="1" x14ac:dyDescent="0.25">
      <c r="A44" s="67"/>
      <c r="B44" s="67"/>
      <c r="C44" s="68"/>
      <c r="D44" s="68"/>
      <c r="E44" s="68"/>
      <c r="F44" s="68"/>
      <c r="G44" s="68"/>
      <c r="H44" s="68"/>
      <c r="I44" s="68"/>
      <c r="J44" s="68"/>
      <c r="K44" s="68"/>
      <c r="L44" s="68"/>
      <c r="M44" s="68"/>
      <c r="N44" s="68"/>
      <c r="O44" s="68"/>
      <c r="P44" s="68"/>
      <c r="Q44" s="68"/>
      <c r="R44" s="68"/>
      <c r="S44" s="68"/>
      <c r="T44" s="68"/>
      <c r="U44" s="68"/>
      <c r="V44" s="68"/>
      <c r="W44" s="68"/>
      <c r="X44" s="68"/>
      <c r="Y44" s="68"/>
      <c r="Z44" s="68"/>
      <c r="AA44" s="68"/>
      <c r="AB44" s="68"/>
      <c r="AC44" s="68"/>
      <c r="AD44" s="68"/>
      <c r="AE44"/>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c r="EO44" s="70"/>
      <c r="EP44" s="70"/>
      <c r="EQ44" s="70"/>
      <c r="ER44" s="70"/>
      <c r="ES44" s="70"/>
      <c r="ET44" s="70"/>
      <c r="EU44" s="70"/>
      <c r="EV44" s="70"/>
      <c r="EW44" s="70"/>
      <c r="EX44" s="70"/>
      <c r="EY44" s="70"/>
      <c r="EZ44" s="70"/>
      <c r="FA44" s="70"/>
      <c r="FB44" s="70"/>
      <c r="FC44" s="70"/>
      <c r="FD44" s="70"/>
      <c r="FE44" s="70"/>
      <c r="FF44" s="70"/>
      <c r="FG44" s="70"/>
      <c r="FH44" s="70"/>
      <c r="FI44" s="70"/>
      <c r="FJ44" s="70"/>
      <c r="FK44" s="70"/>
    </row>
    <row r="45" spans="1:167" s="69" customFormat="1" x14ac:dyDescent="0.25">
      <c r="A45" s="67"/>
      <c r="B45" s="67"/>
      <c r="C45" s="68"/>
      <c r="D45" s="68"/>
      <c r="E45" s="68"/>
      <c r="F45" s="68"/>
      <c r="G45" s="68"/>
      <c r="H45" s="68"/>
      <c r="I45" s="68"/>
      <c r="J45" s="68"/>
      <c r="K45" s="68"/>
      <c r="L45" s="68"/>
      <c r="M45" s="68"/>
      <c r="N45" s="68"/>
      <c r="O45" s="68"/>
      <c r="P45" s="68"/>
      <c r="Q45" s="68"/>
      <c r="R45" s="68"/>
      <c r="S45" s="68"/>
      <c r="T45" s="68"/>
      <c r="U45" s="68"/>
      <c r="V45" s="68"/>
      <c r="W45" s="68"/>
      <c r="X45" s="68"/>
      <c r="Y45" s="68"/>
      <c r="Z45" s="68"/>
      <c r="AA45" s="68"/>
      <c r="AB45" s="68"/>
      <c r="AC45" s="68"/>
      <c r="AD45" s="68"/>
      <c r="AE45"/>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0"/>
      <c r="DD45" s="70"/>
      <c r="DE45" s="70"/>
      <c r="DF45" s="70"/>
      <c r="DG45" s="70"/>
      <c r="DH45" s="70"/>
      <c r="DI45" s="70"/>
      <c r="DJ45" s="70"/>
      <c r="DK45" s="70"/>
      <c r="DL45" s="70"/>
      <c r="DM45" s="70"/>
      <c r="DN45" s="70"/>
      <c r="DO45" s="70"/>
      <c r="DP45" s="70"/>
      <c r="DQ45" s="70"/>
      <c r="DR45" s="70"/>
      <c r="DS45" s="70"/>
      <c r="DT45" s="70"/>
      <c r="DU45" s="70"/>
      <c r="DV45" s="70"/>
      <c r="DW45" s="70"/>
      <c r="DX45" s="70"/>
      <c r="DY45" s="70"/>
      <c r="DZ45" s="70"/>
      <c r="EA45" s="70"/>
      <c r="EB45" s="70"/>
      <c r="EC45" s="70"/>
      <c r="ED45" s="70"/>
      <c r="EE45" s="70"/>
      <c r="EF45" s="70"/>
      <c r="EG45" s="70"/>
      <c r="EH45" s="70"/>
      <c r="EI45" s="70"/>
      <c r="EJ45" s="70"/>
      <c r="EK45" s="70"/>
      <c r="EL45" s="70"/>
      <c r="EM45" s="70"/>
      <c r="EN45" s="70"/>
      <c r="EO45" s="70"/>
      <c r="EP45" s="70"/>
      <c r="EQ45" s="70"/>
      <c r="ER45" s="70"/>
      <c r="ES45" s="70"/>
      <c r="ET45" s="70"/>
      <c r="EU45" s="70"/>
      <c r="EV45" s="70"/>
      <c r="EW45" s="70"/>
      <c r="EX45" s="70"/>
      <c r="EY45" s="70"/>
      <c r="EZ45" s="70"/>
      <c r="FA45" s="70"/>
      <c r="FB45" s="70"/>
      <c r="FC45" s="70"/>
      <c r="FD45" s="70"/>
      <c r="FE45" s="70"/>
      <c r="FF45" s="70"/>
      <c r="FG45" s="70"/>
      <c r="FH45" s="70"/>
      <c r="FI45" s="70"/>
      <c r="FJ45" s="70"/>
      <c r="FK45" s="70"/>
    </row>
    <row r="46" spans="1:167" s="69" customFormat="1" x14ac:dyDescent="0.25">
      <c r="A46" s="67"/>
      <c r="B46" s="67"/>
      <c r="C46" s="68"/>
      <c r="D46" s="68"/>
      <c r="E46" s="68"/>
      <c r="F46" s="68"/>
      <c r="G46" s="68"/>
      <c r="H46" s="68"/>
      <c r="I46" s="68"/>
      <c r="J46" s="68"/>
      <c r="K46" s="68"/>
      <c r="L46" s="68"/>
      <c r="M46" s="68"/>
      <c r="N46" s="68"/>
      <c r="O46" s="68"/>
      <c r="P46" s="68"/>
      <c r="Q46" s="68"/>
      <c r="R46" s="68"/>
      <c r="S46" s="68"/>
      <c r="T46" s="68"/>
      <c r="U46" s="68"/>
      <c r="V46" s="68"/>
      <c r="W46" s="68"/>
      <c r="X46" s="68"/>
      <c r="Y46" s="68"/>
      <c r="Z46" s="68"/>
      <c r="AA46" s="68"/>
      <c r="AB46" s="68"/>
      <c r="AC46" s="68"/>
      <c r="AD46" s="68"/>
      <c r="AE46"/>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c r="EH46" s="70"/>
      <c r="EI46" s="70"/>
      <c r="EJ46" s="70"/>
      <c r="EK46" s="70"/>
      <c r="EL46" s="70"/>
      <c r="EM46" s="70"/>
      <c r="EN46" s="70"/>
      <c r="EO46" s="70"/>
      <c r="EP46" s="70"/>
      <c r="EQ46" s="70"/>
      <c r="ER46" s="70"/>
      <c r="ES46" s="70"/>
      <c r="ET46" s="70"/>
      <c r="EU46" s="70"/>
      <c r="EV46" s="70"/>
      <c r="EW46" s="70"/>
      <c r="EX46" s="70"/>
      <c r="EY46" s="70"/>
      <c r="EZ46" s="70"/>
      <c r="FA46" s="70"/>
      <c r="FB46" s="70"/>
      <c r="FC46" s="70"/>
      <c r="FD46" s="70"/>
      <c r="FE46" s="70"/>
      <c r="FF46" s="70"/>
      <c r="FG46" s="70"/>
      <c r="FH46" s="70"/>
      <c r="FI46" s="70"/>
      <c r="FJ46" s="70"/>
      <c r="FK46" s="70"/>
    </row>
    <row r="47" spans="1:167" s="69" customFormat="1" x14ac:dyDescent="0.25">
      <c r="A47" s="67"/>
      <c r="B47" s="67"/>
      <c r="C47" s="68"/>
      <c r="D47" s="68"/>
      <c r="E47" s="68"/>
      <c r="F47" s="68"/>
      <c r="G47" s="68"/>
      <c r="H47" s="68"/>
      <c r="I47" s="68"/>
      <c r="J47" s="68"/>
      <c r="K47" s="68"/>
      <c r="L47" s="68"/>
      <c r="M47" s="68"/>
      <c r="N47" s="68"/>
      <c r="O47" s="68"/>
      <c r="P47" s="68"/>
      <c r="Q47" s="68"/>
      <c r="R47" s="68"/>
      <c r="S47" s="68"/>
      <c r="T47" s="68"/>
      <c r="U47" s="68"/>
      <c r="V47" s="68"/>
      <c r="W47" s="68"/>
      <c r="X47" s="68"/>
      <c r="Y47" s="68"/>
      <c r="Z47" s="68"/>
      <c r="AA47" s="68"/>
      <c r="AB47" s="68"/>
      <c r="AC47" s="68"/>
      <c r="AD47" s="68"/>
      <c r="AE47"/>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c r="CE47" s="70"/>
      <c r="CF47" s="70"/>
      <c r="CG47" s="70"/>
      <c r="CH47" s="70"/>
      <c r="CI47" s="70"/>
      <c r="CJ47" s="70"/>
      <c r="CK47" s="70"/>
      <c r="CL47" s="70"/>
      <c r="CM47" s="70"/>
      <c r="CN47" s="70"/>
      <c r="CO47" s="70"/>
      <c r="CP47" s="70"/>
      <c r="CQ47" s="70"/>
      <c r="CR47" s="70"/>
      <c r="CS47" s="70"/>
      <c r="CT47" s="70"/>
      <c r="CU47" s="70"/>
      <c r="CV47" s="70"/>
      <c r="CW47" s="70"/>
      <c r="CX47" s="70"/>
      <c r="CY47" s="70"/>
      <c r="CZ47" s="70"/>
      <c r="DA47" s="70"/>
      <c r="DB47" s="70"/>
      <c r="DC47" s="70"/>
      <c r="DD47" s="70"/>
      <c r="DE47" s="70"/>
      <c r="DF47" s="70"/>
      <c r="DG47" s="70"/>
      <c r="DH47" s="70"/>
      <c r="DI47" s="70"/>
      <c r="DJ47" s="70"/>
      <c r="DK47" s="70"/>
      <c r="DL47" s="70"/>
      <c r="DM47" s="70"/>
      <c r="DN47" s="70"/>
      <c r="DO47" s="70"/>
      <c r="DP47" s="70"/>
      <c r="DQ47" s="70"/>
      <c r="DR47" s="70"/>
      <c r="DS47" s="70"/>
      <c r="DT47" s="70"/>
      <c r="DU47" s="70"/>
      <c r="DV47" s="70"/>
      <c r="DW47" s="70"/>
      <c r="DX47" s="70"/>
      <c r="DY47" s="70"/>
      <c r="DZ47" s="70"/>
      <c r="EA47" s="70"/>
      <c r="EB47" s="70"/>
      <c r="EC47" s="70"/>
      <c r="ED47" s="70"/>
      <c r="EE47" s="70"/>
      <c r="EF47" s="70"/>
      <c r="EG47" s="70"/>
      <c r="EH47" s="70"/>
      <c r="EI47" s="70"/>
      <c r="EJ47" s="70"/>
      <c r="EK47" s="70"/>
      <c r="EL47" s="70"/>
      <c r="EM47" s="70"/>
      <c r="EN47" s="70"/>
      <c r="EO47" s="70"/>
      <c r="EP47" s="70"/>
      <c r="EQ47" s="70"/>
      <c r="ER47" s="70"/>
      <c r="ES47" s="70"/>
      <c r="ET47" s="70"/>
      <c r="EU47" s="70"/>
      <c r="EV47" s="70"/>
      <c r="EW47" s="70"/>
      <c r="EX47" s="70"/>
      <c r="EY47" s="70"/>
      <c r="EZ47" s="70"/>
      <c r="FA47" s="70"/>
      <c r="FB47" s="70"/>
      <c r="FC47" s="70"/>
      <c r="FD47" s="70"/>
      <c r="FE47" s="70"/>
      <c r="FF47" s="70"/>
      <c r="FG47" s="70"/>
      <c r="FH47" s="70"/>
      <c r="FI47" s="70"/>
      <c r="FJ47" s="70"/>
      <c r="FK47" s="70"/>
    </row>
    <row r="48" spans="1:167" s="69" customFormat="1" x14ac:dyDescent="0.25">
      <c r="A48" s="67"/>
      <c r="B48" s="67"/>
      <c r="C48" s="68"/>
      <c r="D48" s="68"/>
      <c r="E48" s="68"/>
      <c r="F48" s="68"/>
      <c r="G48" s="68"/>
      <c r="H48" s="68"/>
      <c r="I48" s="68"/>
      <c r="J48" s="68"/>
      <c r="K48" s="68"/>
      <c r="L48" s="68"/>
      <c r="M48" s="68"/>
      <c r="N48" s="68"/>
      <c r="O48" s="68"/>
      <c r="P48" s="68"/>
      <c r="Q48" s="68"/>
      <c r="R48" s="68"/>
      <c r="S48" s="68"/>
      <c r="T48" s="68"/>
      <c r="U48" s="68"/>
      <c r="V48" s="68"/>
      <c r="W48" s="68"/>
      <c r="X48" s="68"/>
      <c r="Y48" s="68"/>
      <c r="Z48" s="68"/>
      <c r="AA48" s="68"/>
      <c r="AB48" s="68"/>
      <c r="AC48" s="68"/>
      <c r="AD48" s="68"/>
      <c r="AE48"/>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c r="CE48" s="70"/>
      <c r="CF48" s="70"/>
      <c r="CG48" s="70"/>
      <c r="CH48" s="70"/>
      <c r="CI48" s="70"/>
      <c r="CJ48" s="70"/>
      <c r="CK48" s="70"/>
      <c r="CL48" s="70"/>
      <c r="CM48" s="70"/>
      <c r="CN48" s="70"/>
      <c r="CO48" s="70"/>
      <c r="CP48" s="70"/>
      <c r="CQ48" s="70"/>
      <c r="CR48" s="70"/>
      <c r="CS48" s="70"/>
      <c r="CT48" s="70"/>
      <c r="CU48" s="70"/>
      <c r="CV48" s="70"/>
      <c r="CW48" s="70"/>
      <c r="CX48" s="70"/>
      <c r="CY48" s="70"/>
      <c r="CZ48" s="70"/>
      <c r="DA48" s="70"/>
      <c r="DB48" s="70"/>
      <c r="DC48" s="70"/>
      <c r="DD48" s="70"/>
      <c r="DE48" s="70"/>
      <c r="DF48" s="70"/>
      <c r="DG48" s="70"/>
      <c r="DH48" s="70"/>
      <c r="DI48" s="70"/>
      <c r="DJ48" s="70"/>
      <c r="DK48" s="70"/>
      <c r="DL48" s="70"/>
      <c r="DM48" s="70"/>
      <c r="DN48" s="70"/>
      <c r="DO48" s="70"/>
      <c r="DP48" s="70"/>
      <c r="DQ48" s="70"/>
      <c r="DR48" s="70"/>
      <c r="DS48" s="70"/>
      <c r="DT48" s="70"/>
      <c r="DU48" s="70"/>
      <c r="DV48" s="70"/>
      <c r="DW48" s="70"/>
      <c r="DX48" s="70"/>
      <c r="DY48" s="70"/>
      <c r="DZ48" s="70"/>
      <c r="EA48" s="70"/>
      <c r="EB48" s="70"/>
      <c r="EC48" s="70"/>
      <c r="ED48" s="70"/>
      <c r="EE48" s="70"/>
      <c r="EF48" s="70"/>
      <c r="EG48" s="70"/>
      <c r="EH48" s="70"/>
      <c r="EI48" s="70"/>
      <c r="EJ48" s="70"/>
      <c r="EK48" s="70"/>
      <c r="EL48" s="70"/>
      <c r="EM48" s="70"/>
      <c r="EN48" s="70"/>
      <c r="EO48" s="70"/>
      <c r="EP48" s="70"/>
      <c r="EQ48" s="70"/>
      <c r="ER48" s="70"/>
      <c r="ES48" s="70"/>
      <c r="ET48" s="70"/>
      <c r="EU48" s="70"/>
      <c r="EV48" s="70"/>
      <c r="EW48" s="70"/>
      <c r="EX48" s="70"/>
      <c r="EY48" s="70"/>
      <c r="EZ48" s="70"/>
      <c r="FA48" s="70"/>
      <c r="FB48" s="70"/>
      <c r="FC48" s="70"/>
      <c r="FD48" s="70"/>
      <c r="FE48" s="70"/>
      <c r="FF48" s="70"/>
      <c r="FG48" s="70"/>
      <c r="FH48" s="70"/>
      <c r="FI48" s="70"/>
      <c r="FJ48" s="70"/>
      <c r="FK48" s="70"/>
    </row>
    <row r="49" spans="1:167" s="69" customFormat="1" x14ac:dyDescent="0.25">
      <c r="A49" s="67"/>
      <c r="B49" s="67"/>
      <c r="C49" s="68"/>
      <c r="D49" s="68"/>
      <c r="E49" s="68"/>
      <c r="F49" s="68"/>
      <c r="G49" s="68"/>
      <c r="H49" s="68"/>
      <c r="I49" s="68"/>
      <c r="J49" s="68"/>
      <c r="K49" s="68"/>
      <c r="L49" s="68"/>
      <c r="M49" s="68"/>
      <c r="N49" s="68"/>
      <c r="O49" s="68"/>
      <c r="P49" s="68"/>
      <c r="Q49" s="68"/>
      <c r="R49" s="68"/>
      <c r="S49" s="68"/>
      <c r="T49" s="68"/>
      <c r="U49" s="68"/>
      <c r="V49" s="68"/>
      <c r="W49" s="68"/>
      <c r="X49" s="68"/>
      <c r="Y49" s="68"/>
      <c r="Z49" s="68"/>
      <c r="AA49" s="68"/>
      <c r="AB49" s="68"/>
      <c r="AC49" s="68"/>
      <c r="AD49" s="68"/>
      <c r="AE49"/>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0"/>
      <c r="DD49" s="70"/>
      <c r="DE49" s="70"/>
      <c r="DF49" s="70"/>
      <c r="DG49" s="70"/>
      <c r="DH49" s="70"/>
      <c r="DI49" s="70"/>
      <c r="DJ49" s="70"/>
      <c r="DK49" s="70"/>
      <c r="DL49" s="70"/>
      <c r="DM49" s="70"/>
      <c r="DN49" s="70"/>
      <c r="DO49" s="70"/>
      <c r="DP49" s="70"/>
      <c r="DQ49" s="70"/>
      <c r="DR49" s="70"/>
      <c r="DS49" s="70"/>
      <c r="DT49" s="70"/>
      <c r="DU49" s="70"/>
      <c r="DV49" s="70"/>
      <c r="DW49" s="70"/>
      <c r="DX49" s="70"/>
      <c r="DY49" s="70"/>
      <c r="DZ49" s="70"/>
      <c r="EA49" s="70"/>
      <c r="EB49" s="70"/>
      <c r="EC49" s="70"/>
      <c r="ED49" s="70"/>
      <c r="EE49" s="70"/>
      <c r="EF49" s="70"/>
      <c r="EG49" s="70"/>
      <c r="EH49" s="70"/>
      <c r="EI49" s="70"/>
      <c r="EJ49" s="70"/>
      <c r="EK49" s="70"/>
      <c r="EL49" s="70"/>
      <c r="EM49" s="70"/>
      <c r="EN49" s="70"/>
      <c r="EO49" s="70"/>
      <c r="EP49" s="70"/>
      <c r="EQ49" s="70"/>
      <c r="ER49" s="70"/>
      <c r="ES49" s="70"/>
      <c r="ET49" s="70"/>
      <c r="EU49" s="70"/>
      <c r="EV49" s="70"/>
      <c r="EW49" s="70"/>
      <c r="EX49" s="70"/>
      <c r="EY49" s="70"/>
      <c r="EZ49" s="70"/>
      <c r="FA49" s="70"/>
      <c r="FB49" s="70"/>
      <c r="FC49" s="70"/>
      <c r="FD49" s="70"/>
      <c r="FE49" s="70"/>
      <c r="FF49" s="70"/>
      <c r="FG49" s="70"/>
      <c r="FH49" s="70"/>
      <c r="FI49" s="70"/>
      <c r="FJ49" s="70"/>
      <c r="FK49" s="70"/>
    </row>
    <row r="50" spans="1:167" s="69" customFormat="1" x14ac:dyDescent="0.25">
      <c r="A50" s="67"/>
      <c r="B50" s="67"/>
      <c r="C50" s="68"/>
      <c r="D50" s="68"/>
      <c r="E50" s="68"/>
      <c r="F50" s="68"/>
      <c r="G50" s="68"/>
      <c r="H50" s="68"/>
      <c r="I50" s="68"/>
      <c r="J50" s="68"/>
      <c r="K50" s="68"/>
      <c r="L50" s="68"/>
      <c r="M50" s="68"/>
      <c r="N50" s="68"/>
      <c r="O50" s="68"/>
      <c r="P50" s="68"/>
      <c r="Q50" s="68"/>
      <c r="R50" s="68"/>
      <c r="S50" s="68"/>
      <c r="T50" s="68"/>
      <c r="U50" s="68"/>
      <c r="V50" s="68"/>
      <c r="W50" s="68"/>
      <c r="X50" s="68"/>
      <c r="Y50" s="68"/>
      <c r="Z50" s="68"/>
      <c r="AA50" s="68"/>
      <c r="AB50" s="68"/>
      <c r="AC50" s="68"/>
      <c r="AD50" s="68"/>
      <c r="AE5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c r="CY50" s="70"/>
      <c r="CZ50" s="70"/>
      <c r="DA50" s="70"/>
      <c r="DB50" s="70"/>
      <c r="DC50" s="70"/>
      <c r="DD50" s="70"/>
      <c r="DE50" s="70"/>
      <c r="DF50" s="70"/>
      <c r="DG50" s="70"/>
      <c r="DH50" s="70"/>
      <c r="DI50" s="70"/>
      <c r="DJ50" s="70"/>
      <c r="DK50" s="70"/>
      <c r="DL50" s="70"/>
      <c r="DM50" s="70"/>
      <c r="DN50" s="70"/>
      <c r="DO50" s="70"/>
      <c r="DP50" s="70"/>
      <c r="DQ50" s="70"/>
      <c r="DR50" s="70"/>
      <c r="DS50" s="70"/>
      <c r="DT50" s="70"/>
      <c r="DU50" s="70"/>
      <c r="DV50" s="70"/>
      <c r="DW50" s="70"/>
      <c r="DX50" s="70"/>
      <c r="DY50" s="70"/>
      <c r="DZ50" s="70"/>
      <c r="EA50" s="70"/>
      <c r="EB50" s="70"/>
      <c r="EC50" s="70"/>
      <c r="ED50" s="70"/>
      <c r="EE50" s="70"/>
      <c r="EF50" s="70"/>
      <c r="EG50" s="70"/>
      <c r="EH50" s="70"/>
      <c r="EI50" s="70"/>
      <c r="EJ50" s="70"/>
      <c r="EK50" s="70"/>
      <c r="EL50" s="70"/>
      <c r="EM50" s="70"/>
      <c r="EN50" s="70"/>
      <c r="EO50" s="70"/>
      <c r="EP50" s="70"/>
      <c r="EQ50" s="70"/>
      <c r="ER50" s="70"/>
      <c r="ES50" s="70"/>
      <c r="ET50" s="70"/>
      <c r="EU50" s="70"/>
      <c r="EV50" s="70"/>
      <c r="EW50" s="70"/>
      <c r="EX50" s="70"/>
      <c r="EY50" s="70"/>
      <c r="EZ50" s="70"/>
      <c r="FA50" s="70"/>
      <c r="FB50" s="70"/>
      <c r="FC50" s="70"/>
      <c r="FD50" s="70"/>
      <c r="FE50" s="70"/>
      <c r="FF50" s="70"/>
      <c r="FG50" s="70"/>
      <c r="FH50" s="70"/>
      <c r="FI50" s="70"/>
      <c r="FJ50" s="70"/>
      <c r="FK50" s="70"/>
    </row>
    <row r="51" spans="1:167" s="69" customFormat="1" x14ac:dyDescent="0.25">
      <c r="A51" s="67"/>
      <c r="B51" s="67"/>
      <c r="C51" s="68"/>
      <c r="D51" s="68"/>
      <c r="E51" s="68"/>
      <c r="F51" s="68"/>
      <c r="G51" s="68"/>
      <c r="H51" s="68"/>
      <c r="I51" s="68"/>
      <c r="J51" s="68"/>
      <c r="K51" s="68"/>
      <c r="L51" s="68"/>
      <c r="M51" s="68"/>
      <c r="N51" s="68"/>
      <c r="O51" s="68"/>
      <c r="P51" s="68"/>
      <c r="Q51" s="68"/>
      <c r="R51" s="68"/>
      <c r="S51" s="68"/>
      <c r="T51" s="68"/>
      <c r="U51" s="68"/>
      <c r="V51" s="68"/>
      <c r="W51" s="68"/>
      <c r="X51" s="68"/>
      <c r="Y51" s="68"/>
      <c r="Z51" s="68"/>
      <c r="AA51" s="68"/>
      <c r="AB51" s="68"/>
      <c r="AC51" s="68"/>
      <c r="AD51" s="68"/>
      <c r="AE51"/>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c r="CY51" s="70"/>
      <c r="CZ51" s="70"/>
      <c r="DA51" s="70"/>
      <c r="DB51" s="70"/>
      <c r="DC51" s="70"/>
      <c r="DD51" s="70"/>
      <c r="DE51" s="70"/>
      <c r="DF51" s="70"/>
      <c r="DG51" s="70"/>
      <c r="DH51" s="70"/>
      <c r="DI51" s="70"/>
      <c r="DJ51" s="70"/>
      <c r="DK51" s="70"/>
      <c r="DL51" s="70"/>
      <c r="DM51" s="70"/>
      <c r="DN51" s="70"/>
      <c r="DO51" s="70"/>
      <c r="DP51" s="70"/>
      <c r="DQ51" s="70"/>
      <c r="DR51" s="70"/>
      <c r="DS51" s="70"/>
      <c r="DT51" s="70"/>
      <c r="DU51" s="70"/>
      <c r="DV51" s="70"/>
      <c r="DW51" s="70"/>
      <c r="DX51" s="70"/>
      <c r="DY51" s="70"/>
      <c r="DZ51" s="70"/>
      <c r="EA51" s="70"/>
      <c r="EB51" s="70"/>
      <c r="EC51" s="70"/>
      <c r="ED51" s="70"/>
      <c r="EE51" s="70"/>
      <c r="EF51" s="70"/>
      <c r="EG51" s="70"/>
      <c r="EH51" s="70"/>
      <c r="EI51" s="70"/>
      <c r="EJ51" s="70"/>
      <c r="EK51" s="70"/>
      <c r="EL51" s="70"/>
      <c r="EM51" s="70"/>
      <c r="EN51" s="70"/>
      <c r="EO51" s="70"/>
      <c r="EP51" s="70"/>
      <c r="EQ51" s="70"/>
      <c r="ER51" s="70"/>
      <c r="ES51" s="70"/>
      <c r="ET51" s="70"/>
      <c r="EU51" s="70"/>
      <c r="EV51" s="70"/>
      <c r="EW51" s="70"/>
      <c r="EX51" s="70"/>
      <c r="EY51" s="70"/>
      <c r="EZ51" s="70"/>
      <c r="FA51" s="70"/>
      <c r="FB51" s="70"/>
      <c r="FC51" s="70"/>
      <c r="FD51" s="70"/>
      <c r="FE51" s="70"/>
      <c r="FF51" s="70"/>
      <c r="FG51" s="70"/>
      <c r="FH51" s="70"/>
      <c r="FI51" s="70"/>
      <c r="FJ51" s="70"/>
      <c r="FK51" s="70"/>
    </row>
  </sheetData>
  <mergeCells count="18">
    <mergeCell ref="A1:AE1"/>
    <mergeCell ref="A2:R2"/>
    <mergeCell ref="A3:AE3"/>
    <mergeCell ref="A4:F4"/>
    <mergeCell ref="G4:V4"/>
    <mergeCell ref="W4:AE4"/>
    <mergeCell ref="A5:F5"/>
    <mergeCell ref="G5:V5"/>
    <mergeCell ref="W5:AE5"/>
    <mergeCell ref="A8:B8"/>
    <mergeCell ref="A10:A11"/>
    <mergeCell ref="AE10:AE11"/>
    <mergeCell ref="A12:A14"/>
    <mergeCell ref="AE12:AE14"/>
    <mergeCell ref="A15:A17"/>
    <mergeCell ref="AE15:AE17"/>
    <mergeCell ref="A18:A20"/>
    <mergeCell ref="AE18:AE20"/>
  </mergeCells>
  <pageMargins left="0.7" right="0.7" top="0.75" bottom="0.75" header="0.3" footer="0.3"/>
  <pageSetup paperSize="9" orientation="portrait" verticalDpi="4294967295"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45"/>
  <sheetViews>
    <sheetView zoomScale="85" zoomScaleNormal="85" workbookViewId="0">
      <selection activeCell="E17" sqref="E17"/>
    </sheetView>
  </sheetViews>
  <sheetFormatPr baseColWidth="10" defaultColWidth="11.42578125" defaultRowHeight="14.25" x14ac:dyDescent="0.2"/>
  <cols>
    <col min="1" max="1" width="25.28515625" style="67" customWidth="1"/>
    <col min="2" max="2" width="89.85546875" style="67" customWidth="1"/>
    <col min="3" max="3" width="38.28515625" style="67" customWidth="1"/>
    <col min="4" max="16384" width="11.42578125" style="67"/>
  </cols>
  <sheetData>
    <row r="1" spans="1:30" ht="76.5" customHeight="1" x14ac:dyDescent="0.2">
      <c r="A1" s="186" t="s">
        <v>129</v>
      </c>
      <c r="B1" s="187"/>
      <c r="C1" s="188"/>
      <c r="D1" s="138"/>
    </row>
    <row r="2" spans="1:30" ht="23.25" x14ac:dyDescent="0.2">
      <c r="A2" s="264"/>
      <c r="B2" s="264"/>
      <c r="C2" s="264"/>
      <c r="D2" s="264"/>
    </row>
    <row r="3" spans="1:30" ht="65.25" customHeight="1" x14ac:dyDescent="0.2">
      <c r="A3" s="186" t="s">
        <v>216</v>
      </c>
      <c r="B3" s="187"/>
      <c r="C3" s="187"/>
      <c r="D3" s="188"/>
      <c r="E3" s="139"/>
      <c r="F3" s="139"/>
      <c r="G3" s="139"/>
      <c r="H3" s="139"/>
      <c r="I3" s="139"/>
      <c r="J3" s="139"/>
      <c r="K3" s="139"/>
      <c r="L3" s="139"/>
      <c r="M3" s="139"/>
      <c r="N3" s="139"/>
      <c r="O3" s="139"/>
      <c r="P3" s="139"/>
      <c r="Q3" s="139"/>
      <c r="R3" s="139"/>
      <c r="S3" s="139"/>
      <c r="T3" s="139"/>
      <c r="U3" s="139"/>
      <c r="V3" s="139"/>
      <c r="W3" s="139"/>
      <c r="X3" s="139"/>
      <c r="Y3" s="139"/>
      <c r="Z3" s="139"/>
      <c r="AA3" s="139"/>
      <c r="AB3" s="139"/>
      <c r="AC3" s="139"/>
      <c r="AD3" s="139"/>
    </row>
    <row r="4" spans="1:30" ht="15" customHeight="1" x14ac:dyDescent="0.2">
      <c r="A4" s="152" t="s">
        <v>130</v>
      </c>
      <c r="B4" s="162" t="s">
        <v>131</v>
      </c>
      <c r="C4" s="265" t="s">
        <v>132</v>
      </c>
      <c r="D4" s="266"/>
    </row>
    <row r="5" spans="1:30" ht="18" customHeight="1" x14ac:dyDescent="0.2">
      <c r="A5" s="153" t="s">
        <v>133</v>
      </c>
      <c r="B5" s="161" t="s">
        <v>203</v>
      </c>
      <c r="C5" s="250" t="s">
        <v>190</v>
      </c>
      <c r="D5" s="252"/>
    </row>
    <row r="8" spans="1:30" ht="7.5" customHeight="1" x14ac:dyDescent="0.2">
      <c r="A8" s="99"/>
      <c r="B8" s="99"/>
      <c r="C8" s="99"/>
    </row>
    <row r="9" spans="1:30" ht="15" customHeight="1" x14ac:dyDescent="0.25">
      <c r="A9" s="282" t="s">
        <v>152</v>
      </c>
      <c r="B9" s="282"/>
    </row>
    <row r="10" spans="1:30" ht="9" customHeight="1" x14ac:dyDescent="0.2">
      <c r="A10" s="100"/>
      <c r="B10" s="100"/>
    </row>
    <row r="11" spans="1:30" ht="14.25" customHeight="1" x14ac:dyDescent="0.2">
      <c r="A11" s="101" t="s">
        <v>153</v>
      </c>
      <c r="B11" s="102" t="s">
        <v>154</v>
      </c>
      <c r="C11" s="102" t="s">
        <v>155</v>
      </c>
    </row>
    <row r="12" spans="1:30" ht="14.25" customHeight="1" x14ac:dyDescent="0.2">
      <c r="A12" s="103">
        <v>1</v>
      </c>
      <c r="B12" s="104"/>
      <c r="C12" s="105"/>
    </row>
    <row r="13" spans="1:30" ht="14.25" customHeight="1" x14ac:dyDescent="0.2">
      <c r="A13" s="103">
        <v>2</v>
      </c>
      <c r="B13" s="106"/>
      <c r="C13" s="107"/>
    </row>
    <row r="14" spans="1:30" ht="14.25" customHeight="1" x14ac:dyDescent="0.2">
      <c r="A14" s="103">
        <v>3</v>
      </c>
      <c r="B14" s="108"/>
      <c r="C14" s="109"/>
    </row>
    <row r="15" spans="1:30" ht="14.25" customHeight="1" x14ac:dyDescent="0.2">
      <c r="A15" s="103">
        <v>4</v>
      </c>
      <c r="B15" s="108"/>
      <c r="C15" s="107"/>
    </row>
    <row r="16" spans="1:30" ht="14.25" customHeight="1" x14ac:dyDescent="0.2">
      <c r="A16" s="103">
        <v>5</v>
      </c>
      <c r="B16" s="104"/>
      <c r="C16" s="107"/>
    </row>
    <row r="17" spans="1:3" ht="14.25" customHeight="1" x14ac:dyDescent="0.2">
      <c r="A17" s="103">
        <v>6</v>
      </c>
      <c r="B17" s="104"/>
      <c r="C17" s="107"/>
    </row>
    <row r="18" spans="1:3" ht="14.25" customHeight="1" x14ac:dyDescent="0.2">
      <c r="A18" s="103">
        <v>7</v>
      </c>
      <c r="B18" s="104"/>
      <c r="C18" s="107"/>
    </row>
    <row r="19" spans="1:3" ht="14.25" customHeight="1" x14ac:dyDescent="0.2">
      <c r="A19" s="103">
        <v>8</v>
      </c>
      <c r="B19" s="104"/>
      <c r="C19" s="107"/>
    </row>
    <row r="20" spans="1:3" ht="14.25" customHeight="1" x14ac:dyDescent="0.2">
      <c r="A20" s="103">
        <v>9</v>
      </c>
      <c r="B20" s="104"/>
      <c r="C20" s="107"/>
    </row>
    <row r="21" spans="1:3" ht="15" x14ac:dyDescent="0.2">
      <c r="A21" s="103">
        <v>10</v>
      </c>
      <c r="B21" s="104"/>
      <c r="C21" s="107"/>
    </row>
    <row r="22" spans="1:3" ht="14.25" customHeight="1" x14ac:dyDescent="0.2">
      <c r="A22" s="103">
        <v>11</v>
      </c>
      <c r="B22" s="107"/>
      <c r="C22" s="107"/>
    </row>
    <row r="23" spans="1:3" ht="14.25" customHeight="1" x14ac:dyDescent="0.2">
      <c r="A23" s="103">
        <v>12</v>
      </c>
      <c r="B23" s="107"/>
      <c r="C23" s="107"/>
    </row>
    <row r="24" spans="1:3" ht="15" x14ac:dyDescent="0.2">
      <c r="A24" s="103">
        <v>13</v>
      </c>
      <c r="B24" s="104"/>
      <c r="C24" s="107"/>
    </row>
    <row r="25" spans="1:3" ht="15" x14ac:dyDescent="0.2">
      <c r="A25" s="103">
        <v>14</v>
      </c>
      <c r="B25" s="107"/>
      <c r="C25" s="107"/>
    </row>
    <row r="26" spans="1:3" ht="15" x14ac:dyDescent="0.2">
      <c r="A26" s="103">
        <v>15</v>
      </c>
      <c r="B26" s="104"/>
      <c r="C26" s="107"/>
    </row>
    <row r="27" spans="1:3" ht="15" x14ac:dyDescent="0.2">
      <c r="A27" s="103">
        <v>16</v>
      </c>
      <c r="B27" s="107"/>
      <c r="C27" s="107"/>
    </row>
    <row r="28" spans="1:3" ht="15" x14ac:dyDescent="0.2">
      <c r="A28" s="103">
        <v>17</v>
      </c>
      <c r="B28" s="104"/>
      <c r="C28" s="107"/>
    </row>
    <row r="29" spans="1:3" ht="15" x14ac:dyDescent="0.2">
      <c r="A29" s="103">
        <v>18</v>
      </c>
      <c r="B29" s="104"/>
      <c r="C29" s="107"/>
    </row>
    <row r="30" spans="1:3" ht="15" x14ac:dyDescent="0.2">
      <c r="A30" s="103">
        <v>19</v>
      </c>
      <c r="B30" s="104"/>
      <c r="C30" s="107"/>
    </row>
    <row r="31" spans="1:3" ht="15" x14ac:dyDescent="0.2">
      <c r="A31" s="103">
        <v>20</v>
      </c>
      <c r="B31" s="104"/>
      <c r="C31" s="107"/>
    </row>
    <row r="32" spans="1:3" ht="15" x14ac:dyDescent="0.2">
      <c r="A32" s="103">
        <v>21</v>
      </c>
      <c r="B32" s="104"/>
      <c r="C32" s="107"/>
    </row>
    <row r="33" spans="1:4" ht="15" x14ac:dyDescent="0.2">
      <c r="A33" s="103">
        <v>22</v>
      </c>
      <c r="B33" s="104"/>
      <c r="C33" s="107"/>
    </row>
    <row r="34" spans="1:4" ht="15" x14ac:dyDescent="0.2">
      <c r="A34" s="103">
        <v>23</v>
      </c>
      <c r="B34" s="104"/>
      <c r="C34" s="107"/>
    </row>
    <row r="35" spans="1:4" ht="15" x14ac:dyDescent="0.2">
      <c r="A35" s="103">
        <v>24</v>
      </c>
      <c r="B35" s="104"/>
      <c r="C35" s="107"/>
    </row>
    <row r="36" spans="1:4" ht="15" x14ac:dyDescent="0.2">
      <c r="A36" s="103">
        <v>25</v>
      </c>
      <c r="B36" s="104"/>
      <c r="C36" s="107"/>
    </row>
    <row r="37" spans="1:4" ht="15" x14ac:dyDescent="0.2">
      <c r="A37" s="103">
        <v>26</v>
      </c>
      <c r="B37" s="104"/>
      <c r="C37" s="107"/>
    </row>
    <row r="38" spans="1:4" ht="15" x14ac:dyDescent="0.2">
      <c r="A38" s="103">
        <v>27</v>
      </c>
      <c r="B38" s="107"/>
      <c r="C38" s="107"/>
    </row>
    <row r="39" spans="1:4" ht="15" x14ac:dyDescent="0.2">
      <c r="A39" s="103">
        <v>28</v>
      </c>
      <c r="B39" s="107"/>
      <c r="C39" s="107"/>
    </row>
    <row r="41" spans="1:4" x14ac:dyDescent="0.2">
      <c r="A41" s="97" t="s">
        <v>183</v>
      </c>
      <c r="C41" s="110" t="s">
        <v>185</v>
      </c>
      <c r="D41" s="111"/>
    </row>
    <row r="45" spans="1:4" x14ac:dyDescent="0.2">
      <c r="C45" s="67" t="s">
        <v>156</v>
      </c>
    </row>
  </sheetData>
  <mergeCells count="6">
    <mergeCell ref="A9:B9"/>
    <mergeCell ref="A1:C1"/>
    <mergeCell ref="A2:D2"/>
    <mergeCell ref="A3:D3"/>
    <mergeCell ref="C4:D4"/>
    <mergeCell ref="C5:D5"/>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3"/>
  <sheetViews>
    <sheetView tabSelected="1" zoomScale="85" zoomScaleNormal="85" workbookViewId="0">
      <selection activeCell="N27" sqref="N27"/>
    </sheetView>
  </sheetViews>
  <sheetFormatPr baseColWidth="10" defaultColWidth="11.42578125" defaultRowHeight="14.25" x14ac:dyDescent="0.2"/>
  <cols>
    <col min="1" max="1" width="44.42578125" style="67" customWidth="1"/>
    <col min="2" max="2" width="13.7109375" style="133" bestFit="1" customWidth="1"/>
    <col min="3" max="3" width="11.42578125" style="133"/>
    <col min="4" max="16384" width="11.42578125" style="67"/>
  </cols>
  <sheetData>
    <row r="1" spans="1:30" ht="76.5" customHeight="1" x14ac:dyDescent="0.2">
      <c r="A1" s="264" t="s">
        <v>129</v>
      </c>
      <c r="B1" s="264"/>
      <c r="C1" s="264"/>
      <c r="D1" s="264"/>
      <c r="E1" s="264"/>
      <c r="F1" s="264"/>
      <c r="G1" s="264"/>
      <c r="H1" s="264"/>
      <c r="I1" s="264"/>
      <c r="J1" s="264"/>
      <c r="K1" s="264"/>
      <c r="L1" s="264"/>
      <c r="M1" s="264"/>
      <c r="N1" s="264"/>
      <c r="O1" s="264"/>
      <c r="P1" s="264"/>
      <c r="Q1" s="264"/>
    </row>
    <row r="2" spans="1:30" ht="23.25" x14ac:dyDescent="0.2">
      <c r="A2" s="264"/>
      <c r="B2" s="264"/>
      <c r="C2" s="264"/>
      <c r="D2" s="264"/>
      <c r="E2" s="264"/>
      <c r="F2" s="264"/>
      <c r="G2" s="264"/>
      <c r="H2" s="264"/>
      <c r="I2" s="264"/>
      <c r="J2" s="264"/>
      <c r="K2" s="264"/>
      <c r="L2" s="264"/>
      <c r="M2" s="264"/>
      <c r="N2" s="264"/>
      <c r="O2" s="264"/>
      <c r="P2" s="264"/>
      <c r="Q2" s="264"/>
    </row>
    <row r="3" spans="1:30" ht="65.25" customHeight="1" x14ac:dyDescent="0.2">
      <c r="A3" s="264" t="s">
        <v>216</v>
      </c>
      <c r="B3" s="264"/>
      <c r="C3" s="264"/>
      <c r="D3" s="264"/>
      <c r="E3" s="264"/>
      <c r="F3" s="264"/>
      <c r="G3" s="264"/>
      <c r="H3" s="264"/>
      <c r="I3" s="264"/>
      <c r="J3" s="264"/>
      <c r="K3" s="264"/>
      <c r="L3" s="264"/>
      <c r="M3" s="264"/>
      <c r="N3" s="264"/>
      <c r="O3" s="264"/>
      <c r="P3" s="264"/>
      <c r="Q3" s="264"/>
      <c r="R3" s="139"/>
      <c r="S3" s="139"/>
      <c r="T3" s="139"/>
      <c r="U3" s="139"/>
      <c r="V3" s="139"/>
      <c r="W3" s="139"/>
      <c r="X3" s="139"/>
      <c r="Y3" s="139"/>
      <c r="Z3" s="139"/>
      <c r="AA3" s="139"/>
      <c r="AB3" s="139"/>
      <c r="AC3" s="139"/>
      <c r="AD3" s="139"/>
    </row>
    <row r="4" spans="1:30" ht="15" customHeight="1" x14ac:dyDescent="0.2">
      <c r="A4" s="249" t="s">
        <v>130</v>
      </c>
      <c r="B4" s="249"/>
      <c r="C4" s="249"/>
      <c r="D4" s="249"/>
      <c r="E4" s="249"/>
      <c r="F4" s="249"/>
      <c r="G4" s="249"/>
      <c r="H4" s="249"/>
      <c r="I4" s="249" t="s">
        <v>131</v>
      </c>
      <c r="J4" s="249"/>
      <c r="K4" s="249"/>
      <c r="L4" s="249"/>
      <c r="M4" s="249"/>
      <c r="N4" s="249"/>
      <c r="O4" s="249" t="s">
        <v>132</v>
      </c>
      <c r="P4" s="249"/>
      <c r="Q4" s="249"/>
    </row>
    <row r="5" spans="1:30" ht="18" customHeight="1" x14ac:dyDescent="0.2">
      <c r="A5" s="271" t="s">
        <v>133</v>
      </c>
      <c r="B5" s="271"/>
      <c r="C5" s="271"/>
      <c r="D5" s="271"/>
      <c r="E5" s="271"/>
      <c r="F5" s="271"/>
      <c r="G5" s="271"/>
      <c r="H5" s="271"/>
      <c r="I5" s="254" t="s">
        <v>203</v>
      </c>
      <c r="J5" s="254"/>
      <c r="K5" s="254"/>
      <c r="L5" s="254"/>
      <c r="M5" s="254"/>
      <c r="N5" s="254"/>
      <c r="O5" s="255" t="s">
        <v>190</v>
      </c>
      <c r="P5" s="255"/>
      <c r="Q5" s="255"/>
    </row>
    <row r="7" spans="1:30" s="118" customFormat="1" ht="15" x14ac:dyDescent="0.25">
      <c r="A7" s="283" t="s">
        <v>173</v>
      </c>
      <c r="B7" s="283"/>
      <c r="C7" s="283"/>
      <c r="D7" s="283"/>
      <c r="E7" s="163"/>
      <c r="F7" s="163"/>
      <c r="G7" s="163"/>
      <c r="H7" s="163"/>
      <c r="I7" s="163"/>
      <c r="J7" s="163"/>
      <c r="K7" s="163"/>
      <c r="L7" s="163"/>
      <c r="M7" s="163"/>
      <c r="N7" s="163"/>
      <c r="O7" s="163"/>
      <c r="P7" s="117"/>
      <c r="Q7" s="117"/>
    </row>
    <row r="8" spans="1:30" s="118" customFormat="1" ht="15" thickBot="1" x14ac:dyDescent="0.25">
      <c r="A8" s="117"/>
      <c r="B8" s="119"/>
      <c r="C8" s="119"/>
      <c r="D8" s="117"/>
      <c r="E8" s="117"/>
      <c r="F8" s="117"/>
      <c r="G8" s="117"/>
      <c r="H8" s="117"/>
      <c r="I8" s="117"/>
      <c r="J8" s="117"/>
      <c r="K8" s="117"/>
      <c r="L8" s="117"/>
      <c r="M8" s="117"/>
      <c r="N8" s="117"/>
      <c r="O8" s="117"/>
    </row>
    <row r="9" spans="1:30" ht="15.75" x14ac:dyDescent="0.2">
      <c r="A9" s="268" t="s">
        <v>174</v>
      </c>
      <c r="B9" s="269"/>
      <c r="C9" s="270"/>
    </row>
    <row r="10" spans="1:30" ht="24.95" customHeight="1" thickBot="1" x14ac:dyDescent="0.25">
      <c r="A10" s="120" t="s">
        <v>139</v>
      </c>
      <c r="B10" s="121" t="s">
        <v>13</v>
      </c>
      <c r="C10" s="122" t="s">
        <v>175</v>
      </c>
    </row>
    <row r="11" spans="1:30" ht="24.95" customHeight="1" x14ac:dyDescent="0.2">
      <c r="A11" s="123" t="s">
        <v>141</v>
      </c>
      <c r="B11" s="127">
        <f>+AVERAGE('Actividades Culturales y Deport'!C10:AD11)</f>
        <v>4.625</v>
      </c>
      <c r="C11" s="125">
        <f>+B11/5</f>
        <v>0.92500000000000004</v>
      </c>
    </row>
    <row r="12" spans="1:30" ht="24.95" customHeight="1" x14ac:dyDescent="0.2">
      <c r="A12" s="126" t="s">
        <v>144</v>
      </c>
      <c r="B12" s="127">
        <f>+AVERAGE('Actividades Culturales y Deport'!C12:AD14)</f>
        <v>5</v>
      </c>
      <c r="C12" s="128">
        <f>B12/5</f>
        <v>1</v>
      </c>
    </row>
    <row r="13" spans="1:30" ht="24.95" customHeight="1" x14ac:dyDescent="0.2">
      <c r="A13" s="126" t="s">
        <v>164</v>
      </c>
      <c r="B13" s="127">
        <f>+AVERAGE('Actividades Culturales y Deport'!C15:AD17)</f>
        <v>5</v>
      </c>
      <c r="C13" s="128">
        <f>B13/5</f>
        <v>1</v>
      </c>
    </row>
    <row r="14" spans="1:30" ht="24.95" customHeight="1" thickBot="1" x14ac:dyDescent="0.25">
      <c r="A14" s="126" t="s">
        <v>168</v>
      </c>
      <c r="B14" s="127">
        <f>+AVERAGE('Actividades Culturales y Deport'!C18:AD20)</f>
        <v>5</v>
      </c>
      <c r="C14" s="128">
        <f>B14/5</f>
        <v>1</v>
      </c>
    </row>
    <row r="15" spans="1:30" ht="24.95" customHeight="1" thickBot="1" x14ac:dyDescent="0.25">
      <c r="A15" s="129" t="s">
        <v>176</v>
      </c>
      <c r="B15" s="130">
        <f>TRUNC(AVERAGE(B11:B14),2)</f>
        <v>4.9000000000000004</v>
      </c>
      <c r="C15" s="131">
        <f>TRUNC(B15/5,2)</f>
        <v>0.98</v>
      </c>
      <c r="E15" s="132"/>
    </row>
    <row r="20" spans="1:17" x14ac:dyDescent="0.2">
      <c r="C20" s="134"/>
    </row>
    <row r="23" spans="1:17" x14ac:dyDescent="0.2">
      <c r="A23" s="97" t="s">
        <v>183</v>
      </c>
      <c r="P23" s="111"/>
      <c r="Q23" s="110" t="s">
        <v>185</v>
      </c>
    </row>
  </sheetData>
  <mergeCells count="11">
    <mergeCell ref="A1:Q1"/>
    <mergeCell ref="A2:Q2"/>
    <mergeCell ref="A3:Q3"/>
    <mergeCell ref="A4:H4"/>
    <mergeCell ref="I4:N4"/>
    <mergeCell ref="O4:Q4"/>
    <mergeCell ref="A5:H5"/>
    <mergeCell ref="I5:N5"/>
    <mergeCell ref="O5:Q5"/>
    <mergeCell ref="A7:D7"/>
    <mergeCell ref="A9:C9"/>
  </mergeCells>
  <pageMargins left="0.70866141732283472" right="0.70866141732283472" top="0.74803149606299213" bottom="0.74803149606299213" header="0.31496062992125984" footer="0.31496062992125984"/>
  <pageSetup paperSize="9" scale="8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14</vt:i4>
      </vt:variant>
      <vt:variant>
        <vt:lpstr>Rangos con nombre</vt:lpstr>
      </vt:variant>
      <vt:variant>
        <vt:i4>3</vt:i4>
      </vt:variant>
    </vt:vector>
  </HeadingPairs>
  <TitlesOfParts>
    <vt:vector size="17" baseType="lpstr">
      <vt:lpstr>objetivos</vt:lpstr>
      <vt:lpstr>indicador</vt:lpstr>
      <vt:lpstr>GRÁFICA-UA</vt:lpstr>
      <vt:lpstr>GRÁFICA-DES</vt:lpstr>
      <vt:lpstr>GRÁFICA-SGC</vt:lpstr>
      <vt:lpstr>Satisfacción Gestión Escolar</vt:lpstr>
      <vt:lpstr>Análisis Gestión Escolar</vt:lpstr>
      <vt:lpstr>Comentarios Gestión Escolar</vt:lpstr>
      <vt:lpstr>Tutorías y Asesorías, ICT y SA</vt:lpstr>
      <vt:lpstr>Comentarios de TyA, ICT y SA</vt:lpstr>
      <vt:lpstr>Analisis de TyA, ICT y SA</vt:lpstr>
      <vt:lpstr>Actividades Culturales y Deport</vt:lpstr>
      <vt:lpstr>Comentarios de Actividades CyD </vt:lpstr>
      <vt:lpstr>Analisis de Actividades CyD</vt:lpstr>
      <vt:lpstr>'Analisis de Actividades CyD'!Área_de_impresión</vt:lpstr>
      <vt:lpstr>'Analisis de TyA, ICT y SA'!Área_de_impresión</vt:lpstr>
      <vt:lpstr>'Análisis Gestión Escolar'!Área_de_impresión</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luis</dc:creator>
  <cp:lastModifiedBy>Usuario de Windows</cp:lastModifiedBy>
  <dcterms:created xsi:type="dcterms:W3CDTF">2017-03-06T17:01:03Z</dcterms:created>
  <dcterms:modified xsi:type="dcterms:W3CDTF">2021-05-10T05:21:24Z</dcterms:modified>
</cp:coreProperties>
</file>