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9440" windowHeight="10170"/>
  </bookViews>
  <sheets>
    <sheet name="Métricas" sheetId="2" r:id="rId1"/>
  </sheets>
  <calcPr calcId="145621"/>
</workbook>
</file>

<file path=xl/calcChain.xml><?xml version="1.0" encoding="utf-8"?>
<calcChain xmlns="http://schemas.openxmlformats.org/spreadsheetml/2006/main">
  <c r="B24" i="2" l="1"/>
  <c r="L26" i="2"/>
  <c r="K26" i="2"/>
  <c r="M26" i="2"/>
  <c r="E34" i="2" s="1"/>
  <c r="G26" i="2"/>
  <c r="F26" i="2"/>
  <c r="E5" i="2"/>
  <c r="E9" i="2"/>
  <c r="E38" i="2" s="1"/>
  <c r="E13" i="2"/>
  <c r="E30" i="2"/>
  <c r="J22" i="2"/>
  <c r="N22" i="2"/>
  <c r="N23" i="2"/>
  <c r="J25" i="2"/>
  <c r="N25" i="2" s="1"/>
  <c r="J19" i="2"/>
  <c r="N19" i="2" s="1"/>
  <c r="J20" i="2"/>
  <c r="N20" i="2" s="1"/>
  <c r="J21" i="2"/>
  <c r="N21" i="2" s="1"/>
  <c r="J23" i="2"/>
  <c r="J18" i="2"/>
  <c r="J26" i="2" s="1"/>
  <c r="B19" i="2"/>
  <c r="B20" i="2"/>
  <c r="B21" i="2"/>
  <c r="B22" i="2"/>
  <c r="B23" i="2"/>
  <c r="B25" i="2"/>
  <c r="B18" i="2"/>
  <c r="E39" i="2"/>
  <c r="E41" i="2"/>
  <c r="E40" i="2"/>
  <c r="E37" i="2"/>
  <c r="E33" i="2" l="1"/>
  <c r="N18" i="2"/>
  <c r="N26" i="2" s="1"/>
  <c r="E42" i="2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<sst xmlns="http://schemas.openxmlformats.org/spreadsheetml/2006/main" count="52" uniqueCount="35">
  <si>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</si>
  <si>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</si>
  <si>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</si>
  <si>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</si>
  <si>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</si>
  <si>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</si>
  <si>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</si>
  <si>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</si>
  <si>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</si>
  <si>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</si>
  <si>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</si>
  <si>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</si>
  <si>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</si>
  <si>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</si>
  <si>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</si>
  <si>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</si>
  <si>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</si>
  <si>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</si>
  <si>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</si>
  <si>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</si>
  <si>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</si>
  <si>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</si>
  <si>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</si>
  <si>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</si>
  <si>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</si>
  <si>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</si>
  <si>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</si>
  <si>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</si>
  <si>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</si>
  <si>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</si>
  <si>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</si>
  <si>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</si>
  <si>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</si>
  <si>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</si>
  <si>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Declaracion de atributos, constructores y metodo toString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</si>
</sst>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009900"/>
              </a:solidFill>
            </c:spPr>
          </c:dPt>
          <c:dPt>
            <c:idx val="4"/>
            <c:bubble3D val="0"/>
            <c:spPr>
              <a:solidFill>
                <a:srgbClr val="FF0000"/>
              </a:solidFill>
            </c:spPr>
          </c:dPt>
          <c:dPt>
            <c:idx val="5"/>
            <c:bubble3D val="0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4.1666666666666519E-3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C19" sqref="C19:E19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4" width="11.42578125" style="28" customWidth="1"/>
    <col min="5" max="5" width="35.28515625" style="28" customWidth="1"/>
    <col min="6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/>
      <c r="C5" s="2"/>
      <c r="D5" s="2"/>
      <c r="E5" s="52" t="str">
        <f>IFERROR(IF(OR(ISBLANK(C5),ISBLANK(D5)),"Completar",IF(D5&gt;=C5,D5-C5,"Error")),"Error")</f>
        <v>Completar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/>
      <c r="C9" s="2"/>
      <c r="D9" s="2"/>
      <c r="E9" s="52" t="str">
        <f>IFERROR(IF(OR(ISBLANK(C9),ISBLANK(D9)),"Completar",IF(D9&gt;=C9,D9-C9,"Error")),"Error")</f>
        <v>Completar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/>
      <c r="C13" s="2"/>
      <c r="D13" s="2"/>
      <c r="E13" s="52" t="str">
        <f>IFERROR(IF(OR(ISBLANK(C13),ISBLANK(D13)),"Completar",IF(D13&gt;=C13,D13-C13,"Error")),"Error")</f>
        <v>Completar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 t="s">
        <v>34</v>
      </c>
      <c r="D18" s="79"/>
      <c r="E18" s="80"/>
      <c r="F18" s="3">
        <v>15</v>
      </c>
      <c r="G18" s="4">
        <v>1.3888888888888888E-2</v>
      </c>
      <c r="H18" s="5">
        <v>0.3840277777777778</v>
      </c>
      <c r="I18" s="6">
        <v>0.38819444444444445</v>
      </c>
      <c r="J18" s="53">
        <f>IFERROR(IF(OR(ISBLANK(H18),ISBLANK(I18)),"",IF(I18&gt;=H18,I18-H18,"Error")),"Error")</f>
        <v>4.1666666666666519E-3</v>
      </c>
      <c r="K18" s="7">
        <v>0</v>
      </c>
      <c r="L18" s="8">
        <v>0</v>
      </c>
      <c r="M18" s="9">
        <v>15</v>
      </c>
      <c r="N18" s="54">
        <f>IFERROR(IF(OR(J18="",ISBLANK(L18)),"",J18+L18),"Error")</f>
        <v>4.1666666666666519E-3</v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/>
      <c r="D19" s="79"/>
      <c r="E19" s="80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/>
      <c r="D20" s="79"/>
      <c r="E20" s="80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/>
      <c r="D21" s="79"/>
      <c r="E21" s="80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>
        <f>IF(SUM(F18:F25)=0,"Completar",SUM(F18:F25))</f>
        <v>15</v>
      </c>
      <c r="G26" s="46">
        <f>IF(SUM(G18:G25)=0,"Completar",SUM(G18:G25))</f>
        <v>1.3888888888888888E-2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4.1666666666666519E-3</v>
      </c>
      <c r="K26" s="50">
        <f>SUM(K18:K25)</f>
        <v>0</v>
      </c>
      <c r="L26" s="46">
        <f>SUM(L18:L25)</f>
        <v>0</v>
      </c>
      <c r="M26" s="51">
        <f>IF(SUM(M18:M25)=0,"Completar",SUM(M18:M25))</f>
        <v>15</v>
      </c>
      <c r="N26" s="52">
        <f>IF(OR(COUNTIF(N18:N25,"Error")&gt;0,COUNTIF(N18:N25,"Completar")&gt;0),"Error",IF(SUM(N18:N25)=0,"Completar",SUM(N18:N25)))</f>
        <v>4.1666666666666519E-3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>
        <f>M26</f>
        <v>15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>
        <f>IF(M26="Completar","Completar",IFERROR(M26/(N26*24),"Error"))</f>
        <v>150.00000000000054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 t="str">
        <f>E5</f>
        <v>Completar</v>
      </c>
      <c r="F37" s="58" t="str">
        <f>IF(E37="Completar",E37,IFERROR(E37/$E$43,"Error"))</f>
        <v>Completar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 t="str">
        <f>E9</f>
        <v>Completar</v>
      </c>
      <c r="F38" s="58" t="str">
        <f>IF(E38="Completar",E38,IFERROR(E38/$E$43,"Error"))</f>
        <v>Completar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>
        <f>J26</f>
        <v>4.1666666666666519E-3</v>
      </c>
      <c r="F42" s="58">
        <f>IF(E42="Completar",E42,IFERROR(E42/$E$43,"Completar"))</f>
        <v>1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4.1666666666666519E-3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2016-08-20T00:45:43Z</dcterms:modified>
</cp:coreProperties>
</file>