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Métric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<sst xmlns="http://schemas.openxmlformats.org/spreadsheetml/2006/main" count="51" uniqueCount="34">
  <si>
    <t xml:space="preserve">PROYECTO:</t>
  </si>
  <si>
    <t xml:space="preserve">Análisis</t>
  </si>
  <si>
    <t xml:space="preserve">Tiempo Estimado</t>
  </si>
  <si>
    <t xml:space="preserve">Hora Inicio</t>
  </si>
  <si>
    <t xml:space="preserve">Hora Fin</t>
  </si>
  <si>
    <t xml:space="preserve">Tiempo Real</t>
  </si>
  <si>
    <t xml:space="preserve">Preparación de la Prueba</t>
  </si>
  <si>
    <t xml:space="preserve">Diseño</t>
  </si>
  <si>
    <t xml:space="preserve">Desarrollo y correctivos</t>
  </si>
  <si>
    <t xml:space="preserve">Nº Incremento</t>
  </si>
  <si>
    <t xml:space="preserve">Descripción de las tareas del Incremento</t>
  </si>
  <si>
    <t xml:space="preserve">Estimación</t>
  </si>
  <si>
    <t xml:space="preserve">Desarrollo</t>
  </si>
  <si>
    <t xml:space="preserve">Correctivos</t>
  </si>
  <si>
    <t xml:space="preserve">Líneas Reales</t>
  </si>
  <si>
    <t xml:space="preserve">Líneas Cód.</t>
  </si>
  <si>
    <t xml:space="preserve">Tiempo</t>
  </si>
  <si>
    <t xml:space="preserve">Errores Lógicos</t>
  </si>
  <si>
    <t xml:space="preserve">Tiempo Correción E.L.</t>
  </si>
  <si>
    <t xml:space="preserve">TOTALES Desarrollo</t>
  </si>
  <si>
    <t xml:space="preserve">-</t>
  </si>
  <si>
    <t xml:space="preserve">Ejecución de la Prueba</t>
  </si>
  <si>
    <t xml:space="preserve">Resumen</t>
  </si>
  <si>
    <t xml:space="preserve">Líneas de Código (LOC)</t>
  </si>
  <si>
    <t xml:space="preserve">LOC / Hora</t>
  </si>
  <si>
    <t xml:space="preserve">Errores Lógicos / 100 LOC</t>
  </si>
  <si>
    <t xml:space="preserve">Porcentaje Errores Lógicos</t>
  </si>
  <si>
    <t xml:space="preserve">Tiempo de Análisis</t>
  </si>
  <si>
    <t xml:space="preserve">Tiempo de Preparación de Prueba</t>
  </si>
  <si>
    <t xml:space="preserve">Tiempo de Diseño</t>
  </si>
  <si>
    <t xml:space="preserve">Tiempo de Ejecución de Prueba</t>
  </si>
  <si>
    <t xml:space="preserve">Tiempo Resolución Errores Lógicos</t>
  </si>
  <si>
    <t xml:space="preserve">Tiempo Efectivo de Desarrollo</t>
  </si>
  <si>
    <t xml:space="preserve">Tiempo Total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</si>
</sst>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H]:MM"/>
    <numFmt numFmtId="166" formatCode="H:MM;@"/>
    <numFmt numFmtId="167" formatCode="0"/>
    <numFmt numFmtId="168" formatCode="@"/>
    <numFmt numFmtId="169" formatCode="0.00"/>
    <numFmt numFmtId="170" formatCode="0%"/>
    <numFmt numFmtId="171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double"/>
      <right style="thin"/>
      <top style="thin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6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7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8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7" borderId="11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7" fontId="0" fillId="7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7" borderId="1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1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7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8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5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5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2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3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4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8" fillId="5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5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2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6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7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35477142360508"/>
          <c:y val="0.0740676496097138"/>
          <c:w val="0.401442725534504"/>
          <c:h val="0.85117085862966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1"/>
            <c:spPr>
              <a:solidFill>
                <a:srgbClr val="00b0f0"/>
              </a:solidFill>
              <a:ln>
                <a:noFill/>
              </a:ln>
            </c:spPr>
          </c:dPt>
          <c:dPt>
            <c:idx val="2"/>
            <c:spPr>
              <a:solidFill>
                <a:srgbClr val="0066ff"/>
              </a:solidFill>
              <a:ln>
                <a:noFill/>
              </a:ln>
            </c:spPr>
          </c:dPt>
          <c:dPt>
            <c:idx val="3"/>
            <c:spPr>
              <a:solidFill>
                <a:srgbClr val="009900"/>
              </a:solidFill>
              <a:ln>
                <a:noFill/>
              </a:ln>
            </c:spPr>
          </c:dPt>
          <c:dPt>
            <c:idx val="4"/>
            <c:spPr>
              <a:solidFill>
                <a:srgbClr val="ff0000"/>
              </a:solidFill>
              <a:ln>
                <a:noFill/>
              </a:ln>
            </c:spPr>
          </c:dPt>
          <c:dPt>
            <c:idx val="5"/>
            <c:spPr>
              <a:solidFill>
                <a:srgbClr val="002060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Métricas!$B$37:$D$42</c:f>
              <c:strCache>
                <c:ptCount val="18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Métricas!$E$37:$E$42</c:f>
              <c:numCache>
                <c:formatCode>General</c:formatCode>
                <c:ptCount val="6"/>
                <c:pt idx="0">
                  <c:v>0.00694444444444442</c:v>
                </c:pt>
                <c:pt idx="1">
                  <c:v>0.0416666666666666</c:v>
                </c:pt>
                <c:pt idx="2">
                  <c:v/>
                </c:pt>
                <c:pt idx="3">
                  <c:v/>
                </c:pt>
                <c:pt idx="4">
                  <c:v>0</c:v>
                </c:pt>
                <c:pt idx="5">
                  <c:v/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609162491052"/>
          <c:y val="0.22139263648838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38160</xdr:colOff>
      <xdr:row>32</xdr:row>
      <xdr:rowOff>30960</xdr:rowOff>
    </xdr:from>
    <xdr:to>
      <xdr:col>11</xdr:col>
      <xdr:colOff>417600</xdr:colOff>
      <xdr:row>43</xdr:row>
      <xdr:rowOff>10440</xdr:rowOff>
    </xdr:to>
    <xdr:graphicFrame>
      <xdr:nvGraphicFramePr>
        <xdr:cNvPr id="0" name="5 Gráfico"/>
        <xdr:cNvGraphicFramePr/>
      </xdr:nvGraphicFramePr>
      <xdr:xfrm>
        <a:off x="3886200" y="6533640"/>
        <a:ext cx="4141800" cy="207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5"/>
  <cols>
    <col collapsed="false" hidden="false" max="1" min="1" style="1" width="1.08163265306122"/>
    <col collapsed="false" hidden="false" max="2" min="2" style="2" width="10.8010204081633"/>
    <col collapsed="false" hidden="false" max="11" min="3" style="2" width="10.6632653061225"/>
    <col collapsed="false" hidden="false" max="12" min="12" style="2" width="12.4183673469388"/>
    <col collapsed="false" hidden="false" max="14" min="13" style="2" width="10.6632653061225"/>
    <col collapsed="false" hidden="false" max="15" min="15" style="1" width="1.08163265306122"/>
    <col collapsed="false" hidden="true" max="1025" min="16" style="2" width="0"/>
  </cols>
  <sheetData>
    <row r="1" s="3" customFormat="true" ht="23.25" hidden="false" customHeight="true" outlineLevel="0" collapsed="false">
      <c r="B1" s="4" t="s">
        <v>0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5.25" hidden="false" customHeight="true" outlineLevel="0" collapsed="false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" customFormat="true" ht="15" hidden="false" customHeight="true" outlineLevel="0" collapsed="false">
      <c r="A3" s="6"/>
      <c r="B3" s="7" t="s">
        <v>1</v>
      </c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6"/>
    </row>
    <row r="4" s="17" customFormat="true" ht="30" hidden="false" customHeight="false" outlineLevel="0" collapsed="false">
      <c r="A4" s="10"/>
      <c r="B4" s="11" t="s">
        <v>2</v>
      </c>
      <c r="C4" s="12" t="s">
        <v>3</v>
      </c>
      <c r="D4" s="12" t="s">
        <v>4</v>
      </c>
      <c r="E4" s="13" t="s">
        <v>5</v>
      </c>
      <c r="F4" s="14"/>
      <c r="G4" s="15"/>
      <c r="H4" s="15"/>
      <c r="I4" s="15"/>
      <c r="J4" s="15"/>
      <c r="K4" s="15"/>
      <c r="L4" s="15"/>
      <c r="M4" s="15"/>
      <c r="N4" s="15"/>
      <c r="O4" s="10"/>
      <c r="P4" s="16"/>
    </row>
    <row r="5" s="24" customFormat="true" ht="14.9" hidden="false" customHeight="false" outlineLevel="0" collapsed="false">
      <c r="A5" s="18"/>
      <c r="B5" s="19" t="n">
        <v>0.00694444444444444</v>
      </c>
      <c r="C5" s="20" t="n">
        <v>0.75625</v>
      </c>
      <c r="D5" s="20" t="n">
        <v>0.763194444444444</v>
      </c>
      <c r="E5" s="21" t="n">
        <f aca="false">IFERROR(IF(OR(ISBLANK(C5),ISBLANK(D5)),"Completar",IF(D5&gt;=C5,D5-C5,"Error")),"Error")</f>
        <v>0.00694444444444442</v>
      </c>
      <c r="F5" s="22"/>
      <c r="G5" s="1"/>
      <c r="H5" s="1"/>
      <c r="I5" s="1"/>
      <c r="J5" s="1"/>
      <c r="K5" s="1"/>
      <c r="L5" s="1"/>
      <c r="M5" s="1"/>
      <c r="N5" s="1"/>
      <c r="O5" s="18"/>
      <c r="P5" s="23"/>
    </row>
    <row r="6" s="26" customFormat="true" ht="6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5"/>
    </row>
    <row r="7" s="9" customFormat="true" ht="15" hidden="false" customHeight="true" outlineLevel="0" collapsed="false">
      <c r="A7" s="6"/>
      <c r="B7" s="7" t="s">
        <v>6</v>
      </c>
      <c r="C7" s="7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6"/>
    </row>
    <row r="8" s="17" customFormat="true" ht="30" hidden="false" customHeight="false" outlineLevel="0" collapsed="false">
      <c r="A8" s="10"/>
      <c r="B8" s="11" t="s">
        <v>2</v>
      </c>
      <c r="C8" s="12" t="s">
        <v>3</v>
      </c>
      <c r="D8" s="12" t="s">
        <v>4</v>
      </c>
      <c r="E8" s="13" t="s">
        <v>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6"/>
    </row>
    <row r="9" s="24" customFormat="true" ht="14.9" hidden="false" customHeight="false" outlineLevel="0" collapsed="false">
      <c r="A9" s="18"/>
      <c r="B9" s="19" t="n">
        <v>0.0347222222222222</v>
      </c>
      <c r="C9" s="20" t="n">
        <v>0.625</v>
      </c>
      <c r="D9" s="20" t="n">
        <v>0.666666666666667</v>
      </c>
      <c r="E9" s="21" t="n">
        <f aca="false">IFERROR(IF(OR(ISBLANK(C9),ISBLANK(D9)),"Completar",IF(D9&gt;=C9,D9-C9,"Error")),"Error")</f>
        <v>0.0416666666666666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23"/>
    </row>
    <row r="10" s="26" customFormat="true" ht="6" hidden="false" customHeight="tru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5"/>
    </row>
    <row r="11" s="9" customFormat="true" ht="15" hidden="false" customHeight="true" outlineLevel="0" collapsed="false">
      <c r="A11" s="6"/>
      <c r="B11" s="7" t="s">
        <v>7</v>
      </c>
      <c r="C11" s="7"/>
      <c r="D11" s="7"/>
      <c r="E11" s="7"/>
      <c r="F11" s="8"/>
      <c r="G11" s="8"/>
      <c r="H11" s="8"/>
      <c r="I11" s="8"/>
      <c r="J11" s="8"/>
      <c r="K11" s="8"/>
      <c r="L11" s="8"/>
      <c r="M11" s="8"/>
      <c r="N11" s="8"/>
      <c r="O11" s="6"/>
    </row>
    <row r="12" s="17" customFormat="true" ht="30" hidden="false" customHeight="false" outlineLevel="0" collapsed="false">
      <c r="A12" s="10"/>
      <c r="B12" s="11" t="s">
        <v>2</v>
      </c>
      <c r="C12" s="12" t="s">
        <v>3</v>
      </c>
      <c r="D12" s="12" t="s">
        <v>4</v>
      </c>
      <c r="E12" s="13" t="s">
        <v>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6"/>
    </row>
    <row r="13" s="24" customFormat="true" ht="15.75" hidden="false" customHeight="false" outlineLevel="0" collapsed="false">
      <c r="A13" s="18"/>
      <c r="B13" s="19"/>
      <c r="C13" s="20"/>
      <c r="D13" s="20"/>
      <c r="E13" s="21" t="str">
        <f aca="false">IFERROR(IF(OR(ISBLANK(C13),ISBLANK(D13)),"Completar",IF(D13&gt;=C13,D13-C13,"Error")),"Error")</f>
        <v>Completar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23"/>
    </row>
    <row r="14" s="26" customFormat="true" ht="6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5"/>
    </row>
    <row r="15" s="9" customFormat="true" ht="15" hidden="false" customHeight="true" outlineLevel="0" collapsed="false">
      <c r="A15" s="6"/>
      <c r="B15" s="7" t="s">
        <v>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="17" customFormat="true" ht="16.5" hidden="false" customHeight="true" outlineLevel="0" collapsed="false">
      <c r="A16" s="10"/>
      <c r="B16" s="11" t="s">
        <v>9</v>
      </c>
      <c r="C16" s="27" t="s">
        <v>10</v>
      </c>
      <c r="D16" s="27"/>
      <c r="E16" s="27"/>
      <c r="F16" s="28" t="s">
        <v>11</v>
      </c>
      <c r="G16" s="28"/>
      <c r="H16" s="29" t="s">
        <v>12</v>
      </c>
      <c r="I16" s="29"/>
      <c r="J16" s="29"/>
      <c r="K16" s="28" t="s">
        <v>13</v>
      </c>
      <c r="L16" s="28"/>
      <c r="M16" s="30" t="s">
        <v>14</v>
      </c>
      <c r="N16" s="13" t="s">
        <v>5</v>
      </c>
      <c r="O16" s="10"/>
      <c r="P16" s="16"/>
    </row>
    <row r="17" customFormat="false" ht="30" hidden="false" customHeight="false" outlineLevel="0" collapsed="false">
      <c r="A17" s="10"/>
      <c r="B17" s="11"/>
      <c r="C17" s="27"/>
      <c r="D17" s="27"/>
      <c r="E17" s="27"/>
      <c r="F17" s="31" t="s">
        <v>15</v>
      </c>
      <c r="G17" s="32" t="s">
        <v>16</v>
      </c>
      <c r="H17" s="30" t="s">
        <v>3</v>
      </c>
      <c r="I17" s="12" t="s">
        <v>4</v>
      </c>
      <c r="J17" s="27" t="s">
        <v>16</v>
      </c>
      <c r="K17" s="31" t="s">
        <v>17</v>
      </c>
      <c r="L17" s="32" t="s">
        <v>18</v>
      </c>
      <c r="M17" s="30"/>
      <c r="N17" s="13"/>
      <c r="O17" s="10"/>
      <c r="P17" s="16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24" customFormat="true" ht="15" hidden="false" customHeight="false" outlineLevel="0" collapsed="false">
      <c r="A18" s="18"/>
      <c r="B18" s="33" t="n">
        <f aca="false">ROW($B18)-16</f>
        <v>2</v>
      </c>
      <c r="C18" s="34"/>
      <c r="D18" s="34"/>
      <c r="E18" s="34"/>
      <c r="F18" s="35"/>
      <c r="G18" s="36"/>
      <c r="H18" s="37"/>
      <c r="I18" s="38"/>
      <c r="J18" s="39" t="str">
        <f aca="false">IFERROR(IF(OR(ISBLANK(H18),ISBLANK(I18)),"",IF(I18&gt;=H18,I18-H18,"Error")),"Error")</f>
        <v/>
      </c>
      <c r="K18" s="40"/>
      <c r="L18" s="41"/>
      <c r="M18" s="42"/>
      <c r="N18" s="43" t="str">
        <f aca="false">IFERROR(IF(OR(J18="",ISBLANK(L18)),"",J18+L18),"Error")</f>
        <v/>
      </c>
      <c r="O18" s="18"/>
      <c r="P18" s="23"/>
    </row>
    <row r="19" s="24" customFormat="true" ht="15" hidden="false" customHeight="false" outlineLevel="0" collapsed="false">
      <c r="A19" s="18"/>
      <c r="B19" s="33" t="n">
        <f aca="false">ROW($B19)-16</f>
        <v>3</v>
      </c>
      <c r="C19" s="34"/>
      <c r="D19" s="34"/>
      <c r="E19" s="34"/>
      <c r="F19" s="35"/>
      <c r="G19" s="36"/>
      <c r="H19" s="37"/>
      <c r="I19" s="38"/>
      <c r="J19" s="39" t="str">
        <f aca="false">IFERROR(IF(OR(ISBLANK(H19),ISBLANK(I19)),"",IF(I19&gt;=H19,I19-H19,"Error")),"Error")</f>
        <v/>
      </c>
      <c r="K19" s="40"/>
      <c r="L19" s="41"/>
      <c r="M19" s="42"/>
      <c r="N19" s="43" t="str">
        <f aca="false">IFERROR(IF(OR(J19="",ISBLANK(L19)),"",J19+L19),"Error")</f>
        <v/>
      </c>
      <c r="O19" s="18"/>
      <c r="P19" s="23"/>
    </row>
    <row r="20" s="24" customFormat="true" ht="15" hidden="false" customHeight="false" outlineLevel="0" collapsed="false">
      <c r="A20" s="18"/>
      <c r="B20" s="33" t="n">
        <f aca="false">ROW($B20)-16</f>
        <v>4</v>
      </c>
      <c r="C20" s="34"/>
      <c r="D20" s="34"/>
      <c r="E20" s="34"/>
      <c r="F20" s="35"/>
      <c r="G20" s="36"/>
      <c r="H20" s="37"/>
      <c r="I20" s="38"/>
      <c r="J20" s="39" t="str">
        <f aca="false">IFERROR(IF(OR(ISBLANK(H20),ISBLANK(I20)),"",IF(I20&gt;=H20,I20-H20,"Error")),"Error")</f>
        <v/>
      </c>
      <c r="K20" s="40"/>
      <c r="L20" s="41"/>
      <c r="M20" s="42"/>
      <c r="N20" s="43" t="str">
        <f aca="false">IFERROR(IF(OR(J20="",ISBLANK(L20)),"",J20+L20),"Error")</f>
        <v/>
      </c>
      <c r="O20" s="18"/>
      <c r="P20" s="23"/>
    </row>
    <row r="21" s="24" customFormat="true" ht="15" hidden="false" customHeight="false" outlineLevel="0" collapsed="false">
      <c r="A21" s="18"/>
      <c r="B21" s="33" t="n">
        <f aca="false">ROW($B21)-16</f>
        <v>5</v>
      </c>
      <c r="C21" s="34"/>
      <c r="D21" s="34"/>
      <c r="E21" s="34"/>
      <c r="F21" s="35"/>
      <c r="G21" s="36"/>
      <c r="H21" s="37"/>
      <c r="I21" s="38"/>
      <c r="J21" s="39" t="str">
        <f aca="false">IFERROR(IF(OR(ISBLANK(H21),ISBLANK(I21)),"",IF(I21&gt;=H21,I21-H21,"Error")),"Error")</f>
        <v/>
      </c>
      <c r="K21" s="40"/>
      <c r="L21" s="41"/>
      <c r="M21" s="42"/>
      <c r="N21" s="43" t="str">
        <f aca="false">IFERROR(IF(OR(J21="",ISBLANK(L21)),"",J21+L21),"Error")</f>
        <v/>
      </c>
      <c r="O21" s="18"/>
      <c r="P21" s="23"/>
    </row>
    <row r="22" s="24" customFormat="true" ht="15" hidden="false" customHeight="false" outlineLevel="0" collapsed="false">
      <c r="A22" s="18"/>
      <c r="B22" s="33" t="n">
        <f aca="false">ROW($B22)-16</f>
        <v>6</v>
      </c>
      <c r="C22" s="34"/>
      <c r="D22" s="34"/>
      <c r="E22" s="34"/>
      <c r="F22" s="35"/>
      <c r="G22" s="36"/>
      <c r="H22" s="37"/>
      <c r="I22" s="38"/>
      <c r="J22" s="39" t="str">
        <f aca="false">IFERROR(IF(OR(ISBLANK(H22),ISBLANK(I22)),"",IF(I22&gt;=H22,I22-H22,"Error")),"Error")</f>
        <v/>
      </c>
      <c r="K22" s="40"/>
      <c r="L22" s="41"/>
      <c r="M22" s="42"/>
      <c r="N22" s="43" t="str">
        <f aca="false">IFERROR(IF(OR(J22="",ISBLANK(L22)),"",J22+L22),"Error")</f>
        <v/>
      </c>
      <c r="O22" s="18"/>
      <c r="P22" s="23"/>
    </row>
    <row r="23" s="24" customFormat="true" ht="15" hidden="false" customHeight="false" outlineLevel="0" collapsed="false">
      <c r="A23" s="18"/>
      <c r="B23" s="33" t="n">
        <f aca="false">ROW($B23)-16</f>
        <v>7</v>
      </c>
      <c r="C23" s="34"/>
      <c r="D23" s="34"/>
      <c r="E23" s="34"/>
      <c r="F23" s="35"/>
      <c r="G23" s="36"/>
      <c r="H23" s="37"/>
      <c r="I23" s="38"/>
      <c r="J23" s="39" t="str">
        <f aca="false">IFERROR(IF(OR(ISBLANK(H23),ISBLANK(I23)),"",IF(I23&gt;=H23,I23-H23,"Error")),"Error")</f>
        <v/>
      </c>
      <c r="K23" s="40"/>
      <c r="L23" s="41"/>
      <c r="M23" s="42"/>
      <c r="N23" s="43" t="str">
        <f aca="false">IFERROR(IF(OR(J23="",ISBLANK(L23)),"",J23+L23),"Error")</f>
        <v/>
      </c>
      <c r="O23" s="18"/>
      <c r="P23" s="23"/>
    </row>
    <row r="24" s="24" customFormat="true" ht="15" hidden="false" customHeight="false" outlineLevel="0" collapsed="false">
      <c r="A24" s="18"/>
      <c r="B24" s="33" t="n">
        <f aca="false">ROW($B24)-16</f>
        <v>8</v>
      </c>
      <c r="C24" s="34"/>
      <c r="D24" s="34"/>
      <c r="E24" s="34"/>
      <c r="F24" s="35"/>
      <c r="G24" s="36"/>
      <c r="H24" s="37"/>
      <c r="I24" s="38"/>
      <c r="J24" s="39"/>
      <c r="K24" s="40"/>
      <c r="L24" s="41"/>
      <c r="M24" s="42"/>
      <c r="N24" s="43"/>
      <c r="O24" s="18"/>
      <c r="P24" s="23"/>
    </row>
    <row r="25" s="24" customFormat="true" ht="15" hidden="false" customHeight="false" outlineLevel="0" collapsed="false">
      <c r="A25" s="18"/>
      <c r="B25" s="33" t="n">
        <f aca="false">ROW($B25)-16</f>
        <v>9</v>
      </c>
      <c r="C25" s="34"/>
      <c r="D25" s="34"/>
      <c r="E25" s="34"/>
      <c r="F25" s="35"/>
      <c r="G25" s="36"/>
      <c r="H25" s="37"/>
      <c r="I25" s="38"/>
      <c r="J25" s="39" t="str">
        <f aca="false">IFERROR(IF(OR(ISBLANK(H25),ISBLANK(I25)),"",IF(I25&gt;=H25,I25-H25,"Error")),"Error")</f>
        <v/>
      </c>
      <c r="K25" s="40"/>
      <c r="L25" s="41"/>
      <c r="M25" s="42"/>
      <c r="N25" s="43" t="str">
        <f aca="false">IFERROR(IF(OR(J25="",ISBLANK(L25)),"",J25+L25),"Error")</f>
        <v/>
      </c>
      <c r="O25" s="18"/>
      <c r="P25" s="23"/>
    </row>
    <row r="26" s="53" customFormat="true" ht="15.75" hidden="false" customHeight="true" outlineLevel="0" collapsed="false">
      <c r="A26" s="10"/>
      <c r="B26" s="44" t="s">
        <v>19</v>
      </c>
      <c r="C26" s="44"/>
      <c r="D26" s="44"/>
      <c r="E26" s="44"/>
      <c r="F26" s="45" t="str">
        <f aca="false">IF(SUM(F18:F25)=0,"Completar",SUM(F18:F25))</f>
        <v>Completar</v>
      </c>
      <c r="G26" s="46" t="str">
        <f aca="false">IF(SUM(G18:G25)=0,"Completar",SUM(G18:G25))</f>
        <v>Completar</v>
      </c>
      <c r="H26" s="47" t="s">
        <v>20</v>
      </c>
      <c r="I26" s="48" t="s">
        <v>20</v>
      </c>
      <c r="J26" s="49" t="str">
        <f aca="false">IF(OR(COUNTIF(J18:J25,"Error")&gt;0,COUNTIF(J18:J25,"Completar")&gt;0),"Error",IF(SUM(J18:J25)=0,"Completar",SUM(J18:J25)))</f>
        <v>Completar</v>
      </c>
      <c r="K26" s="50" t="n">
        <f aca="false">SUM(K18:K25)</f>
        <v>0</v>
      </c>
      <c r="L26" s="46" t="n">
        <f aca="false">SUM(L18:L25)</f>
        <v>0</v>
      </c>
      <c r="M26" s="51" t="str">
        <f aca="false">IF(SUM(M18:M25)=0,"Completar",SUM(M18:M25))</f>
        <v>Completar</v>
      </c>
      <c r="N26" s="21" t="str">
        <f aca="false">IF(OR(COUNTIF(N18:N25,"Error")&gt;0,COUNTIF(N18:N25,"Completar")&gt;0),"Error",IF(SUM(N18:N25)=0,"Completar",SUM(N18:N25)))</f>
        <v>Completar</v>
      </c>
      <c r="O26" s="10"/>
      <c r="P26" s="52"/>
    </row>
    <row r="27" s="25" customFormat="true" ht="6" hidden="false" customHeight="true" outlineLevel="0" collapsed="false">
      <c r="A27" s="1"/>
      <c r="B27" s="1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="9" customFormat="true" ht="15" hidden="false" customHeight="true" outlineLevel="0" collapsed="false">
      <c r="A28" s="6"/>
      <c r="B28" s="7" t="s">
        <v>21</v>
      </c>
      <c r="C28" s="7"/>
      <c r="D28" s="7"/>
      <c r="E28" s="7"/>
      <c r="F28" s="8"/>
      <c r="G28" s="8"/>
      <c r="H28" s="8"/>
      <c r="I28" s="8"/>
      <c r="J28" s="8"/>
      <c r="K28" s="8"/>
      <c r="L28" s="8"/>
      <c r="M28" s="8"/>
      <c r="N28" s="8"/>
      <c r="O28" s="6"/>
    </row>
    <row r="29" s="17" customFormat="true" ht="30" hidden="false" customHeight="false" outlineLevel="0" collapsed="false">
      <c r="A29" s="10"/>
      <c r="B29" s="11" t="s">
        <v>2</v>
      </c>
      <c r="C29" s="12" t="s">
        <v>3</v>
      </c>
      <c r="D29" s="12" t="s">
        <v>4</v>
      </c>
      <c r="E29" s="13" t="s">
        <v>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6"/>
    </row>
    <row r="30" s="24" customFormat="true" ht="15.75" hidden="false" customHeight="false" outlineLevel="0" collapsed="false">
      <c r="A30" s="18"/>
      <c r="B30" s="19"/>
      <c r="C30" s="20"/>
      <c r="D30" s="20"/>
      <c r="E30" s="21" t="str">
        <f aca="false">IFERROR(IF(OR(ISBLANK(C30),ISBLANK(D30)),"Completar",IF(D30&gt;=C30,D30-C30,"Error")),"Error")</f>
        <v>Completar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23"/>
    </row>
    <row r="31" s="25" customFormat="true" ht="6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customFormat="false" ht="15" hidden="false" customHeight="true" outlineLevel="0" collapsed="false">
      <c r="A32" s="0"/>
      <c r="B32" s="7" t="s">
        <v>22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true" outlineLevel="0" collapsed="false">
      <c r="A33" s="0"/>
      <c r="B33" s="54" t="s">
        <v>23</v>
      </c>
      <c r="C33" s="54"/>
      <c r="D33" s="54"/>
      <c r="E33" s="55" t="str">
        <f aca="false">M26</f>
        <v>Completar</v>
      </c>
      <c r="F33" s="55"/>
      <c r="G33" s="56"/>
      <c r="H33" s="57"/>
      <c r="I33" s="57"/>
      <c r="J33" s="57"/>
      <c r="K33" s="57"/>
      <c r="L33" s="57"/>
      <c r="M33" s="57"/>
      <c r="N33" s="58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true" outlineLevel="0" collapsed="false">
      <c r="A34" s="0"/>
      <c r="B34" s="54" t="s">
        <v>24</v>
      </c>
      <c r="C34" s="54"/>
      <c r="D34" s="54"/>
      <c r="E34" s="59" t="str">
        <f aca="false">IF(M26="Completar","Completar",IFERROR(M26/(N26*24),"Error"))</f>
        <v>Completar</v>
      </c>
      <c r="F34" s="59"/>
      <c r="G34" s="60"/>
      <c r="H34" s="61"/>
      <c r="I34" s="61"/>
      <c r="J34" s="61"/>
      <c r="K34" s="61"/>
      <c r="L34" s="61"/>
      <c r="M34" s="61"/>
      <c r="N34" s="62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true" outlineLevel="0" collapsed="false">
      <c r="A35" s="0"/>
      <c r="B35" s="54" t="s">
        <v>25</v>
      </c>
      <c r="C35" s="54"/>
      <c r="D35" s="54"/>
      <c r="E35" s="55" t="n">
        <f aca="false">IF(K26=0,0,IFERROR(ROUNDUP(K26/(M26/100),0),"Error"))</f>
        <v>0</v>
      </c>
      <c r="F35" s="55"/>
      <c r="G35" s="60"/>
      <c r="H35" s="61"/>
      <c r="I35" s="61"/>
      <c r="J35" s="61"/>
      <c r="K35" s="61"/>
      <c r="L35" s="61"/>
      <c r="M35" s="61"/>
      <c r="N35" s="62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true" outlineLevel="0" collapsed="false">
      <c r="A36" s="0"/>
      <c r="B36" s="54" t="s">
        <v>26</v>
      </c>
      <c r="C36" s="54"/>
      <c r="D36" s="54"/>
      <c r="E36" s="63" t="n">
        <f aca="false">IF(K26=0,0,IFERROR(K26/M26,"Error"))</f>
        <v>0</v>
      </c>
      <c r="F36" s="63"/>
      <c r="G36" s="60"/>
      <c r="H36" s="61"/>
      <c r="I36" s="61"/>
      <c r="J36" s="61"/>
      <c r="K36" s="61"/>
      <c r="L36" s="61"/>
      <c r="M36" s="61"/>
      <c r="N36" s="62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true" outlineLevel="0" collapsed="false">
      <c r="A37" s="0"/>
      <c r="B37" s="54" t="s">
        <v>27</v>
      </c>
      <c r="C37" s="54"/>
      <c r="D37" s="54"/>
      <c r="E37" s="64" t="n">
        <f aca="false">E5</f>
        <v>0.00694444444444442</v>
      </c>
      <c r="F37" s="63" t="n">
        <f aca="false">IF(E37="Completar",E37,IFERROR(E37/$E$43,"Error"))</f>
        <v>0.142857142857143</v>
      </c>
      <c r="G37" s="60"/>
      <c r="H37" s="61"/>
      <c r="I37" s="61"/>
      <c r="J37" s="61"/>
      <c r="K37" s="61"/>
      <c r="L37" s="61"/>
      <c r="M37" s="61"/>
      <c r="N37" s="62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true" outlineLevel="0" collapsed="false">
      <c r="A38" s="0"/>
      <c r="B38" s="54" t="s">
        <v>28</v>
      </c>
      <c r="C38" s="54"/>
      <c r="D38" s="54"/>
      <c r="E38" s="64" t="n">
        <f aca="false">E9</f>
        <v>0.0416666666666666</v>
      </c>
      <c r="F38" s="63" t="n">
        <f aca="false">IF(E38="Completar",E38,IFERROR(E38/$E$43,"Error"))</f>
        <v>0.857142857142857</v>
      </c>
      <c r="G38" s="60"/>
      <c r="H38" s="61"/>
      <c r="I38" s="61"/>
      <c r="J38" s="61"/>
      <c r="K38" s="61"/>
      <c r="L38" s="61"/>
      <c r="M38" s="61"/>
      <c r="N38" s="62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true" outlineLevel="0" collapsed="false">
      <c r="A39" s="0"/>
      <c r="B39" s="54" t="s">
        <v>29</v>
      </c>
      <c r="C39" s="54"/>
      <c r="D39" s="54"/>
      <c r="E39" s="64" t="str">
        <f aca="false">E13</f>
        <v>Completar</v>
      </c>
      <c r="F39" s="63" t="str">
        <f aca="false">IF(E39="Completar",E39,IFERROR(E39/$E$43,"Error"))</f>
        <v>Completar</v>
      </c>
      <c r="G39" s="60"/>
      <c r="H39" s="61"/>
      <c r="I39" s="61"/>
      <c r="J39" s="61"/>
      <c r="K39" s="61"/>
      <c r="L39" s="61"/>
      <c r="M39" s="61"/>
      <c r="N39" s="62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true" outlineLevel="0" collapsed="false">
      <c r="A40" s="0"/>
      <c r="B40" s="54" t="s">
        <v>30</v>
      </c>
      <c r="C40" s="54"/>
      <c r="D40" s="54"/>
      <c r="E40" s="64" t="str">
        <f aca="false">E30</f>
        <v>Completar</v>
      </c>
      <c r="F40" s="63" t="str">
        <f aca="false">IF(E40="Completar",E40,IFERROR(E40/$E$43,"Error"))</f>
        <v>Completar</v>
      </c>
      <c r="G40" s="60"/>
      <c r="H40" s="61"/>
      <c r="I40" s="61"/>
      <c r="J40" s="61"/>
      <c r="K40" s="61"/>
      <c r="L40" s="61"/>
      <c r="M40" s="61"/>
      <c r="N40" s="62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true" outlineLevel="0" collapsed="false">
      <c r="A41" s="0"/>
      <c r="B41" s="54" t="s">
        <v>31</v>
      </c>
      <c r="C41" s="54"/>
      <c r="D41" s="54"/>
      <c r="E41" s="64" t="n">
        <f aca="false">L26</f>
        <v>0</v>
      </c>
      <c r="F41" s="63" t="n">
        <f aca="false">IF(E41="Completar",E41,IFERROR(E41/$E$43,"Completar"))</f>
        <v>0</v>
      </c>
      <c r="G41" s="60"/>
      <c r="H41" s="61"/>
      <c r="I41" s="61"/>
      <c r="J41" s="61"/>
      <c r="K41" s="61"/>
      <c r="L41" s="61"/>
      <c r="M41" s="61"/>
      <c r="N41" s="62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true" outlineLevel="0" collapsed="false">
      <c r="A42" s="0"/>
      <c r="B42" s="54" t="s">
        <v>32</v>
      </c>
      <c r="C42" s="54"/>
      <c r="D42" s="54"/>
      <c r="E42" s="64" t="str">
        <f aca="false">J26</f>
        <v>Completar</v>
      </c>
      <c r="F42" s="63" t="str">
        <f aca="false">IF(E42="Completar",E42,IFERROR(E42/$E$43,"Completar"))</f>
        <v>Completar</v>
      </c>
      <c r="G42" s="60"/>
      <c r="H42" s="61"/>
      <c r="I42" s="61"/>
      <c r="J42" s="61"/>
      <c r="K42" s="61"/>
      <c r="L42" s="61"/>
      <c r="M42" s="61"/>
      <c r="N42" s="62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true" outlineLevel="0" collapsed="false">
      <c r="A43" s="0"/>
      <c r="B43" s="65" t="s">
        <v>33</v>
      </c>
      <c r="C43" s="65"/>
      <c r="D43" s="65"/>
      <c r="E43" s="48" t="n">
        <f aca="false">IF(COUNTIF(E37:E42,"Error")&gt;0,"Error",IF(SUM(E37:E42)=0,"Completar",SUM(E37:E42)))</f>
        <v>0.048611111111111</v>
      </c>
      <c r="F43" s="48"/>
      <c r="G43" s="66"/>
      <c r="H43" s="67"/>
      <c r="I43" s="67"/>
      <c r="J43" s="67"/>
      <c r="K43" s="67"/>
      <c r="L43" s="67"/>
      <c r="M43" s="67"/>
      <c r="N43" s="68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69" customFormat="true" ht="6" hidden="false" customHeight="true" outlineLevel="0" collapsed="false">
      <c r="A44" s="1"/>
      <c r="O44" s="1"/>
    </row>
  </sheetData>
  <mergeCells count="44">
    <mergeCell ref="B1:C1"/>
    <mergeCell ref="D1:N1"/>
    <mergeCell ref="B3:E3"/>
    <mergeCell ref="B7:E7"/>
    <mergeCell ref="F8:N8"/>
    <mergeCell ref="F9:N9"/>
    <mergeCell ref="B11:E11"/>
    <mergeCell ref="F12:N12"/>
    <mergeCell ref="F13:N13"/>
    <mergeCell ref="B15:N15"/>
    <mergeCell ref="B16:B17"/>
    <mergeCell ref="C16:E17"/>
    <mergeCell ref="F16:G16"/>
    <mergeCell ref="H16:J16"/>
    <mergeCell ref="K16:L16"/>
    <mergeCell ref="M16:M17"/>
    <mergeCell ref="N16:N17"/>
    <mergeCell ref="C18:E18"/>
    <mergeCell ref="C19:E19"/>
    <mergeCell ref="C20:E20"/>
    <mergeCell ref="C21:E21"/>
    <mergeCell ref="C22:E22"/>
    <mergeCell ref="C23:E23"/>
    <mergeCell ref="C24:E24"/>
    <mergeCell ref="C25:E25"/>
    <mergeCell ref="B26:E26"/>
    <mergeCell ref="B28:E28"/>
    <mergeCell ref="B32:N32"/>
    <mergeCell ref="B33:D33"/>
    <mergeCell ref="E33:F33"/>
    <mergeCell ref="B34:D34"/>
    <mergeCell ref="E34:F34"/>
    <mergeCell ref="B35:D35"/>
    <mergeCell ref="E35:F35"/>
    <mergeCell ref="B36:D36"/>
    <mergeCell ref="E36:F36"/>
    <mergeCell ref="B37:D37"/>
    <mergeCell ref="B38:D38"/>
    <mergeCell ref="B39:D39"/>
    <mergeCell ref="B40:D40"/>
    <mergeCell ref="B41:D41"/>
    <mergeCell ref="B42:D42"/>
    <mergeCell ref="B43:D43"/>
    <mergeCell ref="E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2014-04-14T14:00:11Z</dcterms:created>
  <dc:creator>Lucas Ponce de Léon</dc:creator>
  <dc:description>Universidad Nacional de La Matanza
Cátedra de Programación Avanzada</dc:description>
  <dc:language>es-ES</dc:language>
  <cp:lastModifiedBy/>
  <dcterms:modified xsi:type="dcterms:W3CDTF">2016-09-27T15:58:01Z</dcterms:modified>
  <cp:revision>4</cp:revision>
  <dc:subject/>
  <dc:title>Planilla de Métricas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