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LaM\Programacion-Avanzada\GitKraken - 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" i="1" l="1"/>
  <c r="F39" i="1" s="1"/>
  <c r="E37" i="1"/>
  <c r="F37" i="1" s="1"/>
  <c r="E30" i="1"/>
  <c r="E40" i="1" s="1"/>
  <c r="F40" i="1" s="1"/>
  <c r="M26" i="1"/>
  <c r="L26" i="1"/>
  <c r="E41" i="1" s="1"/>
  <c r="K26" i="1"/>
  <c r="G26" i="1"/>
  <c r="F26" i="1"/>
  <c r="J25" i="1"/>
  <c r="N25" i="1" s="1"/>
  <c r="B25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9" i="1"/>
  <c r="E38" i="1" s="1"/>
  <c r="E5" i="1"/>
  <c r="E36" i="1" l="1"/>
  <c r="E33" i="1"/>
  <c r="J26" i="1"/>
  <c r="E42" i="1" s="1"/>
  <c r="F42" i="1" s="1"/>
  <c r="N26" i="1"/>
  <c r="E34" i="1" s="1"/>
  <c r="F41" i="1"/>
  <c r="F38" i="1"/>
  <c r="E35" i="1"/>
</calcChain>
</file>

<file path=xl/sharedStrings.xml><?xml version="1.0" encoding="utf-8"?>
<sst xmlns="http://schemas.openxmlformats.org/spreadsheetml/2006/main" count="56" uniqueCount="39">
  <si>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</si>
  <si>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</si>
  <si>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</si>
  <si>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</si>
  <si>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</si>
  <si>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</si>
  <si>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</si>
  <si>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</si>
  <si>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</si>
  <si>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</si>
  <si>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</si>
  <si>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</si>
  <si>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</si>
  <si>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</si>
  <si>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</si>
  <si>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</si>
  <si>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</si>
  <si>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</si>
  <si>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</si>
  <si>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</si>
  <si>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</si>
  <si>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</si>
  <si>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</si>
  <si>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</si>
  <si>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</si>
  <si>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</si>
  <si>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</si>
  <si>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</si>
  <si>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</si>
  <si>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</si>
  <si>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</si>
  <si>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</si>
  <si>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</si>
  <si>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</si>
  <si>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segmento, consttrucvtor, get, set</t>
  </si>
  <si>
    <t>clase pelicula, constructor</t>
  </si>
  <si>
    <t>incluye, puede entrar, reconstruir</t>
  </si>
  <si>
    <t>aArchivo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</si>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</sst>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FE-49A9-8398-BCDAC159B07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FE-49A9-8398-BCDAC159B072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FE-49A9-8398-BCDAC159B072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FE-49A9-8398-BCDAC159B07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FE-49A9-8398-BCDAC159B072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FE-49A9-8398-BCDAC159B07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0.10486111111111074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FE-49A9-8398-BCDAC15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198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30960</xdr:rowOff>
    </xdr:from>
    <xdr:to>
      <xdr:col>11</xdr:col>
      <xdr:colOff>417600</xdr:colOff>
      <xdr:row>43</xdr:row>
      <xdr:rowOff>10440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tabSelected="1" zoomScaleNormal="100" workbookViewId="0">
      <selection activeCell="F8" sqref="F8:N8"/>
    </sheetView>
  </sheetViews>
  <sheetFormatPr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/>
      <c r="C5" s="33"/>
      <c r="D5" s="33"/>
      <c r="E5" s="34" t="str">
        <f>IFERROR(IF(OR(ISBLANK(C5),ISBLANK(D5)),"Completar",IF(D5&gt;=C5,D5-C5,"Error")),"Error")</f>
        <v>Completar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/>
      <c r="C9" s="33"/>
      <c r="D9" s="33"/>
      <c r="E9" s="34" t="str">
        <f>IFERROR(IF(OR(ISBLANK(C9),ISBLANK(D9)),"Completar",IF(D9&gt;=C9,D9-C9,"Error")),"Error")</f>
        <v>Completar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/>
      <c r="C13" s="33"/>
      <c r="D13" s="33"/>
      <c r="E13" s="34" t="str">
        <f>IFERROR(IF(OR(ISBLANK(C13),ISBLANK(D13)),"Completar",IF(D13&gt;=C13,D13-C13,"Error")),"Error")</f>
        <v>Completar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40</v>
      </c>
      <c r="G18" s="46">
        <v>3.472222222222222E-3</v>
      </c>
      <c r="H18" s="47">
        <v>0.68819444444444444</v>
      </c>
      <c r="I18" s="48">
        <v>0.69027777777777777</v>
      </c>
      <c r="J18" s="49">
        <f t="shared" ref="J18:J23" si="1">IFERROR(IF(OR(ISBLANK(H18),ISBLANK(I18)),"",IF(I18&gt;=H18,I18-H18,"Error")),"Error")</f>
        <v>2.0833333333333259E-3</v>
      </c>
      <c r="K18" s="50">
        <v>0</v>
      </c>
      <c r="L18" s="51">
        <v>0</v>
      </c>
      <c r="M18" s="52">
        <v>29</v>
      </c>
      <c r="N18" s="53">
        <f t="shared" ref="N18:N23" si="2">IFERROR(IF(OR(J18="",ISBLANK(L18)),"",J18+L18),"Error")</f>
        <v>2.0833333333333259E-3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40</v>
      </c>
      <c r="G19" s="46">
        <v>3.472222222222222E-3</v>
      </c>
      <c r="H19" s="47">
        <v>0.69097222222222221</v>
      </c>
      <c r="I19" s="48">
        <v>0.69652777777777775</v>
      </c>
      <c r="J19" s="49">
        <f t="shared" si="1"/>
        <v>5.5555555555555358E-3</v>
      </c>
      <c r="K19" s="50">
        <v>0</v>
      </c>
      <c r="L19" s="51">
        <v>0</v>
      </c>
      <c r="M19" s="52">
        <v>21</v>
      </c>
      <c r="N19" s="53">
        <f t="shared" si="2"/>
        <v>5.5555555555555358E-3</v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 t="s">
        <v>36</v>
      </c>
      <c r="D20" s="3"/>
      <c r="E20" s="3"/>
      <c r="F20" s="45">
        <v>200</v>
      </c>
      <c r="G20" s="46">
        <v>6.25E-2</v>
      </c>
      <c r="H20" s="47">
        <v>0.6972222222222223</v>
      </c>
      <c r="I20" s="48">
        <v>0.74583333333333324</v>
      </c>
      <c r="J20" s="49">
        <f t="shared" si="1"/>
        <v>4.8611111111110938E-2</v>
      </c>
      <c r="K20" s="50">
        <v>5</v>
      </c>
      <c r="L20" s="51">
        <v>4.1666666666666664E-2</v>
      </c>
      <c r="M20" s="52">
        <v>91</v>
      </c>
      <c r="N20" s="53">
        <f t="shared" si="2"/>
        <v>9.0277777777777596E-2</v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 t="s">
        <v>37</v>
      </c>
      <c r="D21" s="3"/>
      <c r="E21" s="3"/>
      <c r="F21" s="45">
        <v>15</v>
      </c>
      <c r="G21" s="46">
        <v>3.472222222222222E-3</v>
      </c>
      <c r="H21" s="47">
        <v>0.74722222222222223</v>
      </c>
      <c r="I21" s="48">
        <v>0.75</v>
      </c>
      <c r="J21" s="49">
        <f t="shared" si="1"/>
        <v>2.7777777777777679E-3</v>
      </c>
      <c r="K21" s="50">
        <v>0</v>
      </c>
      <c r="L21" s="51">
        <v>0</v>
      </c>
      <c r="M21" s="52">
        <v>7</v>
      </c>
      <c r="N21" s="53">
        <f t="shared" si="2"/>
        <v>2.7777777777777679E-3</v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 t="s">
        <v>38</v>
      </c>
      <c r="D22" s="3"/>
      <c r="E22" s="3"/>
      <c r="F22" s="45">
        <v>30</v>
      </c>
      <c r="G22" s="46">
        <v>3.472222222222222E-3</v>
      </c>
      <c r="H22" s="47">
        <v>0.75138888888888899</v>
      </c>
      <c r="I22" s="48">
        <v>0.79722222222222217</v>
      </c>
      <c r="J22" s="49">
        <f t="shared" si="1"/>
        <v>4.5833333333333171E-2</v>
      </c>
      <c r="K22" s="50">
        <v>0</v>
      </c>
      <c r="L22" s="51">
        <v>0</v>
      </c>
      <c r="M22" s="52">
        <v>90</v>
      </c>
      <c r="N22" s="53">
        <f t="shared" si="2"/>
        <v>4.5833333333333171E-2</v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325</v>
      </c>
      <c r="G26" s="55">
        <f>IF(SUM(G18:G25)=0,"Completar",SUM(G18:G25))</f>
        <v>7.6388888888888895E-2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0.10486111111111074</v>
      </c>
      <c r="K26" s="59">
        <f>SUM(K18:K25)</f>
        <v>5</v>
      </c>
      <c r="L26" s="55">
        <f>SUM(L18:L25)</f>
        <v>4.1666666666666664E-2</v>
      </c>
      <c r="M26" s="60">
        <f>IF(SUM(M18:M25)=0,"Completar",SUM(M18:M25))</f>
        <v>238</v>
      </c>
      <c r="N26" s="34">
        <f>IF(OR(COUNTIF(N18:N25,"Error")&gt;0,COUNTIF(N18:N25,"Completar")&gt;0),"Error",IF(SUM(N18:N25)=0,"Completar",SUM(N18:N25)))</f>
        <v>0.1465277777777774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238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67.677725118483579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3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2.100840336134454E-2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 t="str">
        <f>E5</f>
        <v>Completar</v>
      </c>
      <c r="F37" s="69" t="str">
        <f>IF(E37="Completar",E37,IFERROR(E37/$E$43,"Error"))</f>
        <v>Completar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 t="str">
        <f>E9</f>
        <v>Completar</v>
      </c>
      <c r="F38" s="69" t="str">
        <f>IF(E38="Completar",E38,IFERROR(E38/$E$43,"Error"))</f>
        <v>Completar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 t="str">
        <f>E13</f>
        <v>Completar</v>
      </c>
      <c r="F39" s="69" t="str">
        <f>IF(E39="Completar",E39,IFERROR(E39/$E$43,"Error"))</f>
        <v>Completar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4.1666666666666664E-2</v>
      </c>
      <c r="F41" s="69" t="str">
        <f>IF(E41="Completar",E41,IFERROR(E41/$E$43,"Completar"))</f>
        <v>Completar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0.10486111111111074</v>
      </c>
      <c r="F42" s="69" t="str">
        <f>IF(E42="Completar",E42,IFERROR(E42/$E$43,"Completar"))</f>
        <v>Completar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/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  <row r="45" spans="1:1024" x14ac:dyDescent="0.25">
      <c r="C45" s="16">
        <v>1.1000000000000001</v>
      </c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Pablo</cp:lastModifiedBy>
  <cp:revision>2</cp:revision>
  <dcterms:created xsi:type="dcterms:W3CDTF">2014-04-14T14:00:11Z</dcterms:created>
  <dcterms:modified xsi:type="dcterms:W3CDTF">2016-10-10T22:11:46Z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