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<sst xmlns="http://schemas.openxmlformats.org/spreadsheetml/2006/main" count="51" uniqueCount="34">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</sst>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883232216653"/>
          <c:y val="0.0740934449093445"/>
          <c:w val="0.401389255253671"/>
          <c:h val="0.8509414225941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0.00208333333333333</c:v>
                </c:pt>
                <c:pt idx="1">
                  <c:v>0.0138888888888889</c:v>
                </c:pt>
                <c:pt idx="2">
                  <c:v>0.0236111111111111</c:v>
                </c:pt>
                <c:pt idx="3">
                  <c:v>0.0138888888888889</c:v>
                </c:pt>
                <c:pt idx="4">
                  <c:v>0</c:v>
                </c:pt>
                <c:pt idx="5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7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52200</xdr:rowOff>
    </xdr:from>
    <xdr:to>
      <xdr:col>11</xdr:col>
      <xdr:colOff>417240</xdr:colOff>
      <xdr:row>43</xdr:row>
      <xdr:rowOff>21600</xdr:rowOff>
    </xdr:to>
    <xdr:graphicFrame>
      <xdr:nvGraphicFramePr>
        <xdr:cNvPr id="0" name="5 Gráfico"/>
        <xdr:cNvGraphicFramePr/>
      </xdr:nvGraphicFramePr>
      <xdr:xfrm>
        <a:off x="3838320" y="6533640"/>
        <a:ext cx="4093920" cy="206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RowHeight="15"/>
  <cols>
    <col collapsed="false" hidden="false" max="1" min="1" style="1" width="1.08163265306122"/>
    <col collapsed="false" hidden="false" max="2" min="2" style="2" width="10.6632653061225"/>
    <col collapsed="false" hidden="false" max="11" min="3" style="2" width="10.530612244898"/>
    <col collapsed="false" hidden="false" max="12" min="12" style="2" width="12.2857142857143"/>
    <col collapsed="false" hidden="false" max="14" min="13" style="2" width="10.530612244898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0.00347222222222222</v>
      </c>
      <c r="C5" s="20" t="n">
        <v>0.449305555555556</v>
      </c>
      <c r="D5" s="20" t="n">
        <v>0.451388888888889</v>
      </c>
      <c r="E5" s="21" t="n">
        <f aca="false">IFERROR(IF(OR(ISBLANK(C5),ISBLANK(D5)),"Completar",IF(D5&gt;=C5,D5-C5,"Error")),"Error")</f>
        <v>0.00208333333333333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0.0138888888888889</v>
      </c>
      <c r="C9" s="20" t="n">
        <v>0.451388888888889</v>
      </c>
      <c r="D9" s="20" t="n">
        <v>0.465277777777778</v>
      </c>
      <c r="E9" s="21" t="n">
        <f aca="false">IFERROR(IF(OR(ISBLANK(C9),ISBLANK(D9)),"Completar",IF(D9&gt;=C9,D9-C9,"Error")),"Error")</f>
        <v>0.0138888888888889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19" t="n">
        <v>0.0104166666666667</v>
      </c>
      <c r="C13" s="20" t="n">
        <v>0.467361111111111</v>
      </c>
      <c r="D13" s="20" t="n">
        <v>0.490972222222222</v>
      </c>
      <c r="E13" s="21" t="n">
        <f aca="false">IFERROR(IF(OR(ISBLANK(C13),ISBLANK(D13)),"Completar",IF(D13&gt;=C13,D13-C13,"Error")),"Error")</f>
        <v>0.0236111111111111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5" hidden="false" customHeight="false" outlineLevel="0" collapsed="false">
      <c r="A18" s="18"/>
      <c r="B18" s="33" t="n">
        <f aca="false">ROW($B18)-16</f>
        <v>2</v>
      </c>
      <c r="C18" s="34"/>
      <c r="D18" s="34"/>
      <c r="E18" s="34"/>
      <c r="F18" s="35"/>
      <c r="G18" s="36"/>
      <c r="H18" s="37"/>
      <c r="I18" s="38"/>
      <c r="J18" s="39" t="str">
        <f aca="false">IFERROR(IF(OR(ISBLANK(H18),ISBLANK(I18)),"",IF(I18&gt;=H18,I18-H18,"Error")),"Error")</f>
        <v/>
      </c>
      <c r="K18" s="40"/>
      <c r="L18" s="41"/>
      <c r="M18" s="42"/>
      <c r="N18" s="43" t="str">
        <f aca="false">IFERROR(IF(OR(J18="",ISBLANK(L18)),"",J18+L18),"Error")</f>
        <v/>
      </c>
      <c r="O18" s="18"/>
      <c r="P18" s="23"/>
    </row>
    <row r="19" s="24" customFormat="true" ht="15" hidden="false" customHeight="false" outlineLevel="0" collapsed="false">
      <c r="A19" s="18"/>
      <c r="B19" s="33" t="n">
        <f aca="false">ROW($B19)-16</f>
        <v>3</v>
      </c>
      <c r="C19" s="34"/>
      <c r="D19" s="34"/>
      <c r="E19" s="34"/>
      <c r="F19" s="35"/>
      <c r="G19" s="36"/>
      <c r="H19" s="37"/>
      <c r="I19" s="38"/>
      <c r="J19" s="39" t="str">
        <f aca="false">IFERROR(IF(OR(ISBLANK(H19),ISBLANK(I19)),"",IF(I19&gt;=H19,I19-H19,"Error")),"Error")</f>
        <v/>
      </c>
      <c r="K19" s="40"/>
      <c r="L19" s="41"/>
      <c r="M19" s="42"/>
      <c r="N19" s="43" t="str">
        <f aca="false">IFERROR(IF(OR(J19="",ISBLANK(L19)),"",J19+L19),"Error")</f>
        <v/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19</v>
      </c>
      <c r="C26" s="44"/>
      <c r="D26" s="44"/>
      <c r="E26" s="44"/>
      <c r="F26" s="45" t="str">
        <f aca="false">IF(SUM(F18:F25)=0,"Completar",SUM(F18:F25))</f>
        <v>Completar</v>
      </c>
      <c r="G26" s="46" t="str">
        <f aca="false">IF(SUM(G18:G25)=0,"Completar",SUM(G18:G25))</f>
        <v>Completar</v>
      </c>
      <c r="H26" s="47" t="s">
        <v>20</v>
      </c>
      <c r="I26" s="48" t="s">
        <v>20</v>
      </c>
      <c r="J26" s="49" t="str">
        <f aca="false">IF(OR(COUNTIF(J18:J25,"Error")&gt;0,COUNTIF(J18:J25,"Completar")&gt;0),"Error",IF(SUM(J18:J25)=0,"Completar",SUM(J18:J25)))</f>
        <v>Completar</v>
      </c>
      <c r="K26" s="50" t="n">
        <f aca="false">SUM(K18:K25)</f>
        <v>0</v>
      </c>
      <c r="L26" s="46" t="n">
        <f aca="false">SUM(L18:L25)</f>
        <v>0</v>
      </c>
      <c r="M26" s="51" t="str">
        <f aca="false">IF(SUM(M18:M25)=0,"Completar",SUM(M18:M25))</f>
        <v>Completar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21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4.9" hidden="false" customHeight="false" outlineLevel="0" collapsed="false">
      <c r="A30" s="18"/>
      <c r="B30" s="19" t="n">
        <v>0.0208333333333333</v>
      </c>
      <c r="C30" s="20" t="n">
        <v>0.491666666666667</v>
      </c>
      <c r="D30" s="20" t="n">
        <v>0.505555555555556</v>
      </c>
      <c r="E30" s="21" t="n">
        <f aca="false">IFERROR(IF(OR(ISBLANK(C30),ISBLANK(D30)),"Completar",IF(D30&gt;=C30,D30-C30,"Error")),"Error")</f>
        <v>0.0138888888888889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23</v>
      </c>
      <c r="C33" s="54"/>
      <c r="D33" s="54"/>
      <c r="E33" s="55" t="str">
        <f aca="false">M26</f>
        <v>Completar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24</v>
      </c>
      <c r="C34" s="54"/>
      <c r="D34" s="54"/>
      <c r="E34" s="59" t="str">
        <f aca="false">IF(M26="Completar","Completar",IFERROR(M26/(N26*24),"Error"))</f>
        <v>Completar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25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26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27</v>
      </c>
      <c r="C37" s="54"/>
      <c r="D37" s="54"/>
      <c r="E37" s="64" t="n">
        <f aca="false">E5</f>
        <v>0.00208333333333333</v>
      </c>
      <c r="F37" s="63" t="n">
        <f aca="false">IF(E37="Completar",E37,IFERROR(E37/$E$43,"Error"))</f>
        <v>0.0389610389610388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28</v>
      </c>
      <c r="C38" s="54"/>
      <c r="D38" s="54"/>
      <c r="E38" s="64" t="n">
        <f aca="false">E9</f>
        <v>0.0138888888888889</v>
      </c>
      <c r="F38" s="63" t="n">
        <f aca="false">IF(E38="Completar",E38,IFERROR(E38/$E$43,"Error"))</f>
        <v>0.25974025974026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29</v>
      </c>
      <c r="C39" s="54"/>
      <c r="D39" s="54"/>
      <c r="E39" s="64" t="n">
        <f aca="false">E13</f>
        <v>0.0236111111111111</v>
      </c>
      <c r="F39" s="63" t="n">
        <f aca="false">IF(E39="Completar",E39,IFERROR(E39/$E$43,"Error"))</f>
        <v>0.441558441558441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30</v>
      </c>
      <c r="C40" s="54"/>
      <c r="D40" s="54"/>
      <c r="E40" s="64" t="n">
        <f aca="false">E30</f>
        <v>0.0138888888888889</v>
      </c>
      <c r="F40" s="63" t="n">
        <f aca="false">IF(E40="Completar",E40,IFERROR(E40/$E$43,"Error"))</f>
        <v>0.25974025974026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31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32</v>
      </c>
      <c r="C42" s="54"/>
      <c r="D42" s="54"/>
      <c r="E42" s="64" t="str">
        <f aca="false">J26</f>
        <v>Completar</v>
      </c>
      <c r="F42" s="63" t="str">
        <f aca="false">IF(E42="Completar",E42,IFERROR(E42/$E$43,"Completar"))</f>
        <v>Completar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33</v>
      </c>
      <c r="C43" s="65"/>
      <c r="D43" s="65"/>
      <c r="E43" s="48" t="n">
        <f aca="false">IF(COUNTIF(E37:E42,"Error")&gt;0,"Error",IF(SUM(E37:E42)=0,"Completar",SUM(E37:E42)))</f>
        <v>0.0534722222222222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2016-10-14T12:31:22Z</dcterms:modified>
  <cp:revision>6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