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GitKraken---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M26" i="1"/>
  <c r="E34" i="1" s="1"/>
  <c r="L26" i="1"/>
  <c r="E41" i="1" s="1"/>
  <c r="K26" i="1"/>
  <c r="E36" i="1" s="1"/>
  <c r="G26" i="1"/>
  <c r="F26" i="1"/>
  <c r="N25" i="1"/>
  <c r="J25" i="1"/>
  <c r="B25" i="1"/>
  <c r="B24" i="1"/>
  <c r="N23" i="1"/>
  <c r="J23" i="1"/>
  <c r="B23" i="1"/>
  <c r="N22" i="1"/>
  <c r="J22" i="1"/>
  <c r="B22" i="1"/>
  <c r="J21" i="1"/>
  <c r="N21" i="1" s="1"/>
  <c r="B21" i="1"/>
  <c r="J20" i="1"/>
  <c r="N20" i="1" s="1"/>
  <c r="B20" i="1"/>
  <c r="J19" i="1"/>
  <c r="N19" i="1" s="1"/>
  <c r="B19" i="1"/>
  <c r="J18" i="1"/>
  <c r="J26" i="1" s="1"/>
  <c r="E42" i="1" s="1"/>
  <c r="E13" i="1"/>
  <c r="E39" i="1" s="1"/>
  <c r="E9" i="1"/>
  <c r="E38" i="1" s="1"/>
  <c r="E5" i="1"/>
  <c r="E37" i="1" s="1"/>
  <c r="E33" i="1" l="1"/>
  <c r="N18" i="1"/>
  <c r="N26" i="1" s="1"/>
  <c r="E43" i="1"/>
  <c r="F41" i="1" s="1"/>
  <c r="E35" i="1"/>
  <c r="F40" i="1" l="1"/>
  <c r="F42" i="1"/>
  <c r="F39" i="1"/>
  <c r="F38" i="1"/>
  <c r="F37" i="1"/>
</calcChain>
</file>

<file path=xl/sharedStrings.xml><?xml version="1.0" encoding="utf-8"?>
<sst xmlns="http://schemas.openxmlformats.org/spreadsheetml/2006/main" count="52" uniqueCount="35">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</sst>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296-4B6E-90DA-8642F644955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296-4B6E-90DA-8642F6449552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296-4B6E-90DA-8642F6449552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C296-4B6E-90DA-8642F644955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C296-4B6E-90DA-8642F6449552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C296-4B6E-90DA-8642F644955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1.4583333333333282E-2</c:v>
                </c:pt>
                <c:pt idx="2">
                  <c:v>1.6666666666666718E-2</c:v>
                </c:pt>
                <c:pt idx="3">
                  <c:v>1.2500000000000067E-2</c:v>
                </c:pt>
                <c:pt idx="4">
                  <c:v>0</c:v>
                </c:pt>
                <c:pt idx="5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96-4B6E-90DA-8642F644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F12" sqref="F12:N12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3.472222222222222E-3</v>
      </c>
      <c r="C5" s="33">
        <v>0.58472222222222225</v>
      </c>
      <c r="D5" s="33">
        <v>0.58819444444444446</v>
      </c>
      <c r="E5" s="34">
        <f>IFERROR(IF(OR(ISBLANK(C5),ISBLANK(D5)),"Completar",IF(D5&gt;=C5,D5-C5,"Error")),"Error")</f>
        <v>3.4722222222222099E-3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1.3888888888888888E-2</v>
      </c>
      <c r="C9" s="33">
        <v>0.58958333333333335</v>
      </c>
      <c r="D9" s="33">
        <v>0.60416666666666663</v>
      </c>
      <c r="E9" s="34">
        <f>IFERROR(IF(OR(ISBLANK(C9),ISBLANK(D9)),"Completar",IF(D9&gt;=C9,D9-C9,"Error")),"Error")</f>
        <v>1.4583333333333282E-2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1.3888888888888888E-2</v>
      </c>
      <c r="C13" s="33">
        <v>0.60833333333333328</v>
      </c>
      <c r="D13" s="33">
        <v>0.625</v>
      </c>
      <c r="E13" s="34">
        <f>IFERROR(IF(OR(ISBLANK(C13),ISBLANK(D13)),"Completar",IF(D13&gt;=C13,D13-C13,"Error")),"Error")</f>
        <v>1.6666666666666718E-2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v>2</v>
      </c>
      <c r="C18" s="3" t="s">
        <v>34</v>
      </c>
      <c r="D18" s="3"/>
      <c r="E18" s="3"/>
      <c r="F18" s="45">
        <v>60</v>
      </c>
      <c r="G18" s="46">
        <v>1.7361111111111112E-2</v>
      </c>
      <c r="H18" s="47">
        <v>0.62569444444444444</v>
      </c>
      <c r="I18" s="48">
        <v>0.63541666666666663</v>
      </c>
      <c r="J18" s="49">
        <f t="shared" ref="J18:J23" si="0">IFERROR(IF(OR(ISBLANK(H18),ISBLANK(I18)),"",IF(I18&gt;=H18,I18-H18,"Error")),"Error")</f>
        <v>9.7222222222221877E-3</v>
      </c>
      <c r="K18" s="50">
        <v>0</v>
      </c>
      <c r="L18" s="51">
        <v>0</v>
      </c>
      <c r="M18" s="52">
        <v>95</v>
      </c>
      <c r="N18" s="53">
        <f t="shared" ref="N18:N23" si="1">IFERROR(IF(OR(J18="",ISBLANK(L18)),"",J18+L18),"Error")</f>
        <v>9.7222222222221877E-3</v>
      </c>
      <c r="O18" s="31"/>
      <c r="P18" s="36"/>
    </row>
    <row r="19" spans="1:1024" s="37" customFormat="1" x14ac:dyDescent="0.25">
      <c r="A19" s="31"/>
      <c r="B19" s="44">
        <f t="shared" ref="B18:B25" si="2">ROW($B19)-16</f>
        <v>3</v>
      </c>
      <c r="C19" s="3"/>
      <c r="D19" s="3"/>
      <c r="E19" s="3"/>
      <c r="F19" s="45"/>
      <c r="G19" s="46"/>
      <c r="H19" s="47"/>
      <c r="I19" s="48"/>
      <c r="J19" s="49" t="str">
        <f t="shared" si="0"/>
        <v/>
      </c>
      <c r="K19" s="50"/>
      <c r="L19" s="51"/>
      <c r="M19" s="52"/>
      <c r="N19" s="53" t="str">
        <f t="shared" si="1"/>
        <v/>
      </c>
      <c r="O19" s="31"/>
      <c r="P19" s="36"/>
    </row>
    <row r="20" spans="1:1024" s="37" customFormat="1" x14ac:dyDescent="0.25">
      <c r="A20" s="31"/>
      <c r="B20" s="44">
        <f t="shared" si="2"/>
        <v>4</v>
      </c>
      <c r="C20" s="3"/>
      <c r="D20" s="3"/>
      <c r="E20" s="3"/>
      <c r="F20" s="45"/>
      <c r="G20" s="46"/>
      <c r="H20" s="47"/>
      <c r="I20" s="48"/>
      <c r="J20" s="49" t="str">
        <f t="shared" si="0"/>
        <v/>
      </c>
      <c r="K20" s="50"/>
      <c r="L20" s="51"/>
      <c r="M20" s="52"/>
      <c r="N20" s="53" t="str">
        <f t="shared" si="1"/>
        <v/>
      </c>
      <c r="O20" s="31"/>
      <c r="P20" s="36"/>
    </row>
    <row r="21" spans="1:1024" s="37" customFormat="1" x14ac:dyDescent="0.25">
      <c r="A21" s="31"/>
      <c r="B21" s="44">
        <f t="shared" si="2"/>
        <v>5</v>
      </c>
      <c r="C21" s="3"/>
      <c r="D21" s="3"/>
      <c r="E21" s="3"/>
      <c r="F21" s="45"/>
      <c r="G21" s="46"/>
      <c r="H21" s="47"/>
      <c r="I21" s="48"/>
      <c r="J21" s="49" t="str">
        <f t="shared" si="0"/>
        <v/>
      </c>
      <c r="K21" s="50"/>
      <c r="L21" s="51"/>
      <c r="M21" s="52"/>
      <c r="N21" s="53" t="str">
        <f t="shared" si="1"/>
        <v/>
      </c>
      <c r="O21" s="31"/>
      <c r="P21" s="36"/>
    </row>
    <row r="22" spans="1:1024" s="37" customFormat="1" x14ac:dyDescent="0.25">
      <c r="A22" s="31"/>
      <c r="B22" s="44">
        <f t="shared" si="2"/>
        <v>6</v>
      </c>
      <c r="C22" s="3"/>
      <c r="D22" s="3"/>
      <c r="E22" s="3"/>
      <c r="F22" s="45"/>
      <c r="G22" s="46"/>
      <c r="H22" s="47"/>
      <c r="I22" s="48"/>
      <c r="J22" s="49" t="str">
        <f t="shared" si="0"/>
        <v/>
      </c>
      <c r="K22" s="50"/>
      <c r="L22" s="51"/>
      <c r="M22" s="52"/>
      <c r="N22" s="53" t="str">
        <f t="shared" si="1"/>
        <v/>
      </c>
      <c r="O22" s="31"/>
      <c r="P22" s="36"/>
    </row>
    <row r="23" spans="1:1024" s="37" customFormat="1" x14ac:dyDescent="0.25">
      <c r="A23" s="31"/>
      <c r="B23" s="44">
        <f t="shared" si="2"/>
        <v>7</v>
      </c>
      <c r="C23" s="3"/>
      <c r="D23" s="3"/>
      <c r="E23" s="3"/>
      <c r="F23" s="45"/>
      <c r="G23" s="46"/>
      <c r="H23" s="47"/>
      <c r="I23" s="48"/>
      <c r="J23" s="49" t="str">
        <f t="shared" si="0"/>
        <v/>
      </c>
      <c r="K23" s="50"/>
      <c r="L23" s="51"/>
      <c r="M23" s="52"/>
      <c r="N23" s="53" t="str">
        <f t="shared" si="1"/>
        <v/>
      </c>
      <c r="O23" s="31"/>
      <c r="P23" s="36"/>
    </row>
    <row r="24" spans="1:1024" s="37" customFormat="1" x14ac:dyDescent="0.25">
      <c r="A24" s="31"/>
      <c r="B24" s="44">
        <f t="shared" si="2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2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60</v>
      </c>
      <c r="G26" s="55">
        <f>IF(SUM(G18:G25)=0,"Completar",SUM(G18:G25))</f>
        <v>1.7361111111111112E-2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9.7222222222221877E-3</v>
      </c>
      <c r="K26" s="59">
        <f>SUM(K18:K25)</f>
        <v>0</v>
      </c>
      <c r="L26" s="55">
        <f>SUM(L18:L25)</f>
        <v>0</v>
      </c>
      <c r="M26" s="60">
        <f>IF(SUM(M18:M25)=0,"Completar",SUM(M18:M25))</f>
        <v>95</v>
      </c>
      <c r="N26" s="34">
        <f>IF(OR(COUNTIF(N18:N25,"Error")&gt;0,COUNTIF(N18:N25,"Completar")&gt;0),"Error",IF(SUM(N18:N25)=0,"Completar",SUM(N18:N25)))</f>
        <v>9.7222222222221877E-3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1.7361111111111112E-2</v>
      </c>
      <c r="C30" s="33">
        <v>0.63680555555555551</v>
      </c>
      <c r="D30" s="33">
        <v>0.64930555555555558</v>
      </c>
      <c r="E30" s="34">
        <f>IFERROR(IF(OR(ISBLANK(C30),ISBLANK(D30)),"Completar",IF(D30&gt;=C30,D30-C30,"Error")),"Error")</f>
        <v>1.2500000000000067E-2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95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407.14285714285859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3.4722222222222099E-3</v>
      </c>
      <c r="F37" s="69">
        <f>IF(E37="Completar",E37,IFERROR(E37/$E$43,"Error"))</f>
        <v>6.0975609756097324E-2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1.4583333333333282E-2</v>
      </c>
      <c r="F38" s="69">
        <f>IF(E38="Completar",E38,IFERROR(E38/$E$43,"Error"))</f>
        <v>0.25609756097560876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1.6666666666666718E-2</v>
      </c>
      <c r="F39" s="69">
        <f>IF(E39="Completar",E39,IFERROR(E39/$E$43,"Error"))</f>
        <v>0.29268292682926911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1.2500000000000067E-2</v>
      </c>
      <c r="F40" s="69">
        <f>IF(E40="Completar",E40,IFERROR(E40/$E$43,"Error"))</f>
        <v>0.2195121951219523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9.7222222222221877E-3</v>
      </c>
      <c r="F42" s="69">
        <f>IF(E42="Completar",E42,IFERROR(E42/$E$43,"Completar"))</f>
        <v>0.17073170731707252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5.6944444444444464E-2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2016-10-13T18:38:13Z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