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ologyDrive\TEC\Tesis\Experimentos\"/>
    </mc:Choice>
  </mc:AlternateContent>
  <xr:revisionPtr revIDLastSave="0" documentId="13_ncr:1_{1A326153-07BD-4BD0-8DB5-A022BEA65D93}" xr6:coauthVersionLast="47" xr6:coauthVersionMax="47" xr10:uidLastSave="{00000000-0000-0000-0000-000000000000}"/>
  <bookViews>
    <workbookView xWindow="-120" yWindow="-120" windowWidth="29040" windowHeight="17520" activeTab="2" xr2:uid="{C1835A05-244D-44E3-9037-62D54A1FBA8D}"/>
  </bookViews>
  <sheets>
    <sheet name="ES Worker Nodes" sheetId="1" r:id="rId1"/>
    <sheet name="ES Cluster Trabajo" sheetId="3" r:id="rId2"/>
    <sheet name="Diferenci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C20" i="4" s="1"/>
  <c r="F20" i="1"/>
  <c r="B20" i="4" s="1"/>
  <c r="F2" i="1"/>
  <c r="F19" i="3"/>
  <c r="E19" i="3" s="1"/>
  <c r="F18" i="3"/>
  <c r="C18" i="4" s="1"/>
  <c r="F17" i="3"/>
  <c r="E17" i="3" s="1"/>
  <c r="F16" i="3"/>
  <c r="C16" i="4" s="1"/>
  <c r="F15" i="3"/>
  <c r="E15" i="3" s="1"/>
  <c r="F14" i="3"/>
  <c r="C14" i="4" s="1"/>
  <c r="F13" i="3"/>
  <c r="E13" i="3" s="1"/>
  <c r="F14" i="1"/>
  <c r="B14" i="4" s="1"/>
  <c r="F15" i="1"/>
  <c r="B15" i="4" s="1"/>
  <c r="F16" i="1"/>
  <c r="E16" i="1" s="1"/>
  <c r="F17" i="1"/>
  <c r="E17" i="1" s="1"/>
  <c r="F18" i="1"/>
  <c r="E18" i="1" s="1"/>
  <c r="F19" i="1"/>
  <c r="E19" i="1" s="1"/>
  <c r="F13" i="1"/>
  <c r="E13" i="1" s="1"/>
  <c r="K9" i="3"/>
  <c r="J9" i="3" s="1"/>
  <c r="F9" i="3"/>
  <c r="C9" i="4" s="1"/>
  <c r="K8" i="3"/>
  <c r="E8" i="4" s="1"/>
  <c r="F8" i="3"/>
  <c r="E8" i="3" s="1"/>
  <c r="K7" i="3"/>
  <c r="E7" i="4" s="1"/>
  <c r="F7" i="3"/>
  <c r="C7" i="4" s="1"/>
  <c r="K6" i="3"/>
  <c r="J6" i="3" s="1"/>
  <c r="F6" i="3"/>
  <c r="C6" i="4" s="1"/>
  <c r="K5" i="3"/>
  <c r="E5" i="4" s="1"/>
  <c r="F5" i="3"/>
  <c r="E5" i="3" s="1"/>
  <c r="K4" i="3"/>
  <c r="E4" i="4" s="1"/>
  <c r="F4" i="3"/>
  <c r="C4" i="4" s="1"/>
  <c r="K3" i="3"/>
  <c r="E3" i="4" s="1"/>
  <c r="F3" i="3"/>
  <c r="E3" i="3" s="1"/>
  <c r="K2" i="3"/>
  <c r="J2" i="3" s="1"/>
  <c r="F2" i="3"/>
  <c r="E2" i="3" s="1"/>
  <c r="K3" i="1"/>
  <c r="J3" i="1" s="1"/>
  <c r="K4" i="1"/>
  <c r="D4" i="4" s="1"/>
  <c r="K5" i="1"/>
  <c r="D5" i="4" s="1"/>
  <c r="K6" i="1"/>
  <c r="J6" i="1" s="1"/>
  <c r="K7" i="1"/>
  <c r="J7" i="1" s="1"/>
  <c r="K8" i="1"/>
  <c r="J8" i="1" s="1"/>
  <c r="K9" i="1"/>
  <c r="D9" i="4" s="1"/>
  <c r="F3" i="1"/>
  <c r="B3" i="4" s="1"/>
  <c r="F4" i="1"/>
  <c r="E4" i="1" s="1"/>
  <c r="F5" i="1"/>
  <c r="E5" i="1" s="1"/>
  <c r="F6" i="1"/>
  <c r="E6" i="1" s="1"/>
  <c r="F7" i="1"/>
  <c r="B7" i="4" s="1"/>
  <c r="F8" i="1"/>
  <c r="E8" i="1" s="1"/>
  <c r="F9" i="1"/>
  <c r="E9" i="1" s="1"/>
  <c r="K2" i="1"/>
  <c r="D2" i="4" s="1"/>
  <c r="E2" i="1"/>
  <c r="E16" i="3" l="1"/>
  <c r="D20" i="4"/>
  <c r="E20" i="3"/>
  <c r="C19" i="4"/>
  <c r="E20" i="1"/>
  <c r="B19" i="4"/>
  <c r="D19" i="4" s="1"/>
  <c r="B18" i="4"/>
  <c r="D18" i="4" s="1"/>
  <c r="B17" i="4"/>
  <c r="B16" i="4"/>
  <c r="E14" i="1"/>
  <c r="E9" i="4"/>
  <c r="G9" i="4" s="1"/>
  <c r="E9" i="3"/>
  <c r="J8" i="3"/>
  <c r="E6" i="3"/>
  <c r="J5" i="3"/>
  <c r="E2" i="4"/>
  <c r="G2" i="4" s="1"/>
  <c r="J3" i="3"/>
  <c r="E7" i="3"/>
  <c r="E18" i="3"/>
  <c r="C13" i="4"/>
  <c r="E4" i="3"/>
  <c r="J7" i="3"/>
  <c r="J4" i="3"/>
  <c r="C3" i="4"/>
  <c r="F3" i="4" s="1"/>
  <c r="C17" i="4"/>
  <c r="D17" i="4" s="1"/>
  <c r="D14" i="4"/>
  <c r="C2" i="4"/>
  <c r="E6" i="4"/>
  <c r="C15" i="4"/>
  <c r="G4" i="4"/>
  <c r="E14" i="3"/>
  <c r="C8" i="4"/>
  <c r="D15" i="4"/>
  <c r="D16" i="4"/>
  <c r="G5" i="4"/>
  <c r="C5" i="4"/>
  <c r="E15" i="1"/>
  <c r="B13" i="4"/>
  <c r="F7" i="4"/>
  <c r="B8" i="4"/>
  <c r="B9" i="4"/>
  <c r="J9" i="1"/>
  <c r="F9" i="4"/>
  <c r="D8" i="4"/>
  <c r="G8" i="4" s="1"/>
  <c r="D7" i="4"/>
  <c r="G7" i="4" s="1"/>
  <c r="E7" i="1"/>
  <c r="D6" i="4"/>
  <c r="B6" i="4"/>
  <c r="F6" i="4" s="1"/>
  <c r="J5" i="1"/>
  <c r="B5" i="4"/>
  <c r="B4" i="4"/>
  <c r="F4" i="4" s="1"/>
  <c r="J4" i="1"/>
  <c r="D3" i="4"/>
  <c r="G3" i="4" s="1"/>
  <c r="E3" i="1"/>
  <c r="J2" i="1"/>
  <c r="B2" i="4"/>
  <c r="F5" i="4" l="1"/>
  <c r="D13" i="4"/>
  <c r="F8" i="4"/>
  <c r="G6" i="4"/>
  <c r="F2" i="4"/>
</calcChain>
</file>

<file path=xl/sharedStrings.xml><?xml version="1.0" encoding="utf-8"?>
<sst xmlns="http://schemas.openxmlformats.org/spreadsheetml/2006/main" count="45" uniqueCount="25">
  <si>
    <t>Nodo</t>
  </si>
  <si>
    <t>T1</t>
  </si>
  <si>
    <t>T2</t>
  </si>
  <si>
    <t>T3</t>
  </si>
  <si>
    <t>E2</t>
  </si>
  <si>
    <t>E1</t>
  </si>
  <si>
    <t>E3</t>
  </si>
  <si>
    <t>L1</t>
  </si>
  <si>
    <t>L2</t>
  </si>
  <si>
    <t>L3</t>
  </si>
  <si>
    <t>E-Avg-WN</t>
  </si>
  <si>
    <t>E-Avg-CT</t>
  </si>
  <si>
    <t>L-Avg-WN</t>
  </si>
  <si>
    <t>L-Avg-CT</t>
  </si>
  <si>
    <t>E-De</t>
  </si>
  <si>
    <t>E-Avg</t>
  </si>
  <si>
    <t>L-De</t>
  </si>
  <si>
    <t>L-Avg</t>
  </si>
  <si>
    <t>T-De</t>
  </si>
  <si>
    <t>T-Avg</t>
  </si>
  <si>
    <t>T-Avg-WN</t>
  </si>
  <si>
    <t>T-Avg-CT</t>
  </si>
  <si>
    <t>Rendimiento-CT</t>
  </si>
  <si>
    <t>R-E-CT</t>
  </si>
  <si>
    <t>R-L-CT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</si>
</sst>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8336-8196-47BE-9B4E-57479050E765}">
  <dimension ref="A1:K20"/>
  <sheetViews>
    <sheetView workbookViewId="0">
      <selection activeCell="D21" sqref="D21"/>
    </sheetView>
  </sheetViews>
  <sheetFormatPr baseColWidth="10" defaultRowHeight="15" x14ac:dyDescent="0.25"/>
  <cols>
    <col min="2" max="2" width="13.42578125" customWidth="1"/>
    <col min="3" max="3" width="14.5703125" customWidth="1"/>
  </cols>
  <sheetData>
    <row r="1" spans="1:11" x14ac:dyDescent="0.25">
      <c r="A1" t="s">
        <v>0</v>
      </c>
      <c r="B1" t="s">
        <v>5</v>
      </c>
      <c r="C1" t="s">
        <v>4</v>
      </c>
      <c r="D1" t="s">
        <v>6</v>
      </c>
      <c r="E1" t="s">
        <v>14</v>
      </c>
      <c r="F1" t="s">
        <v>15</v>
      </c>
      <c r="G1" t="s">
        <v>7</v>
      </c>
      <c r="H1" t="s">
        <v>8</v>
      </c>
      <c r="I1" t="s">
        <v>9</v>
      </c>
      <c r="J1" t="s">
        <v>16</v>
      </c>
      <c r="K1" t="s">
        <v>17</v>
      </c>
    </row>
    <row r="2" spans="1:11" x14ac:dyDescent="0.25">
      <c r="A2">
        <v>1</v>
      </c>
      <c r="B2">
        <v>389</v>
      </c>
      <c r="C2">
        <v>382</v>
      </c>
      <c r="D2">
        <v>387</v>
      </c>
      <c r="E2">
        <f>SQRT(((B2-F2)^2+(C2-F2)^2+(D2-F2)^2)/3)</f>
        <v>2.9439202887759488</v>
      </c>
      <c r="F2">
        <f>(B2+C2+D2)/3</f>
        <v>386</v>
      </c>
      <c r="G2">
        <v>325</v>
      </c>
      <c r="H2">
        <v>352</v>
      </c>
      <c r="I2">
        <v>273</v>
      </c>
      <c r="J2">
        <f>SQRT(((G2-K2)^2+(H2-K2)^2+(I2-K2)^2)/3)</f>
        <v>32.785498149164809</v>
      </c>
      <c r="K2">
        <f>(G2+H2+I2)/3</f>
        <v>316.66666666666669</v>
      </c>
    </row>
    <row r="3" spans="1:11" x14ac:dyDescent="0.25">
      <c r="A3">
        <v>2</v>
      </c>
      <c r="B3">
        <v>458</v>
      </c>
      <c r="C3">
        <v>473</v>
      </c>
      <c r="D3">
        <v>446</v>
      </c>
      <c r="E3">
        <f t="shared" ref="E3:E9" si="0">SQRT(((B3-F3)^2+(C3-F3)^2+(D3-F3)^2)/3)</f>
        <v>11.045361017187261</v>
      </c>
      <c r="F3">
        <f t="shared" ref="F3:F9" si="1">(B3+C3+D3)/3</f>
        <v>459</v>
      </c>
      <c r="G3">
        <v>484</v>
      </c>
      <c r="H3">
        <v>488</v>
      </c>
      <c r="I3">
        <v>464</v>
      </c>
      <c r="J3">
        <f t="shared" ref="J3:J9" si="2">SQRT(((G3-K3)^2+(H3-K3)^2+(I3-K3)^2)/3)</f>
        <v>10.498677165349081</v>
      </c>
      <c r="K3">
        <f t="shared" ref="K3:K9" si="3">(G3+H3+I3)/3</f>
        <v>478.66666666666669</v>
      </c>
    </row>
    <row r="4" spans="1:11" x14ac:dyDescent="0.25">
      <c r="A4">
        <v>3</v>
      </c>
      <c r="B4">
        <v>416</v>
      </c>
      <c r="C4">
        <v>357</v>
      </c>
      <c r="D4">
        <v>409</v>
      </c>
      <c r="E4">
        <f t="shared" si="0"/>
        <v>26.318561257535844</v>
      </c>
      <c r="F4">
        <f t="shared" si="1"/>
        <v>394</v>
      </c>
      <c r="G4">
        <v>323</v>
      </c>
      <c r="H4">
        <v>340</v>
      </c>
      <c r="I4">
        <v>330</v>
      </c>
      <c r="J4">
        <f t="shared" si="2"/>
        <v>6.97614984548545</v>
      </c>
      <c r="K4">
        <f t="shared" si="3"/>
        <v>331</v>
      </c>
    </row>
    <row r="5" spans="1:11" x14ac:dyDescent="0.25">
      <c r="A5">
        <v>4</v>
      </c>
      <c r="B5">
        <v>406</v>
      </c>
      <c r="C5">
        <v>391</v>
      </c>
      <c r="D5">
        <v>404</v>
      </c>
      <c r="E5">
        <f t="shared" si="0"/>
        <v>6.6499791144200007</v>
      </c>
      <c r="F5">
        <f t="shared" si="1"/>
        <v>400.33333333333331</v>
      </c>
      <c r="G5">
        <v>297</v>
      </c>
      <c r="H5">
        <v>304</v>
      </c>
      <c r="I5">
        <v>311</v>
      </c>
      <c r="J5">
        <f t="shared" si="2"/>
        <v>5.715476066494082</v>
      </c>
      <c r="K5">
        <f t="shared" si="3"/>
        <v>304</v>
      </c>
    </row>
    <row r="6" spans="1:11" x14ac:dyDescent="0.25">
      <c r="A6">
        <v>5</v>
      </c>
      <c r="B6">
        <v>416</v>
      </c>
      <c r="C6">
        <v>430</v>
      </c>
      <c r="D6">
        <v>407</v>
      </c>
      <c r="E6">
        <f t="shared" si="0"/>
        <v>9.4633797110522586</v>
      </c>
      <c r="F6">
        <f t="shared" si="1"/>
        <v>417.66666666666669</v>
      </c>
      <c r="G6">
        <v>338</v>
      </c>
      <c r="H6">
        <v>328</v>
      </c>
      <c r="I6">
        <v>363</v>
      </c>
      <c r="J6">
        <f t="shared" si="2"/>
        <v>14.719601443879744</v>
      </c>
      <c r="K6">
        <f t="shared" si="3"/>
        <v>343</v>
      </c>
    </row>
    <row r="7" spans="1:11" x14ac:dyDescent="0.25">
      <c r="A7">
        <v>6</v>
      </c>
      <c r="B7">
        <v>370</v>
      </c>
      <c r="C7">
        <v>392</v>
      </c>
      <c r="D7">
        <v>386</v>
      </c>
      <c r="E7">
        <f t="shared" si="0"/>
        <v>9.2855921847894116</v>
      </c>
      <c r="F7">
        <f t="shared" si="1"/>
        <v>382.66666666666669</v>
      </c>
      <c r="G7">
        <v>316</v>
      </c>
      <c r="H7">
        <v>314</v>
      </c>
      <c r="I7">
        <v>301</v>
      </c>
      <c r="J7">
        <f t="shared" si="2"/>
        <v>6.6499791144200016</v>
      </c>
      <c r="K7">
        <f t="shared" si="3"/>
        <v>310.33333333333331</v>
      </c>
    </row>
    <row r="8" spans="1:11" x14ac:dyDescent="0.25">
      <c r="A8">
        <v>7</v>
      </c>
      <c r="B8" s="3">
        <v>371</v>
      </c>
      <c r="C8">
        <v>410</v>
      </c>
      <c r="D8">
        <v>405</v>
      </c>
      <c r="E8">
        <f t="shared" si="0"/>
        <v>17.326921891156037</v>
      </c>
      <c r="F8">
        <f t="shared" si="1"/>
        <v>395.33333333333331</v>
      </c>
      <c r="G8">
        <v>331</v>
      </c>
      <c r="H8">
        <v>325</v>
      </c>
      <c r="I8">
        <v>291</v>
      </c>
      <c r="J8">
        <f t="shared" si="2"/>
        <v>17.613126418163876</v>
      </c>
      <c r="K8">
        <f t="shared" si="3"/>
        <v>315.66666666666669</v>
      </c>
    </row>
    <row r="9" spans="1:11" x14ac:dyDescent="0.25">
      <c r="A9">
        <v>8</v>
      </c>
      <c r="B9">
        <v>420</v>
      </c>
      <c r="C9">
        <v>433</v>
      </c>
      <c r="D9">
        <v>423</v>
      </c>
      <c r="E9">
        <f t="shared" si="0"/>
        <v>5.5577773335110221</v>
      </c>
      <c r="F9">
        <f t="shared" si="1"/>
        <v>425.33333333333331</v>
      </c>
      <c r="G9">
        <v>365</v>
      </c>
      <c r="H9">
        <v>344</v>
      </c>
      <c r="I9">
        <v>367</v>
      </c>
      <c r="J9">
        <f t="shared" si="2"/>
        <v>10.402991022884823</v>
      </c>
      <c r="K9">
        <f t="shared" si="3"/>
        <v>358.66666666666669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18</v>
      </c>
      <c r="F12" t="s">
        <v>19</v>
      </c>
    </row>
    <row r="13" spans="1:11" x14ac:dyDescent="0.25">
      <c r="A13">
        <v>1</v>
      </c>
      <c r="B13">
        <v>5.37</v>
      </c>
      <c r="C13">
        <v>4.1900000000000004</v>
      </c>
      <c r="D13">
        <v>4.87</v>
      </c>
      <c r="E13">
        <f>SQRT(((B13-F13)^2+(C13-F13)^2+(D13-F13)^2)/3)</f>
        <v>0.48359762888859009</v>
      </c>
      <c r="F13">
        <f>(B13+C13+D13)/3</f>
        <v>4.8099999999999996</v>
      </c>
    </row>
    <row r="14" spans="1:11" x14ac:dyDescent="0.25">
      <c r="A14">
        <v>2</v>
      </c>
      <c r="B14">
        <v>4.54</v>
      </c>
      <c r="C14">
        <v>4.7</v>
      </c>
      <c r="D14">
        <v>4.32</v>
      </c>
      <c r="E14">
        <f t="shared" ref="E14:E19" si="4">SQRT(((B14-F14)^2+(C14-F14)^2+(D14-F14)^2)/3)</f>
        <v>0.15577761927397224</v>
      </c>
      <c r="F14">
        <f t="shared" ref="F14:F19" si="5">(B14+C14+D14)/3</f>
        <v>4.5200000000000005</v>
      </c>
    </row>
    <row r="15" spans="1:11" x14ac:dyDescent="0.25">
      <c r="A15">
        <v>3</v>
      </c>
      <c r="B15">
        <v>4.1399999999999997</v>
      </c>
      <c r="C15">
        <v>3.91</v>
      </c>
      <c r="D15">
        <v>4.6500000000000004</v>
      </c>
      <c r="E15">
        <f t="shared" si="4"/>
        <v>0.30922843048824328</v>
      </c>
      <c r="F15">
        <f t="shared" si="5"/>
        <v>4.2333333333333334</v>
      </c>
    </row>
    <row r="16" spans="1:11" x14ac:dyDescent="0.25">
      <c r="A16">
        <v>4</v>
      </c>
      <c r="B16">
        <v>3.77</v>
      </c>
      <c r="C16">
        <v>4.58</v>
      </c>
      <c r="D16">
        <v>4.28</v>
      </c>
      <c r="E16">
        <f t="shared" si="4"/>
        <v>0.33436506994600979</v>
      </c>
      <c r="F16">
        <f t="shared" si="5"/>
        <v>4.21</v>
      </c>
    </row>
    <row r="17" spans="1:6" x14ac:dyDescent="0.25">
      <c r="A17">
        <v>5</v>
      </c>
      <c r="B17">
        <v>4.18</v>
      </c>
      <c r="C17">
        <v>3.62</v>
      </c>
      <c r="D17">
        <v>3.85</v>
      </c>
      <c r="E17">
        <f t="shared" si="4"/>
        <v>0.2298308556791758</v>
      </c>
      <c r="F17">
        <f t="shared" si="5"/>
        <v>3.8833333333333333</v>
      </c>
    </row>
    <row r="18" spans="1:6" x14ac:dyDescent="0.25">
      <c r="A18">
        <v>6</v>
      </c>
      <c r="B18">
        <v>3.57</v>
      </c>
      <c r="C18">
        <v>3.08</v>
      </c>
      <c r="D18">
        <v>3.9</v>
      </c>
      <c r="E18">
        <f t="shared" si="4"/>
        <v>0.33688111981660362</v>
      </c>
      <c r="F18">
        <f t="shared" si="5"/>
        <v>3.5166666666666671</v>
      </c>
    </row>
    <row r="19" spans="1:6" x14ac:dyDescent="0.25">
      <c r="A19">
        <v>7</v>
      </c>
      <c r="B19">
        <v>4.0199999999999996</v>
      </c>
      <c r="C19">
        <v>3.79</v>
      </c>
      <c r="D19">
        <v>3.54</v>
      </c>
      <c r="E19">
        <f t="shared" si="4"/>
        <v>0.19601587237318854</v>
      </c>
      <c r="F19">
        <f t="shared" si="5"/>
        <v>3.7833333333333332</v>
      </c>
    </row>
    <row r="20" spans="1:6" x14ac:dyDescent="0.25">
      <c r="A20">
        <v>8</v>
      </c>
      <c r="B20">
        <v>4.2</v>
      </c>
      <c r="C20">
        <v>3.6</v>
      </c>
      <c r="D20">
        <v>3.6</v>
      </c>
      <c r="E20">
        <f t="shared" ref="E20" si="6">SQRT(((B20-F20)^2+(C20-F20)^2+(D20-F20)^2)/3)</f>
        <v>0.28284271247461906</v>
      </c>
      <c r="F20">
        <f t="shared" ref="F20" si="7">(B20+C20+D20)/3</f>
        <v>3.8000000000000003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64C7-DAFF-441B-AFAC-6773533F76CB}">
  <dimension ref="A1:K22"/>
  <sheetViews>
    <sheetView workbookViewId="0">
      <selection activeCell="D21" sqref="D21"/>
    </sheetView>
  </sheetViews>
  <sheetFormatPr baseColWidth="10" defaultRowHeight="15" x14ac:dyDescent="0.25"/>
  <sheetData>
    <row r="1" spans="1:11" x14ac:dyDescent="0.25">
      <c r="A1" t="s">
        <v>0</v>
      </c>
      <c r="B1" t="s">
        <v>5</v>
      </c>
      <c r="C1" t="s">
        <v>4</v>
      </c>
      <c r="D1" t="s">
        <v>6</v>
      </c>
      <c r="E1" t="s">
        <v>14</v>
      </c>
      <c r="F1" t="s">
        <v>15</v>
      </c>
      <c r="G1" t="s">
        <v>7</v>
      </c>
      <c r="H1" t="s">
        <v>8</v>
      </c>
      <c r="I1" t="s">
        <v>9</v>
      </c>
      <c r="J1" t="s">
        <v>16</v>
      </c>
      <c r="K1" t="s">
        <v>17</v>
      </c>
    </row>
    <row r="2" spans="1:11" x14ac:dyDescent="0.25">
      <c r="A2">
        <v>1</v>
      </c>
      <c r="B2">
        <v>387</v>
      </c>
      <c r="C2">
        <v>365</v>
      </c>
      <c r="D2">
        <v>385</v>
      </c>
      <c r="E2">
        <f>SQRT(((B2-F2)^2+(C2-F2)^2+(D2-F2)^2)/3)</f>
        <v>9.9331096171675597</v>
      </c>
      <c r="F2">
        <f>(B2+C2+D2)/3</f>
        <v>379</v>
      </c>
      <c r="G2">
        <v>322</v>
      </c>
      <c r="H2">
        <v>313</v>
      </c>
      <c r="I2">
        <v>302</v>
      </c>
      <c r="J2">
        <f>SQRT(((G2-K2)^2+(H2-K2)^2+(I2-K2)^2)/3)</f>
        <v>8.1785627642568652</v>
      </c>
      <c r="K2">
        <f>(G2+H2+I2)/3</f>
        <v>312.33333333333331</v>
      </c>
    </row>
    <row r="3" spans="1:11" x14ac:dyDescent="0.25">
      <c r="A3">
        <v>2</v>
      </c>
      <c r="B3">
        <v>453</v>
      </c>
      <c r="C3">
        <v>449</v>
      </c>
      <c r="D3">
        <v>476</v>
      </c>
      <c r="E3">
        <f t="shared" ref="E3:E9" si="0">SQRT(((B3-F3)^2+(C3-F3)^2+(D3-F3)^2)/3)</f>
        <v>11.897712198383164</v>
      </c>
      <c r="F3">
        <f t="shared" ref="F3:F9" si="1">(B3+C3+D3)/3</f>
        <v>459.33333333333331</v>
      </c>
      <c r="G3">
        <v>515</v>
      </c>
      <c r="H3">
        <v>514</v>
      </c>
      <c r="I3">
        <v>487</v>
      </c>
      <c r="J3">
        <f t="shared" ref="J3:J9" si="2">SQRT(((G3-K3)^2+(H3-K3)^2+(I3-K3)^2)/3)</f>
        <v>12.970050972229146</v>
      </c>
      <c r="K3">
        <f t="shared" ref="K3:K9" si="3">(G3+H3+I3)/3</f>
        <v>505.33333333333331</v>
      </c>
    </row>
    <row r="4" spans="1:11" x14ac:dyDescent="0.25">
      <c r="A4">
        <v>3</v>
      </c>
      <c r="B4">
        <v>393</v>
      </c>
      <c r="C4">
        <v>397</v>
      </c>
      <c r="D4">
        <v>379</v>
      </c>
      <c r="E4">
        <f t="shared" si="0"/>
        <v>7.7172246018601509</v>
      </c>
      <c r="F4">
        <f t="shared" si="1"/>
        <v>389.66666666666669</v>
      </c>
      <c r="G4">
        <v>318</v>
      </c>
      <c r="H4">
        <v>302</v>
      </c>
      <c r="I4">
        <v>308</v>
      </c>
      <c r="J4">
        <f t="shared" si="2"/>
        <v>6.5996632910744433</v>
      </c>
      <c r="K4">
        <f t="shared" si="3"/>
        <v>309.33333333333331</v>
      </c>
    </row>
    <row r="5" spans="1:11" x14ac:dyDescent="0.25">
      <c r="A5">
        <v>4</v>
      </c>
      <c r="B5">
        <v>366</v>
      </c>
      <c r="C5">
        <v>404</v>
      </c>
      <c r="D5">
        <v>387</v>
      </c>
      <c r="E5">
        <f t="shared" si="0"/>
        <v>15.542057635833022</v>
      </c>
      <c r="F5">
        <f t="shared" si="1"/>
        <v>385.66666666666669</v>
      </c>
      <c r="G5">
        <v>286</v>
      </c>
      <c r="H5">
        <v>306</v>
      </c>
      <c r="I5">
        <v>296</v>
      </c>
      <c r="J5">
        <f t="shared" si="2"/>
        <v>8.1649658092772608</v>
      </c>
      <c r="K5">
        <f t="shared" si="3"/>
        <v>296</v>
      </c>
    </row>
    <row r="6" spans="1:11" x14ac:dyDescent="0.25">
      <c r="A6">
        <v>5</v>
      </c>
      <c r="B6">
        <v>373</v>
      </c>
      <c r="C6">
        <v>365</v>
      </c>
      <c r="D6">
        <v>375</v>
      </c>
      <c r="E6">
        <f t="shared" si="0"/>
        <v>4.3204937989385739</v>
      </c>
      <c r="F6">
        <f t="shared" si="1"/>
        <v>371</v>
      </c>
      <c r="G6">
        <v>329</v>
      </c>
      <c r="H6">
        <v>331</v>
      </c>
      <c r="I6">
        <v>309</v>
      </c>
      <c r="J6">
        <f t="shared" si="2"/>
        <v>9.9331096171675597</v>
      </c>
      <c r="K6">
        <f t="shared" si="3"/>
        <v>323</v>
      </c>
    </row>
    <row r="7" spans="1:11" x14ac:dyDescent="0.25">
      <c r="A7">
        <v>6</v>
      </c>
      <c r="B7">
        <v>384</v>
      </c>
      <c r="C7">
        <v>344</v>
      </c>
      <c r="D7">
        <v>341</v>
      </c>
      <c r="E7">
        <f t="shared" si="0"/>
        <v>19.601587237318874</v>
      </c>
      <c r="F7">
        <f t="shared" si="1"/>
        <v>356.33333333333331</v>
      </c>
      <c r="G7">
        <v>297</v>
      </c>
      <c r="H7">
        <v>296</v>
      </c>
      <c r="I7">
        <v>317</v>
      </c>
      <c r="J7">
        <f t="shared" si="2"/>
        <v>9.672412085697939</v>
      </c>
      <c r="K7">
        <f t="shared" si="3"/>
        <v>303.33333333333331</v>
      </c>
    </row>
    <row r="8" spans="1:11" x14ac:dyDescent="0.25">
      <c r="A8">
        <v>7</v>
      </c>
      <c r="B8">
        <v>395</v>
      </c>
      <c r="C8">
        <v>396</v>
      </c>
      <c r="D8">
        <v>400</v>
      </c>
      <c r="E8">
        <f t="shared" si="0"/>
        <v>2.1602468994692869</v>
      </c>
      <c r="F8">
        <f t="shared" si="1"/>
        <v>397</v>
      </c>
      <c r="G8">
        <v>335</v>
      </c>
      <c r="H8">
        <v>322</v>
      </c>
      <c r="I8">
        <v>314</v>
      </c>
      <c r="J8">
        <f t="shared" si="2"/>
        <v>8.6538366571647796</v>
      </c>
      <c r="K8">
        <f t="shared" si="3"/>
        <v>323.66666666666669</v>
      </c>
    </row>
    <row r="9" spans="1:11" x14ac:dyDescent="0.25">
      <c r="A9">
        <v>8</v>
      </c>
      <c r="B9">
        <v>350</v>
      </c>
      <c r="C9">
        <v>407</v>
      </c>
      <c r="D9">
        <v>380</v>
      </c>
      <c r="E9">
        <f t="shared" si="0"/>
        <v>23.280893453645632</v>
      </c>
      <c r="F9">
        <f t="shared" si="1"/>
        <v>379</v>
      </c>
      <c r="G9">
        <v>315</v>
      </c>
      <c r="H9">
        <v>316</v>
      </c>
      <c r="I9">
        <v>300</v>
      </c>
      <c r="J9">
        <f t="shared" si="2"/>
        <v>7.3181661333667165</v>
      </c>
      <c r="K9">
        <f t="shared" si="3"/>
        <v>310.33333333333331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18</v>
      </c>
      <c r="F12" t="s">
        <v>19</v>
      </c>
    </row>
    <row r="13" spans="1:11" x14ac:dyDescent="0.25">
      <c r="A13">
        <v>1</v>
      </c>
      <c r="B13">
        <v>4.97</v>
      </c>
      <c r="C13">
        <v>4.9400000000000004</v>
      </c>
      <c r="D13">
        <v>5.43</v>
      </c>
      <c r="E13">
        <f>SQRT(((B13-F13)^2+(C13-F13)^2+(D13-F13)^2)/3)</f>
        <v>0.22425184255405531</v>
      </c>
      <c r="F13">
        <f>(B13+C13+D13)/3</f>
        <v>5.1133333333333333</v>
      </c>
    </row>
    <row r="14" spans="1:11" x14ac:dyDescent="0.25">
      <c r="A14">
        <v>2</v>
      </c>
      <c r="B14">
        <v>4.62</v>
      </c>
      <c r="C14">
        <v>4.58</v>
      </c>
      <c r="D14">
        <v>4.71</v>
      </c>
      <c r="E14">
        <f>SQRT(((B14-F14)^2+(C14-F14)^2+(D14-F14)^2)/3)</f>
        <v>5.4365021434333582E-2</v>
      </c>
      <c r="F14">
        <f>(B14+C14+D14)/3</f>
        <v>4.6366666666666667</v>
      </c>
    </row>
    <row r="15" spans="1:11" x14ac:dyDescent="0.25">
      <c r="A15">
        <v>3</v>
      </c>
      <c r="B15">
        <v>4.6100000000000003</v>
      </c>
      <c r="C15">
        <v>4.51</v>
      </c>
      <c r="D15">
        <v>4.41</v>
      </c>
      <c r="E15">
        <f t="shared" ref="E15:E18" si="4">SQRT(((B15-F15)^2+(C15-F15)^2+(D15-F15)^2)/3)</f>
        <v>8.1649658092772678E-2</v>
      </c>
      <c r="F15">
        <f t="shared" ref="F15:F18" si="5">(B15+C15+D15)/3</f>
        <v>4.5100000000000007</v>
      </c>
    </row>
    <row r="16" spans="1:11" x14ac:dyDescent="0.25">
      <c r="A16">
        <v>4</v>
      </c>
      <c r="B16">
        <v>4.6900000000000004</v>
      </c>
      <c r="C16">
        <v>5.25</v>
      </c>
      <c r="D16">
        <v>4.8</v>
      </c>
      <c r="E16">
        <f t="shared" si="4"/>
        <v>0.24225789747475487</v>
      </c>
      <c r="F16">
        <f t="shared" si="5"/>
        <v>4.913333333333334</v>
      </c>
    </row>
    <row r="17" spans="1:6" x14ac:dyDescent="0.25">
      <c r="A17">
        <v>5</v>
      </c>
      <c r="B17">
        <v>4.96</v>
      </c>
      <c r="C17">
        <v>4.8499999999999996</v>
      </c>
      <c r="D17">
        <v>5</v>
      </c>
      <c r="E17">
        <f t="shared" si="4"/>
        <v>6.3420991968134985E-2</v>
      </c>
      <c r="F17">
        <f t="shared" si="5"/>
        <v>4.9366666666666665</v>
      </c>
    </row>
    <row r="18" spans="1:6" x14ac:dyDescent="0.25">
      <c r="A18">
        <v>6</v>
      </c>
      <c r="B18">
        <v>4.96</v>
      </c>
      <c r="C18">
        <v>4.7300000000000004</v>
      </c>
      <c r="D18">
        <v>4.5599999999999996</v>
      </c>
      <c r="E18">
        <f t="shared" si="4"/>
        <v>0.16391054470859007</v>
      </c>
      <c r="F18">
        <f t="shared" si="5"/>
        <v>4.75</v>
      </c>
    </row>
    <row r="19" spans="1:6" x14ac:dyDescent="0.25">
      <c r="A19">
        <v>7</v>
      </c>
      <c r="B19">
        <v>4.43</v>
      </c>
      <c r="C19">
        <v>5.0199999999999996</v>
      </c>
      <c r="D19">
        <v>4.91</v>
      </c>
      <c r="E19">
        <f>SQRT(((B19-F19)^2+(C19-F19)^2+(D19-F19)^2)/3)</f>
        <v>0.2561683474245447</v>
      </c>
      <c r="F19">
        <f>(B19+C19+D19)/3</f>
        <v>4.7866666666666662</v>
      </c>
    </row>
    <row r="20" spans="1:6" x14ac:dyDescent="0.25">
      <c r="A20">
        <v>8</v>
      </c>
      <c r="B20">
        <v>4.7300000000000004</v>
      </c>
      <c r="C20">
        <v>4.42</v>
      </c>
      <c r="D20">
        <v>4.37</v>
      </c>
      <c r="E20">
        <f t="shared" ref="E20" si="6">SQRT(((B20-F20)^2+(C20-F20)^2+(D20-F20)^2)/3)</f>
        <v>0.15923427883328267</v>
      </c>
      <c r="F20">
        <f t="shared" ref="F20" si="7">(B20+C20+D20)/3</f>
        <v>4.5066666666666668</v>
      </c>
    </row>
    <row r="22" spans="1:6" x14ac:dyDescent="0.25"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50DC-F966-4686-8704-BFFDA829DD00}">
  <dimension ref="A1:G20"/>
  <sheetViews>
    <sheetView tabSelected="1" workbookViewId="0">
      <selection activeCell="G20" sqref="G20"/>
    </sheetView>
  </sheetViews>
  <sheetFormatPr baseColWidth="10" defaultRowHeight="15" x14ac:dyDescent="0.25"/>
  <cols>
    <col min="2" max="2" width="14" customWidth="1"/>
    <col min="3" max="3" width="14.5703125" customWidth="1"/>
    <col min="4" max="4" width="18.140625" customWidth="1"/>
    <col min="6" max="6" width="18.140625" customWidth="1"/>
    <col min="7" max="7" width="18.85546875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23</v>
      </c>
      <c r="G1" t="s">
        <v>24</v>
      </c>
    </row>
    <row r="2" spans="1:7" x14ac:dyDescent="0.25">
      <c r="A2">
        <v>1</v>
      </c>
      <c r="B2">
        <f>'ES Worker Nodes'!F2</f>
        <v>386</v>
      </c>
      <c r="C2" s="2">
        <f>'ES Cluster Trabajo'!F2</f>
        <v>379</v>
      </c>
      <c r="D2">
        <f>'ES Worker Nodes'!K2</f>
        <v>316.66666666666669</v>
      </c>
      <c r="E2">
        <f>'ES Cluster Trabajo'!K2</f>
        <v>312.33333333333331</v>
      </c>
      <c r="F2">
        <f>(100/B2) * C2</f>
        <v>98.186528497409313</v>
      </c>
      <c r="G2">
        <f>(100/D2)*E2</f>
        <v>98.631578947368411</v>
      </c>
    </row>
    <row r="3" spans="1:7" x14ac:dyDescent="0.25">
      <c r="A3">
        <v>2</v>
      </c>
      <c r="B3">
        <f>'ES Worker Nodes'!F3</f>
        <v>459</v>
      </c>
      <c r="C3" s="2">
        <f>'ES Cluster Trabajo'!F3</f>
        <v>459.33333333333331</v>
      </c>
      <c r="D3">
        <f>'ES Worker Nodes'!K3</f>
        <v>478.66666666666669</v>
      </c>
      <c r="E3">
        <f>'ES Cluster Trabajo'!K3</f>
        <v>505.33333333333331</v>
      </c>
      <c r="F3">
        <f t="shared" ref="F3:F9" si="0">(100/B3) * C3</f>
        <v>100.0726216412491</v>
      </c>
      <c r="G3">
        <f t="shared" ref="G3:G9" si="1">(100/D3)*E3</f>
        <v>105.57103064066851</v>
      </c>
    </row>
    <row r="4" spans="1:7" x14ac:dyDescent="0.25">
      <c r="A4">
        <v>3</v>
      </c>
      <c r="B4">
        <f>'ES Worker Nodes'!F4</f>
        <v>394</v>
      </c>
      <c r="C4" s="2">
        <f>'ES Cluster Trabajo'!F4</f>
        <v>389.66666666666669</v>
      </c>
      <c r="D4">
        <f>'ES Worker Nodes'!K4</f>
        <v>331</v>
      </c>
      <c r="E4">
        <f>'ES Cluster Trabajo'!K4</f>
        <v>309.33333333333331</v>
      </c>
      <c r="F4">
        <f t="shared" si="0"/>
        <v>98.900169204737736</v>
      </c>
      <c r="G4">
        <f t="shared" si="1"/>
        <v>93.454179254783469</v>
      </c>
    </row>
    <row r="5" spans="1:7" x14ac:dyDescent="0.25">
      <c r="A5">
        <v>4</v>
      </c>
      <c r="B5">
        <f>'ES Worker Nodes'!F5</f>
        <v>400.33333333333331</v>
      </c>
      <c r="C5" s="2">
        <f>'ES Cluster Trabajo'!F5</f>
        <v>385.66666666666669</v>
      </c>
      <c r="D5">
        <f>'ES Worker Nodes'!K5</f>
        <v>304</v>
      </c>
      <c r="E5">
        <f>'ES Cluster Trabajo'!K5</f>
        <v>296</v>
      </c>
      <c r="F5">
        <f t="shared" si="0"/>
        <v>96.33638634471275</v>
      </c>
      <c r="G5">
        <f t="shared" si="1"/>
        <v>97.368421052631589</v>
      </c>
    </row>
    <row r="6" spans="1:7" x14ac:dyDescent="0.25">
      <c r="A6">
        <v>5</v>
      </c>
      <c r="B6">
        <f>'ES Worker Nodes'!F6</f>
        <v>417.66666666666669</v>
      </c>
      <c r="C6" s="2">
        <f>'ES Cluster Trabajo'!F6</f>
        <v>371</v>
      </c>
      <c r="D6">
        <f>'ES Worker Nodes'!K6</f>
        <v>343</v>
      </c>
      <c r="E6">
        <f>'ES Cluster Trabajo'!K6</f>
        <v>323</v>
      </c>
      <c r="F6">
        <f t="shared" si="0"/>
        <v>88.826815642458101</v>
      </c>
      <c r="G6">
        <f t="shared" si="1"/>
        <v>94.169096209912539</v>
      </c>
    </row>
    <row r="7" spans="1:7" x14ac:dyDescent="0.25">
      <c r="A7">
        <v>6</v>
      </c>
      <c r="B7">
        <f>'ES Worker Nodes'!F7</f>
        <v>382.66666666666669</v>
      </c>
      <c r="C7" s="2">
        <f>'ES Cluster Trabajo'!F7</f>
        <v>356.33333333333331</v>
      </c>
      <c r="D7">
        <f>'ES Worker Nodes'!K7</f>
        <v>310.33333333333331</v>
      </c>
      <c r="E7">
        <f>'ES Cluster Trabajo'!K7</f>
        <v>303.33333333333331</v>
      </c>
      <c r="F7">
        <f t="shared" si="0"/>
        <v>93.118466898954679</v>
      </c>
      <c r="G7">
        <f t="shared" si="1"/>
        <v>97.744360902255636</v>
      </c>
    </row>
    <row r="8" spans="1:7" x14ac:dyDescent="0.25">
      <c r="A8">
        <v>7</v>
      </c>
      <c r="B8">
        <f>'ES Worker Nodes'!F8</f>
        <v>395.33333333333331</v>
      </c>
      <c r="C8" s="2">
        <f>'ES Cluster Trabajo'!F8</f>
        <v>397</v>
      </c>
      <c r="D8">
        <f>'ES Worker Nodes'!K8</f>
        <v>315.66666666666669</v>
      </c>
      <c r="E8">
        <f>'ES Cluster Trabajo'!K8</f>
        <v>323.66666666666669</v>
      </c>
      <c r="F8">
        <f t="shared" si="0"/>
        <v>100.42158516020237</v>
      </c>
      <c r="G8">
        <f t="shared" si="1"/>
        <v>102.53431890179515</v>
      </c>
    </row>
    <row r="9" spans="1:7" x14ac:dyDescent="0.25">
      <c r="A9">
        <v>8</v>
      </c>
      <c r="B9">
        <f>'ES Worker Nodes'!F9</f>
        <v>425.33333333333331</v>
      </c>
      <c r="C9" s="2">
        <f>'ES Cluster Trabajo'!F9</f>
        <v>379</v>
      </c>
      <c r="D9">
        <f>'ES Worker Nodes'!K9</f>
        <v>358.66666666666669</v>
      </c>
      <c r="E9">
        <f>'ES Cluster Trabajo'!K9</f>
        <v>310.33333333333331</v>
      </c>
      <c r="F9">
        <f t="shared" si="0"/>
        <v>89.106583072100321</v>
      </c>
      <c r="G9">
        <f t="shared" si="1"/>
        <v>86.524163568773233</v>
      </c>
    </row>
    <row r="12" spans="1:7" x14ac:dyDescent="0.25">
      <c r="A12" t="s">
        <v>0</v>
      </c>
      <c r="B12" t="s">
        <v>20</v>
      </c>
      <c r="C12" t="s">
        <v>21</v>
      </c>
      <c r="D12" t="s">
        <v>22</v>
      </c>
    </row>
    <row r="13" spans="1:7" x14ac:dyDescent="0.25">
      <c r="A13">
        <v>1</v>
      </c>
      <c r="B13" s="2">
        <f>'ES Worker Nodes'!F13</f>
        <v>4.8099999999999996</v>
      </c>
      <c r="C13">
        <f>'ES Cluster Trabajo'!F13</f>
        <v>5.1133333333333333</v>
      </c>
      <c r="D13">
        <f>(100/B13)*C13</f>
        <v>106.30630630630631</v>
      </c>
    </row>
    <row r="14" spans="1:7" x14ac:dyDescent="0.25">
      <c r="A14">
        <v>2</v>
      </c>
      <c r="B14" s="2">
        <f>'ES Worker Nodes'!F14</f>
        <v>4.5200000000000005</v>
      </c>
      <c r="C14">
        <f>'ES Cluster Trabajo'!F14</f>
        <v>4.6366666666666667</v>
      </c>
      <c r="D14">
        <f t="shared" ref="D14:D19" si="2">(100/B14)*C14</f>
        <v>102.58112094395278</v>
      </c>
    </row>
    <row r="15" spans="1:7" x14ac:dyDescent="0.25">
      <c r="A15">
        <v>3</v>
      </c>
      <c r="B15" s="2">
        <f>'ES Worker Nodes'!F15</f>
        <v>4.2333333333333334</v>
      </c>
      <c r="C15">
        <f>'ES Cluster Trabajo'!F15</f>
        <v>4.5100000000000007</v>
      </c>
      <c r="D15">
        <f t="shared" si="2"/>
        <v>106.53543307086616</v>
      </c>
    </row>
    <row r="16" spans="1:7" x14ac:dyDescent="0.25">
      <c r="A16">
        <v>4</v>
      </c>
      <c r="B16" s="2">
        <f>'ES Worker Nodes'!F16</f>
        <v>4.21</v>
      </c>
      <c r="C16">
        <f>'ES Cluster Trabajo'!F16</f>
        <v>4.913333333333334</v>
      </c>
      <c r="D16">
        <f t="shared" si="2"/>
        <v>116.70625494853526</v>
      </c>
    </row>
    <row r="17" spans="1:4" x14ac:dyDescent="0.25">
      <c r="A17">
        <v>5</v>
      </c>
      <c r="B17" s="2">
        <f>'ES Worker Nodes'!F17</f>
        <v>3.8833333333333333</v>
      </c>
      <c r="C17">
        <f>'ES Cluster Trabajo'!F17</f>
        <v>4.9366666666666665</v>
      </c>
      <c r="D17">
        <f t="shared" si="2"/>
        <v>127.12446351931331</v>
      </c>
    </row>
    <row r="18" spans="1:4" x14ac:dyDescent="0.25">
      <c r="A18">
        <v>6</v>
      </c>
      <c r="B18" s="2">
        <f>'ES Worker Nodes'!F18</f>
        <v>3.5166666666666671</v>
      </c>
      <c r="C18">
        <f>'ES Cluster Trabajo'!F18</f>
        <v>4.75</v>
      </c>
      <c r="D18">
        <f t="shared" si="2"/>
        <v>135.07109004739334</v>
      </c>
    </row>
    <row r="19" spans="1:4" x14ac:dyDescent="0.25">
      <c r="A19">
        <v>7</v>
      </c>
      <c r="B19" s="2">
        <f>'ES Worker Nodes'!F19</f>
        <v>3.7833333333333332</v>
      </c>
      <c r="C19">
        <f>'ES Cluster Trabajo'!F19</f>
        <v>4.7866666666666662</v>
      </c>
      <c r="D19">
        <f t="shared" si="2"/>
        <v>126.51982378854623</v>
      </c>
    </row>
    <row r="20" spans="1:4" x14ac:dyDescent="0.25">
      <c r="A20">
        <v>8</v>
      </c>
      <c r="B20" s="2">
        <f>'ES Worker Nodes'!F20</f>
        <v>3.8000000000000003</v>
      </c>
      <c r="C20">
        <f>'ES Cluster Trabajo'!F20</f>
        <v>4.5066666666666668</v>
      </c>
      <c r="D20">
        <f t="shared" ref="D20" si="3">(100/B20)*C20</f>
        <v>118.59649122807018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 Worker Nodes</vt:lpstr>
      <vt:lpstr>ES Cluster Trabajo</vt:lpstr>
      <vt:lpstr>Diferencia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Arias</dc:creator>
  <cp:lastModifiedBy>CriS Arias</cp:lastModifiedBy>
  <dcterms:created xsi:type="dcterms:W3CDTF">2024-03-29T04:30:50Z</dcterms:created>
  <dcterms:modified xsi:type="dcterms:W3CDTF">2024-04-16T03:26:52Z</dcterms:modified>
</cp:coreProperties>
</file>