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"/>
    </mc:Choice>
  </mc:AlternateContent>
  <xr:revisionPtr revIDLastSave="0" documentId="13_ncr:1_{B87F1EDA-0BB3-4806-9FDA-F0F55941D2CB}" xr6:coauthVersionLast="45" xr6:coauthVersionMax="45" xr10:uidLastSave="{00000000-0000-0000-0000-000000000000}"/>
  <bookViews>
    <workbookView xWindow="-120" yWindow="-120" windowWidth="20730" windowHeight="11160" xr2:uid="{95BBCDBD-A815-4FA9-8097-1911A5993D3A}"/>
  </bookViews>
  <sheets>
    <sheet name="exec quick" sheetId="12" r:id="rId1"/>
    <sheet name="init quick" sheetId="1" r:id="rId2"/>
    <sheet name="graph on real data" sheetId="7" r:id="rId3"/>
    <sheet name="graph on min max" sheetId="8" r:id="rId4"/>
    <sheet name="graph on mean" sheetId="9" r:id="rId5"/>
  </sheets>
  <definedNames>
    <definedName name="_xlnm._FilterDatabase" localSheetId="1" hidden="1">'init quick'!$A$11:$K$11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12" i="1"/>
  <c r="C4" i="12" l="1"/>
  <c r="C7" i="12"/>
  <c r="C5" i="12"/>
  <c r="D7" i="12"/>
  <c r="B7" i="12"/>
  <c r="D5" i="12"/>
  <c r="B5" i="12"/>
  <c r="E76" i="12" s="1"/>
  <c r="D4" i="12"/>
  <c r="G21" i="12" s="1"/>
  <c r="B4" i="12"/>
  <c r="B2" i="12"/>
  <c r="B6" i="12" s="1"/>
  <c r="F27" i="12" l="1"/>
  <c r="F70" i="12"/>
  <c r="F38" i="12"/>
  <c r="G14" i="12"/>
  <c r="E25" i="12"/>
  <c r="G45" i="12"/>
  <c r="G26" i="12"/>
  <c r="F25" i="12"/>
  <c r="F46" i="12"/>
  <c r="E48" i="12"/>
  <c r="F29" i="12"/>
  <c r="G53" i="12"/>
  <c r="G29" i="12"/>
  <c r="F54" i="12"/>
  <c r="F23" i="12"/>
  <c r="E40" i="12"/>
  <c r="E64" i="12"/>
  <c r="F74" i="12"/>
  <c r="E12" i="12"/>
  <c r="G33" i="12"/>
  <c r="G69" i="12"/>
  <c r="H76" i="12"/>
  <c r="H72" i="12"/>
  <c r="H68" i="12"/>
  <c r="H64" i="12"/>
  <c r="H60" i="12"/>
  <c r="H56" i="12"/>
  <c r="H52" i="12"/>
  <c r="H48" i="12"/>
  <c r="H44" i="12"/>
  <c r="H40" i="12"/>
  <c r="H80" i="12"/>
  <c r="H77" i="12"/>
  <c r="H73" i="12"/>
  <c r="H69" i="12"/>
  <c r="H65" i="12"/>
  <c r="H61" i="12"/>
  <c r="H57" i="12"/>
  <c r="H53" i="12"/>
  <c r="H49" i="12"/>
  <c r="H45" i="12"/>
  <c r="H41" i="12"/>
  <c r="H37" i="12"/>
  <c r="H33" i="12"/>
  <c r="H29" i="12"/>
  <c r="H25" i="12"/>
  <c r="H21" i="12"/>
  <c r="H17" i="12"/>
  <c r="H13" i="12"/>
  <c r="H78" i="12"/>
  <c r="H74" i="12"/>
  <c r="H70" i="12"/>
  <c r="H66" i="12"/>
  <c r="H62" i="12"/>
  <c r="H58" i="12"/>
  <c r="H54" i="12"/>
  <c r="H50" i="12"/>
  <c r="H16" i="12"/>
  <c r="H12" i="12"/>
  <c r="E17" i="12"/>
  <c r="F19" i="12"/>
  <c r="F21" i="12"/>
  <c r="H23" i="12"/>
  <c r="G25" i="12"/>
  <c r="F34" i="12"/>
  <c r="E36" i="12"/>
  <c r="G38" i="12"/>
  <c r="E41" i="12"/>
  <c r="G46" i="12"/>
  <c r="G49" i="12"/>
  <c r="E60" i="12"/>
  <c r="G65" i="12"/>
  <c r="E21" i="12"/>
  <c r="H43" i="12"/>
  <c r="H59" i="12"/>
  <c r="G34" i="12"/>
  <c r="E78" i="12"/>
  <c r="E74" i="12"/>
  <c r="E70" i="12"/>
  <c r="E66" i="12"/>
  <c r="E62" i="12"/>
  <c r="E58" i="12"/>
  <c r="E54" i="12"/>
  <c r="E50" i="12"/>
  <c r="E46" i="12"/>
  <c r="E42" i="12"/>
  <c r="E38" i="12"/>
  <c r="E34" i="12"/>
  <c r="E30" i="12"/>
  <c r="E26" i="12"/>
  <c r="E22" i="12"/>
  <c r="E18" i="12"/>
  <c r="E14" i="12"/>
  <c r="E79" i="12"/>
  <c r="E75" i="12"/>
  <c r="E71" i="12"/>
  <c r="E67" i="12"/>
  <c r="E63" i="12"/>
  <c r="E59" i="12"/>
  <c r="E55" i="12"/>
  <c r="E51" i="12"/>
  <c r="E47" i="12"/>
  <c r="E43" i="12"/>
  <c r="E39" i="12"/>
  <c r="E35" i="12"/>
  <c r="E31" i="12"/>
  <c r="E27" i="12"/>
  <c r="E23" i="12"/>
  <c r="E19" i="12"/>
  <c r="E15" i="12"/>
  <c r="E11" i="12"/>
  <c r="E80" i="12"/>
  <c r="E77" i="12"/>
  <c r="E73" i="12"/>
  <c r="E69" i="12"/>
  <c r="E65" i="12"/>
  <c r="E61" i="12"/>
  <c r="E57" i="12"/>
  <c r="E53" i="12"/>
  <c r="E49" i="12"/>
  <c r="F11" i="12"/>
  <c r="F13" i="12"/>
  <c r="H15" i="12"/>
  <c r="G17" i="12"/>
  <c r="F26" i="12"/>
  <c r="E28" i="12"/>
  <c r="G30" i="12"/>
  <c r="H32" i="12"/>
  <c r="H34" i="12"/>
  <c r="G41" i="12"/>
  <c r="E44" i="12"/>
  <c r="E56" i="12"/>
  <c r="G61" i="12"/>
  <c r="E72" i="12"/>
  <c r="G77" i="12"/>
  <c r="H27" i="12"/>
  <c r="H75" i="12"/>
  <c r="F17" i="12"/>
  <c r="H36" i="12"/>
  <c r="F50" i="12"/>
  <c r="F79" i="12"/>
  <c r="H11" i="12"/>
  <c r="G13" i="12"/>
  <c r="F22" i="12"/>
  <c r="E24" i="12"/>
  <c r="H28" i="12"/>
  <c r="H30" i="12"/>
  <c r="E37" i="12"/>
  <c r="H39" i="12"/>
  <c r="F42" i="12"/>
  <c r="H47" i="12"/>
  <c r="H51" i="12"/>
  <c r="F62" i="12"/>
  <c r="H67" i="12"/>
  <c r="F78" i="12"/>
  <c r="D6" i="12"/>
  <c r="H18" i="12"/>
  <c r="H31" i="12"/>
  <c r="H14" i="12"/>
  <c r="E13" i="12"/>
  <c r="E32" i="12"/>
  <c r="G79" i="12"/>
  <c r="G75" i="12"/>
  <c r="G71" i="12"/>
  <c r="G67" i="12"/>
  <c r="G63" i="12"/>
  <c r="G59" i="12"/>
  <c r="G55" i="12"/>
  <c r="G51" i="12"/>
  <c r="G47" i="12"/>
  <c r="G43" i="12"/>
  <c r="G39" i="12"/>
  <c r="G35" i="12"/>
  <c r="G31" i="12"/>
  <c r="G27" i="12"/>
  <c r="G23" i="12"/>
  <c r="G19" i="12"/>
  <c r="G15" i="12"/>
  <c r="G11" i="12"/>
  <c r="G80" i="12"/>
  <c r="G76" i="12"/>
  <c r="G72" i="12"/>
  <c r="G68" i="12"/>
  <c r="G64" i="12"/>
  <c r="G60" i="12"/>
  <c r="G56" i="12"/>
  <c r="G52" i="12"/>
  <c r="G48" i="12"/>
  <c r="G44" i="12"/>
  <c r="G40" i="12"/>
  <c r="G36" i="12"/>
  <c r="G32" i="12"/>
  <c r="G28" i="12"/>
  <c r="G24" i="12"/>
  <c r="G20" i="12"/>
  <c r="G16" i="12"/>
  <c r="G12" i="12"/>
  <c r="G78" i="12"/>
  <c r="G74" i="12"/>
  <c r="G70" i="12"/>
  <c r="G66" i="12"/>
  <c r="G62" i="12"/>
  <c r="G58" i="12"/>
  <c r="G54" i="12"/>
  <c r="G50" i="12"/>
  <c r="F18" i="12"/>
  <c r="E20" i="12"/>
  <c r="G22" i="12"/>
  <c r="H24" i="12"/>
  <c r="H26" i="12"/>
  <c r="E33" i="12"/>
  <c r="F35" i="12"/>
  <c r="F37" i="12"/>
  <c r="G42" i="12"/>
  <c r="E45" i="12"/>
  <c r="E52" i="12"/>
  <c r="G57" i="12"/>
  <c r="E68" i="12"/>
  <c r="G73" i="12"/>
  <c r="F15" i="12"/>
  <c r="H19" i="12"/>
  <c r="F30" i="12"/>
  <c r="H38" i="12"/>
  <c r="F41" i="12"/>
  <c r="H46" i="12"/>
  <c r="H55" i="12"/>
  <c r="F66" i="12"/>
  <c r="H71" i="12"/>
  <c r="C6" i="12"/>
  <c r="F14" i="12"/>
  <c r="E16" i="12"/>
  <c r="G18" i="12"/>
  <c r="H20" i="12"/>
  <c r="H22" i="12"/>
  <c r="E29" i="12"/>
  <c r="F31" i="12"/>
  <c r="F33" i="12"/>
  <c r="H35" i="12"/>
  <c r="G37" i="12"/>
  <c r="H42" i="12"/>
  <c r="F45" i="12"/>
  <c r="F58" i="12"/>
  <c r="H63" i="12"/>
  <c r="H79" i="12"/>
  <c r="F49" i="12"/>
  <c r="F53" i="12"/>
  <c r="F57" i="12"/>
  <c r="F61" i="12"/>
  <c r="F65" i="12"/>
  <c r="F69" i="12"/>
  <c r="F73" i="12"/>
  <c r="F77" i="12"/>
  <c r="F12" i="12"/>
  <c r="F16" i="12"/>
  <c r="F20" i="12"/>
  <c r="F24" i="12"/>
  <c r="F28" i="12"/>
  <c r="F32" i="12"/>
  <c r="F36" i="12"/>
  <c r="F40" i="12"/>
  <c r="F44" i="12"/>
  <c r="F48" i="12"/>
  <c r="F52" i="12"/>
  <c r="F56" i="12"/>
  <c r="F60" i="12"/>
  <c r="F64" i="12"/>
  <c r="F68" i="12"/>
  <c r="F72" i="12"/>
  <c r="F76" i="12"/>
  <c r="F80" i="12"/>
  <c r="F39" i="12"/>
  <c r="F43" i="12"/>
  <c r="F47" i="12"/>
  <c r="F51" i="12"/>
  <c r="F55" i="12"/>
  <c r="F59" i="12"/>
  <c r="F63" i="12"/>
  <c r="F67" i="12"/>
  <c r="F71" i="12"/>
  <c r="F75" i="12"/>
  <c r="I80" i="12" l="1"/>
  <c r="I76" i="12"/>
  <c r="I72" i="12"/>
  <c r="I68" i="12"/>
  <c r="I64" i="12"/>
  <c r="I60" i="12"/>
  <c r="I56" i="12"/>
  <c r="I52" i="12"/>
  <c r="I48" i="12"/>
  <c r="I44" i="12"/>
  <c r="I40" i="12"/>
  <c r="I36" i="12"/>
  <c r="I32" i="12"/>
  <c r="I28" i="12"/>
  <c r="I24" i="12"/>
  <c r="I20" i="12"/>
  <c r="I16" i="12"/>
  <c r="I12" i="12"/>
  <c r="I77" i="12"/>
  <c r="I73" i="12"/>
  <c r="I69" i="12"/>
  <c r="I65" i="12"/>
  <c r="I61" i="12"/>
  <c r="I57" i="12"/>
  <c r="I53" i="12"/>
  <c r="I49" i="12"/>
  <c r="I45" i="12"/>
  <c r="I41" i="12"/>
  <c r="I37" i="12"/>
  <c r="I33" i="12"/>
  <c r="I29" i="12"/>
  <c r="I25" i="12"/>
  <c r="I21" i="12"/>
  <c r="I17" i="12"/>
  <c r="I13" i="12"/>
  <c r="I79" i="12"/>
  <c r="I75" i="12"/>
  <c r="I71" i="12"/>
  <c r="I67" i="12"/>
  <c r="I63" i="12"/>
  <c r="I59" i="12"/>
  <c r="I55" i="12"/>
  <c r="I51" i="12"/>
  <c r="I26" i="12"/>
  <c r="I23" i="12"/>
  <c r="I78" i="12"/>
  <c r="I62" i="12"/>
  <c r="I47" i="12"/>
  <c r="I39" i="12"/>
  <c r="I30" i="12"/>
  <c r="I11" i="12"/>
  <c r="I31" i="12"/>
  <c r="I74" i="12"/>
  <c r="I58" i="12"/>
  <c r="I34" i="12"/>
  <c r="I15" i="12"/>
  <c r="I66" i="12"/>
  <c r="I50" i="12"/>
  <c r="I46" i="12"/>
  <c r="I38" i="12"/>
  <c r="I19" i="12"/>
  <c r="I70" i="12"/>
  <c r="I54" i="12"/>
  <c r="I43" i="12"/>
  <c r="I27" i="12"/>
  <c r="I14" i="12"/>
  <c r="I18" i="12"/>
  <c r="I42" i="12"/>
  <c r="I35" i="12"/>
  <c r="I22" i="12"/>
  <c r="J80" i="12"/>
  <c r="J77" i="12"/>
  <c r="J73" i="12"/>
  <c r="J69" i="12"/>
  <c r="J65" i="12"/>
  <c r="J61" i="12"/>
  <c r="J57" i="12"/>
  <c r="J53" i="12"/>
  <c r="J49" i="12"/>
  <c r="J45" i="12"/>
  <c r="J41" i="12"/>
  <c r="J78" i="12"/>
  <c r="J74" i="12"/>
  <c r="J70" i="12"/>
  <c r="J66" i="12"/>
  <c r="J62" i="12"/>
  <c r="J58" i="12"/>
  <c r="J54" i="12"/>
  <c r="J50" i="12"/>
  <c r="J46" i="12"/>
  <c r="J42" i="12"/>
  <c r="J38" i="12"/>
  <c r="J34" i="12"/>
  <c r="J30" i="12"/>
  <c r="J26" i="12"/>
  <c r="J22" i="12"/>
  <c r="J18" i="12"/>
  <c r="J14" i="12"/>
  <c r="J79" i="12"/>
  <c r="J75" i="12"/>
  <c r="J71" i="12"/>
  <c r="J67" i="12"/>
  <c r="J63" i="12"/>
  <c r="J59" i="12"/>
  <c r="J55" i="12"/>
  <c r="J51" i="12"/>
  <c r="J68" i="12"/>
  <c r="J52" i="12"/>
  <c r="J47" i="12"/>
  <c r="J39" i="12"/>
  <c r="J24" i="12"/>
  <c r="J11" i="12"/>
  <c r="J37" i="12"/>
  <c r="J28" i="12"/>
  <c r="J15" i="12"/>
  <c r="J13" i="12"/>
  <c r="J64" i="12"/>
  <c r="J35" i="12"/>
  <c r="J72" i="12"/>
  <c r="J56" i="12"/>
  <c r="J44" i="12"/>
  <c r="J32" i="12"/>
  <c r="J19" i="12"/>
  <c r="J17" i="12"/>
  <c r="J76" i="12"/>
  <c r="J60" i="12"/>
  <c r="J43" i="12"/>
  <c r="J27" i="12"/>
  <c r="J25" i="12"/>
  <c r="J36" i="12"/>
  <c r="J23" i="12"/>
  <c r="J21" i="12"/>
  <c r="J48" i="12"/>
  <c r="J40" i="12"/>
  <c r="J31" i="12"/>
  <c r="J29" i="12"/>
  <c r="J12" i="12"/>
  <c r="J33" i="12"/>
  <c r="J16" i="12"/>
  <c r="J20" i="12"/>
  <c r="B5" i="1"/>
  <c r="D8" i="1" l="1"/>
  <c r="C8" i="1"/>
  <c r="B8" i="1"/>
  <c r="C5" i="1"/>
  <c r="B6" i="1"/>
  <c r="C6" i="1"/>
  <c r="D5" i="1"/>
  <c r="D6" i="1"/>
  <c r="G14" i="1" l="1"/>
  <c r="B7" i="1"/>
  <c r="C7" i="1"/>
  <c r="F12" i="1"/>
  <c r="F17" i="1"/>
  <c r="D7" i="1"/>
  <c r="F74" i="1"/>
  <c r="F66" i="1"/>
  <c r="F58" i="1"/>
  <c r="F50" i="1"/>
  <c r="F42" i="1"/>
  <c r="F34" i="1"/>
  <c r="F26" i="1"/>
  <c r="F18" i="1"/>
  <c r="F75" i="1"/>
  <c r="F59" i="1"/>
  <c r="F43" i="1"/>
  <c r="F35" i="1"/>
  <c r="F19" i="1"/>
  <c r="F81" i="1"/>
  <c r="F73" i="1"/>
  <c r="F65" i="1"/>
  <c r="F57" i="1"/>
  <c r="F49" i="1"/>
  <c r="F41" i="1"/>
  <c r="F33" i="1"/>
  <c r="F25" i="1"/>
  <c r="F67" i="1"/>
  <c r="F51" i="1"/>
  <c r="F27" i="1"/>
  <c r="F80" i="1"/>
  <c r="F72" i="1"/>
  <c r="F64" i="1"/>
  <c r="F56" i="1"/>
  <c r="F48" i="1"/>
  <c r="F40" i="1"/>
  <c r="F32" i="1"/>
  <c r="F24" i="1"/>
  <c r="F16" i="1"/>
  <c r="F79" i="1"/>
  <c r="F71" i="1"/>
  <c r="F63" i="1"/>
  <c r="F55" i="1"/>
  <c r="F47" i="1"/>
  <c r="F39" i="1"/>
  <c r="F31" i="1"/>
  <c r="F23" i="1"/>
  <c r="F15" i="1"/>
  <c r="F78" i="1"/>
  <c r="F70" i="1"/>
  <c r="F62" i="1"/>
  <c r="F54" i="1"/>
  <c r="F46" i="1"/>
  <c r="F38" i="1"/>
  <c r="F30" i="1"/>
  <c r="F22" i="1"/>
  <c r="F14" i="1"/>
  <c r="F77" i="1"/>
  <c r="F69" i="1"/>
  <c r="F61" i="1"/>
  <c r="F53" i="1"/>
  <c r="F45" i="1"/>
  <c r="F37" i="1"/>
  <c r="F29" i="1"/>
  <c r="F21" i="1"/>
  <c r="F13" i="1"/>
  <c r="F76" i="1"/>
  <c r="F68" i="1"/>
  <c r="F60" i="1"/>
  <c r="F52" i="1"/>
  <c r="F44" i="1"/>
  <c r="F36" i="1"/>
  <c r="F28" i="1"/>
  <c r="F20" i="1"/>
  <c r="G49" i="1"/>
  <c r="G56" i="1"/>
  <c r="G44" i="1"/>
  <c r="G61" i="1"/>
  <c r="G32" i="1"/>
  <c r="G40" i="1"/>
  <c r="G62" i="1"/>
  <c r="G21" i="1"/>
  <c r="G71" i="1"/>
  <c r="G68" i="1"/>
  <c r="G18" i="1"/>
  <c r="G72" i="1"/>
  <c r="G29" i="1"/>
  <c r="G79" i="1"/>
  <c r="G33" i="1"/>
  <c r="G25" i="1"/>
  <c r="G52" i="1"/>
  <c r="H20" i="1"/>
  <c r="H69" i="1"/>
  <c r="G26" i="1"/>
  <c r="G74" i="1"/>
  <c r="G66" i="1"/>
  <c r="H34" i="1"/>
  <c r="H70" i="1"/>
  <c r="G17" i="1"/>
  <c r="G24" i="1"/>
  <c r="G35" i="1"/>
  <c r="G42" i="1"/>
  <c r="G48" i="1"/>
  <c r="G78" i="1"/>
  <c r="G81" i="1"/>
  <c r="G54" i="1"/>
  <c r="G53" i="1"/>
  <c r="H18" i="1"/>
  <c r="H25" i="1"/>
  <c r="H32" i="1"/>
  <c r="H44" i="1"/>
  <c r="H72" i="1"/>
  <c r="H52" i="1"/>
  <c r="H61" i="1"/>
  <c r="H12" i="1"/>
  <c r="H19" i="1"/>
  <c r="H30" i="1"/>
  <c r="H36" i="1"/>
  <c r="H43" i="1"/>
  <c r="H49" i="1"/>
  <c r="H80" i="1"/>
  <c r="H64" i="1"/>
  <c r="H67" i="1"/>
  <c r="H60" i="1"/>
  <c r="H13" i="1"/>
  <c r="H37" i="1"/>
  <c r="H75" i="1"/>
  <c r="G12" i="1"/>
  <c r="G30" i="1"/>
  <c r="G36" i="1"/>
  <c r="G64" i="1"/>
  <c r="G67" i="1"/>
  <c r="G60" i="1"/>
  <c r="H14" i="1"/>
  <c r="H22" i="1"/>
  <c r="H26" i="1"/>
  <c r="H38" i="1"/>
  <c r="H47" i="1"/>
  <c r="H74" i="1"/>
  <c r="H73" i="1"/>
  <c r="H66" i="1"/>
  <c r="H63" i="1"/>
  <c r="H77" i="1"/>
  <c r="G13" i="1"/>
  <c r="G27" i="1"/>
  <c r="G37" i="1"/>
  <c r="G45" i="1"/>
  <c r="G75" i="1"/>
  <c r="G50" i="1"/>
  <c r="G77" i="1"/>
  <c r="G69" i="1"/>
  <c r="H15" i="1"/>
  <c r="H23" i="1"/>
  <c r="H31" i="1"/>
  <c r="H39" i="1"/>
  <c r="H46" i="1"/>
  <c r="H51" i="1"/>
  <c r="H55" i="1"/>
  <c r="H57" i="1"/>
  <c r="H65" i="1"/>
  <c r="G43" i="1"/>
  <c r="H27" i="1"/>
  <c r="H45" i="1"/>
  <c r="H50" i="1"/>
  <c r="G19" i="1"/>
  <c r="G80" i="1"/>
  <c r="G38" i="1"/>
  <c r="G63" i="1"/>
  <c r="G15" i="1"/>
  <c r="G23" i="1"/>
  <c r="G31" i="1"/>
  <c r="G46" i="1"/>
  <c r="G51" i="1"/>
  <c r="G55" i="1"/>
  <c r="G57" i="1"/>
  <c r="G65" i="1"/>
  <c r="H17" i="1"/>
  <c r="H24" i="1"/>
  <c r="H35" i="1"/>
  <c r="H42" i="1"/>
  <c r="H48" i="1"/>
  <c r="H78" i="1"/>
  <c r="H81" i="1"/>
  <c r="H54" i="1"/>
  <c r="H53" i="1"/>
  <c r="G20" i="1"/>
  <c r="G22" i="1"/>
  <c r="G47" i="1"/>
  <c r="G73" i="1"/>
  <c r="H16" i="1"/>
  <c r="H28" i="1"/>
  <c r="H41" i="1"/>
  <c r="H76" i="1"/>
  <c r="H58" i="1"/>
  <c r="H59" i="1"/>
  <c r="G39" i="1"/>
  <c r="G16" i="1"/>
  <c r="G28" i="1"/>
  <c r="G34" i="1"/>
  <c r="G41" i="1"/>
  <c r="G70" i="1"/>
  <c r="G76" i="1"/>
  <c r="G58" i="1"/>
  <c r="G59" i="1"/>
  <c r="H21" i="1"/>
  <c r="H29" i="1"/>
  <c r="H33" i="1"/>
  <c r="H40" i="1"/>
  <c r="H71" i="1"/>
  <c r="H79" i="1"/>
  <c r="H56" i="1"/>
  <c r="H62" i="1"/>
  <c r="H68" i="1"/>
  <c r="K13" i="1" l="1"/>
  <c r="K21" i="1"/>
  <c r="K29" i="1"/>
  <c r="K37" i="1"/>
  <c r="K45" i="1"/>
  <c r="K53" i="1"/>
  <c r="K61" i="1"/>
  <c r="K69" i="1"/>
  <c r="K77" i="1"/>
  <c r="K14" i="1"/>
  <c r="K22" i="1"/>
  <c r="K30" i="1"/>
  <c r="K38" i="1"/>
  <c r="K46" i="1"/>
  <c r="K54" i="1"/>
  <c r="K62" i="1"/>
  <c r="K70" i="1"/>
  <c r="K78" i="1"/>
  <c r="K15" i="1"/>
  <c r="K23" i="1"/>
  <c r="K31" i="1"/>
  <c r="K39" i="1"/>
  <c r="K47" i="1"/>
  <c r="K55" i="1"/>
  <c r="K63" i="1"/>
  <c r="K71" i="1"/>
  <c r="K79" i="1"/>
  <c r="K16" i="1"/>
  <c r="K24" i="1"/>
  <c r="K32" i="1"/>
  <c r="K40" i="1"/>
  <c r="K48" i="1"/>
  <c r="K56" i="1"/>
  <c r="K64" i="1"/>
  <c r="K72" i="1"/>
  <c r="K80" i="1"/>
  <c r="K17" i="1"/>
  <c r="K25" i="1"/>
  <c r="K33" i="1"/>
  <c r="K41" i="1"/>
  <c r="K49" i="1"/>
  <c r="K57" i="1"/>
  <c r="K65" i="1"/>
  <c r="K73" i="1"/>
  <c r="K81" i="1"/>
  <c r="K18" i="1"/>
  <c r="K26" i="1"/>
  <c r="K34" i="1"/>
  <c r="K42" i="1"/>
  <c r="K50" i="1"/>
  <c r="K58" i="1"/>
  <c r="K66" i="1"/>
  <c r="K74" i="1"/>
  <c r="K12" i="1"/>
  <c r="K19" i="1"/>
  <c r="K27" i="1"/>
  <c r="K35" i="1"/>
  <c r="K43" i="1"/>
  <c r="K51" i="1"/>
  <c r="K59" i="1"/>
  <c r="K67" i="1"/>
  <c r="K75" i="1"/>
  <c r="K20" i="1"/>
  <c r="K28" i="1"/>
  <c r="K36" i="1"/>
  <c r="K44" i="1"/>
  <c r="K52" i="1"/>
  <c r="K60" i="1"/>
  <c r="K68" i="1"/>
  <c r="K76" i="1"/>
  <c r="J15" i="1"/>
  <c r="J23" i="1"/>
  <c r="J31" i="1"/>
  <c r="J39" i="1"/>
  <c r="J47" i="1"/>
  <c r="J55" i="1"/>
  <c r="J63" i="1"/>
  <c r="J71" i="1"/>
  <c r="J79" i="1"/>
  <c r="J16" i="1"/>
  <c r="J24" i="1"/>
  <c r="J32" i="1"/>
  <c r="J40" i="1"/>
  <c r="J48" i="1"/>
  <c r="J56" i="1"/>
  <c r="J64" i="1"/>
  <c r="J72" i="1"/>
  <c r="J80" i="1"/>
  <c r="J17" i="1"/>
  <c r="J25" i="1"/>
  <c r="J33" i="1"/>
  <c r="J41" i="1"/>
  <c r="J49" i="1"/>
  <c r="J57" i="1"/>
  <c r="J65" i="1"/>
  <c r="J73" i="1"/>
  <c r="J81" i="1"/>
  <c r="J18" i="1"/>
  <c r="J26" i="1"/>
  <c r="J34" i="1"/>
  <c r="J42" i="1"/>
  <c r="J50" i="1"/>
  <c r="J58" i="1"/>
  <c r="J66" i="1"/>
  <c r="J74" i="1"/>
  <c r="J12" i="1"/>
  <c r="J19" i="1"/>
  <c r="J27" i="1"/>
  <c r="J35" i="1"/>
  <c r="J43" i="1"/>
  <c r="J51" i="1"/>
  <c r="J59" i="1"/>
  <c r="J67" i="1"/>
  <c r="J75" i="1"/>
  <c r="J20" i="1"/>
  <c r="J28" i="1"/>
  <c r="J36" i="1"/>
  <c r="J44" i="1"/>
  <c r="J52" i="1"/>
  <c r="J60" i="1"/>
  <c r="J68" i="1"/>
  <c r="J76" i="1"/>
  <c r="J13" i="1"/>
  <c r="J21" i="1"/>
  <c r="J29" i="1"/>
  <c r="J37" i="1"/>
  <c r="J45" i="1"/>
  <c r="J53" i="1"/>
  <c r="J61" i="1"/>
  <c r="J69" i="1"/>
  <c r="J77" i="1"/>
  <c r="J46" i="1"/>
  <c r="J54" i="1"/>
  <c r="J78" i="1"/>
  <c r="J30" i="1"/>
  <c r="J62" i="1"/>
  <c r="J70" i="1"/>
  <c r="J14" i="1"/>
  <c r="J22" i="1"/>
  <c r="J38" i="1"/>
  <c r="I17" i="1"/>
  <c r="I25" i="1"/>
  <c r="I33" i="1"/>
  <c r="I41" i="1"/>
  <c r="I49" i="1"/>
  <c r="I57" i="1"/>
  <c r="I65" i="1"/>
  <c r="I73" i="1"/>
  <c r="I81" i="1"/>
  <c r="I18" i="1"/>
  <c r="I26" i="1"/>
  <c r="I34" i="1"/>
  <c r="I42" i="1"/>
  <c r="I50" i="1"/>
  <c r="I58" i="1"/>
  <c r="I66" i="1"/>
  <c r="I74" i="1"/>
  <c r="I19" i="1"/>
  <c r="I27" i="1"/>
  <c r="I35" i="1"/>
  <c r="I43" i="1"/>
  <c r="I51" i="1"/>
  <c r="I59" i="1"/>
  <c r="I67" i="1"/>
  <c r="I75" i="1"/>
  <c r="I12" i="1"/>
  <c r="I20" i="1"/>
  <c r="I28" i="1"/>
  <c r="I36" i="1"/>
  <c r="I44" i="1"/>
  <c r="I52" i="1"/>
  <c r="I60" i="1"/>
  <c r="I68" i="1"/>
  <c r="I76" i="1"/>
  <c r="I21" i="1"/>
  <c r="I29" i="1"/>
  <c r="I37" i="1"/>
  <c r="I45" i="1"/>
  <c r="I53" i="1"/>
  <c r="I61" i="1"/>
  <c r="I69" i="1"/>
  <c r="I77" i="1"/>
  <c r="I13" i="1"/>
  <c r="I22" i="1"/>
  <c r="I30" i="1"/>
  <c r="I38" i="1"/>
  <c r="I46" i="1"/>
  <c r="I54" i="1"/>
  <c r="I62" i="1"/>
  <c r="I70" i="1"/>
  <c r="I78" i="1"/>
  <c r="I15" i="1"/>
  <c r="I16" i="1"/>
  <c r="I48" i="1"/>
  <c r="I80" i="1"/>
  <c r="I79" i="1"/>
  <c r="I23" i="1"/>
  <c r="I55" i="1"/>
  <c r="I32" i="1"/>
  <c r="I72" i="1"/>
  <c r="I24" i="1"/>
  <c r="I56" i="1"/>
  <c r="I14" i="1"/>
  <c r="I31" i="1"/>
  <c r="I63" i="1"/>
  <c r="I64" i="1"/>
  <c r="I40" i="1"/>
  <c r="I39" i="1"/>
  <c r="I71" i="1"/>
  <c r="I47" i="1"/>
</calcChain>
</file>

<file path=xl/sharedStrings.xml><?xml version="1.0" encoding="utf-8"?>
<sst xmlns="http://schemas.openxmlformats.org/spreadsheetml/2006/main" count="46" uniqueCount="16">
  <si>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</si>
  <si>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</si>
  <si>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</si>
  <si>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</si>
  <si>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</si>
  <si>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</si>
  <si>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</si>
  <si>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</si>
  <si>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</si>
  <si>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normalization data</t>
  </si>
  <si>
    <t>n iter</t>
  </si>
  <si>
    <t>μ</t>
  </si>
  <si>
    <t>σ</t>
  </si>
  <si>
    <t>exec time</t>
  </si>
  <si>
    <t>res</t>
  </si>
  <si>
    <t>relative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</si>
</sst>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0"/>
    <numFmt numFmtId="167" formatCode="0.00000"/>
    <numFmt numFmtId="168" formatCode="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5" xfId="1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0" xfId="1" applyNumberFormat="1" applyFont="1" applyAlignment="1"/>
    <xf numFmtId="0" fontId="0" fillId="0" borderId="1" xfId="0" applyBorder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2" fontId="0" fillId="0" borderId="0" xfId="1" applyNumberFormat="1" applyFont="1"/>
    <xf numFmtId="11" fontId="0" fillId="0" borderId="9" xfId="0" applyNumberFormat="1" applyBorder="1"/>
    <xf numFmtId="1" fontId="0" fillId="0" borderId="10" xfId="0" applyNumberFormat="1" applyBorder="1"/>
    <xf numFmtId="11" fontId="0" fillId="0" borderId="0" xfId="0" applyNumberFormat="1" applyBorder="1"/>
    <xf numFmtId="1" fontId="0" fillId="0" borderId="12" xfId="0" applyNumberFormat="1" applyBorder="1"/>
    <xf numFmtId="11" fontId="0" fillId="0" borderId="6" xfId="0" applyNumberFormat="1" applyBorder="1"/>
    <xf numFmtId="1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3" fontId="0" fillId="0" borderId="11" xfId="0" applyNumberFormat="1" applyBorder="1"/>
    <xf numFmtId="3" fontId="0" fillId="0" borderId="5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6" fontId="0" fillId="0" borderId="10" xfId="0" applyNumberFormat="1" applyBorder="1"/>
    <xf numFmtId="166" fontId="0" fillId="0" borderId="11" xfId="0" applyNumberFormat="1" applyBorder="1"/>
    <xf numFmtId="166" fontId="0" fillId="0" borderId="0" xfId="0" applyNumberFormat="1" applyBorder="1"/>
    <xf numFmtId="166" fontId="0" fillId="0" borderId="12" xfId="0" applyNumberFormat="1" applyBorder="1"/>
    <xf numFmtId="11" fontId="0" fillId="0" borderId="0" xfId="0" applyNumberFormat="1" applyFont="1" applyBorder="1"/>
    <xf numFmtId="167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0" fontId="0" fillId="0" borderId="2" xfId="0" applyBorder="1"/>
    <xf numFmtId="0" fontId="0" fillId="0" borderId="13" xfId="0" applyBorder="1"/>
    <xf numFmtId="0" fontId="0" fillId="0" borderId="14" xfId="0" applyBorder="1"/>
    <xf numFmtId="165" fontId="0" fillId="0" borderId="9" xfId="1" applyNumberFormat="1" applyFont="1" applyBorder="1"/>
    <xf numFmtId="165" fontId="0" fillId="0" borderId="0" xfId="1" applyNumberFormat="1" applyFont="1" applyBorder="1"/>
    <xf numFmtId="165" fontId="2" fillId="0" borderId="6" xfId="1" applyNumberFormat="1" applyFont="1" applyBorder="1" applyAlignment="1">
      <alignment horizontal="center" vertical="center" wrapText="1"/>
    </xf>
    <xf numFmtId="165" fontId="0" fillId="0" borderId="6" xfId="1" applyNumberFormat="1" applyFont="1" applyBorder="1"/>
    <xf numFmtId="11" fontId="0" fillId="0" borderId="13" xfId="0" applyNumberFormat="1" applyBorder="1"/>
    <xf numFmtId="0" fontId="2" fillId="0" borderId="1" xfId="0" applyFont="1" applyBorder="1" applyAlignment="1">
      <alignment horizontal="center" vertical="center" wrapText="1"/>
    </xf>
    <xf numFmtId="167" fontId="0" fillId="0" borderId="13" xfId="0" applyNumberFormat="1" applyBorder="1"/>
    <xf numFmtId="168" fontId="0" fillId="0" borderId="0" xfId="1" applyNumberFormat="1" applyFont="1"/>
    <xf numFmtId="3" fontId="0" fillId="0" borderId="0" xfId="1" applyNumberFormat="1" applyFo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 quick'!$C$10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 quick'!$B$11:$B$80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quick'!$C$11:$C$80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A-40E4-A2C3-067B3568D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78648"/>
        <c:axId val="544879928"/>
      </c:scatterChart>
      <c:val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crossBetween val="midCat"/>
      </c:val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quick'!$H$10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quick'!$H$11:$H$80</c:f>
              <c:numCache>
                <c:formatCode>0.000000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7-4EBB-98AB-47882831EF71}"/>
            </c:ext>
          </c:extLst>
        </c:ser>
        <c:ser>
          <c:idx val="1"/>
          <c:order val="1"/>
          <c:tx>
            <c:strRef>
              <c:f>'exec quick'!$I$10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quick'!$I$11:$I$80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7-4EBB-98AB-47882831E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1616"/>
        <c:axId val="582081936"/>
      </c:lineChart>
      <c:catAx>
        <c:axId val="58208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936"/>
        <c:crosses val="autoZero"/>
        <c:auto val="1"/>
        <c:lblAlgn val="ctr"/>
        <c:lblOffset val="100"/>
        <c:noMultiLvlLbl val="0"/>
      </c:catAx>
      <c:valAx>
        <c:axId val="5820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B-4999-AECC-5ED20425207A}"/>
            </c:ext>
          </c:extLst>
        </c:ser>
        <c:ser>
          <c:idx val="1"/>
          <c:order val="1"/>
          <c:tx>
            <c:strRef>
              <c:f>'init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B-4999-AECC-5ED20425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quick'!$I$10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none"/>
          </c:marker>
          <c:val>
            <c:numRef>
              <c:f>'exec quick'!$I$11:$I$80</c:f>
              <c:numCache>
                <c:formatCode>0.000000</c:formatCode>
                <c:ptCount val="70"/>
                <c:pt idx="0">
                  <c:v>-0.62578092862389578</c:v>
                </c:pt>
                <c:pt idx="1">
                  <c:v>-0.62574227779527036</c:v>
                </c:pt>
                <c:pt idx="2">
                  <c:v>-0.62574593045400784</c:v>
                </c:pt>
                <c:pt idx="3">
                  <c:v>-0.62566383630125044</c:v>
                </c:pt>
                <c:pt idx="4">
                  <c:v>-0.62577652470910605</c:v>
                </c:pt>
                <c:pt idx="5">
                  <c:v>-0.62563523676049804</c:v>
                </c:pt>
                <c:pt idx="6">
                  <c:v>-0.62561894227577597</c:v>
                </c:pt>
                <c:pt idx="7">
                  <c:v>-0.62550648701635037</c:v>
                </c:pt>
                <c:pt idx="8">
                  <c:v>-0.62551200486252811</c:v>
                </c:pt>
                <c:pt idx="9">
                  <c:v>-0.62561933085649268</c:v>
                </c:pt>
                <c:pt idx="10">
                  <c:v>-0.62457495541679131</c:v>
                </c:pt>
                <c:pt idx="11">
                  <c:v>-0.62427240647073468</c:v>
                </c:pt>
                <c:pt idx="12">
                  <c:v>-0.62329429699592864</c:v>
                </c:pt>
                <c:pt idx="13">
                  <c:v>-0.62328577412554143</c:v>
                </c:pt>
                <c:pt idx="14">
                  <c:v>-0.62215500423981729</c:v>
                </c:pt>
                <c:pt idx="15">
                  <c:v>-0.62091038020408729</c:v>
                </c:pt>
                <c:pt idx="16">
                  <c:v>-0.62261249327033019</c:v>
                </c:pt>
                <c:pt idx="17">
                  <c:v>-0.62034520250427416</c:v>
                </c:pt>
                <c:pt idx="18">
                  <c:v>-0.62032209490431844</c:v>
                </c:pt>
                <c:pt idx="19">
                  <c:v>-0.61517588732405193</c:v>
                </c:pt>
                <c:pt idx="20">
                  <c:v>-0.60760889959461573</c:v>
                </c:pt>
                <c:pt idx="21">
                  <c:v>-0.59896634634661405</c:v>
                </c:pt>
                <c:pt idx="22">
                  <c:v>-0.59682423038211174</c:v>
                </c:pt>
                <c:pt idx="23">
                  <c:v>-0.61048659885591372</c:v>
                </c:pt>
                <c:pt idx="24">
                  <c:v>-0.58560745941258885</c:v>
                </c:pt>
                <c:pt idx="25">
                  <c:v>-0.57556756990717706</c:v>
                </c:pt>
                <c:pt idx="26">
                  <c:v>-0.57991527001991638</c:v>
                </c:pt>
                <c:pt idx="27">
                  <c:v>-0.54920288638374104</c:v>
                </c:pt>
                <c:pt idx="28">
                  <c:v>-0.45180228014001655</c:v>
                </c:pt>
                <c:pt idx="29">
                  <c:v>-0.40715642821665765</c:v>
                </c:pt>
                <c:pt idx="30">
                  <c:v>-0.33955167322521568</c:v>
                </c:pt>
                <c:pt idx="31">
                  <c:v>-0.49447906404472952</c:v>
                </c:pt>
                <c:pt idx="32">
                  <c:v>-0.49419280958339495</c:v>
                </c:pt>
                <c:pt idx="33">
                  <c:v>-0.52964069688761994</c:v>
                </c:pt>
                <c:pt idx="34">
                  <c:v>-0.39420762346570265</c:v>
                </c:pt>
                <c:pt idx="35">
                  <c:v>-0.21003512979643757</c:v>
                </c:pt>
                <c:pt idx="36">
                  <c:v>-0.33619433583255032</c:v>
                </c:pt>
                <c:pt idx="37">
                  <c:v>-0.46429333680664747</c:v>
                </c:pt>
                <c:pt idx="38">
                  <c:v>-0.39943584748258321</c:v>
                </c:pt>
                <c:pt idx="39">
                  <c:v>-0.17006312673407167</c:v>
                </c:pt>
                <c:pt idx="40">
                  <c:v>-0.34798128424044178</c:v>
                </c:pt>
                <c:pt idx="41">
                  <c:v>-0.50935833779646711</c:v>
                </c:pt>
                <c:pt idx="42">
                  <c:v>-0.56951633193223339</c:v>
                </c:pt>
                <c:pt idx="43">
                  <c:v>0.15426188268886812</c:v>
                </c:pt>
                <c:pt idx="44">
                  <c:v>-0.26289246942602373</c:v>
                </c:pt>
                <c:pt idx="45">
                  <c:v>-0.30116507948716398</c:v>
                </c:pt>
                <c:pt idx="46">
                  <c:v>3.8485553404146354E-2</c:v>
                </c:pt>
                <c:pt idx="47">
                  <c:v>-0.24186248103585611</c:v>
                </c:pt>
                <c:pt idx="48">
                  <c:v>-2.8663784987272088E-2</c:v>
                </c:pt>
                <c:pt idx="49">
                  <c:v>-0.29540372272691107</c:v>
                </c:pt>
                <c:pt idx="50">
                  <c:v>-0.13986263342875341</c:v>
                </c:pt>
                <c:pt idx="51">
                  <c:v>-9.2632450693162661E-3</c:v>
                </c:pt>
                <c:pt idx="52">
                  <c:v>-0.25379190903988685</c:v>
                </c:pt>
                <c:pt idx="53">
                  <c:v>-0.4171748162557431</c:v>
                </c:pt>
                <c:pt idx="54">
                  <c:v>0.35283958163544343</c:v>
                </c:pt>
                <c:pt idx="55">
                  <c:v>0.49194111607723218</c:v>
                </c:pt>
                <c:pt idx="56">
                  <c:v>0.70770444485632444</c:v>
                </c:pt>
                <c:pt idx="57">
                  <c:v>0.90220981789142618</c:v>
                </c:pt>
                <c:pt idx="58">
                  <c:v>3.319308404209749E-2</c:v>
                </c:pt>
                <c:pt idx="59">
                  <c:v>1.5491604437360802</c:v>
                </c:pt>
                <c:pt idx="60">
                  <c:v>1.4990516650429275</c:v>
                </c:pt>
                <c:pt idx="61">
                  <c:v>1.5104241273529591</c:v>
                </c:pt>
                <c:pt idx="62">
                  <c:v>1.6685350304578483</c:v>
                </c:pt>
                <c:pt idx="63">
                  <c:v>1.0200326722843314</c:v>
                </c:pt>
                <c:pt idx="64">
                  <c:v>1.812084518837296</c:v>
                </c:pt>
                <c:pt idx="65">
                  <c:v>1.4494635845102115</c:v>
                </c:pt>
                <c:pt idx="66">
                  <c:v>2.6650399163945528</c:v>
                </c:pt>
                <c:pt idx="67">
                  <c:v>2.4201822540838056</c:v>
                </c:pt>
                <c:pt idx="68">
                  <c:v>3.7178086995776294</c:v>
                </c:pt>
                <c:pt idx="69">
                  <c:v>3.2532993107822419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BF-4169-993B-6993BF23AAD1}"/>
            </c:ext>
          </c:extLst>
        </c:ser>
        <c:ser>
          <c:idx val="0"/>
          <c:order val="2"/>
          <c:tx>
            <c:strRef>
              <c:f>'init quick'!$I$11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quick'!$I$12:$I$81</c:f>
              <c:numCache>
                <c:formatCode>0.0000</c:formatCode>
                <c:ptCount val="70"/>
                <c:pt idx="0">
                  <c:v>-0.66387362049073073</c:v>
                </c:pt>
                <c:pt idx="1">
                  <c:v>-0.66380025560391009</c:v>
                </c:pt>
                <c:pt idx="2">
                  <c:v>-0.66372689071708946</c:v>
                </c:pt>
                <c:pt idx="3">
                  <c:v>-0.66365352583026882</c:v>
                </c:pt>
                <c:pt idx="4">
                  <c:v>-0.66358016094344818</c:v>
                </c:pt>
                <c:pt idx="5">
                  <c:v>-0.66350679605662755</c:v>
                </c:pt>
                <c:pt idx="6">
                  <c:v>-0.66343343116980702</c:v>
                </c:pt>
                <c:pt idx="7">
                  <c:v>-0.66336006628298638</c:v>
                </c:pt>
                <c:pt idx="8">
                  <c:v>-0.66328670139616575</c:v>
                </c:pt>
                <c:pt idx="9">
                  <c:v>-0.66321333650934511</c:v>
                </c:pt>
                <c:pt idx="10">
                  <c:v>-0.66247968764113896</c:v>
                </c:pt>
                <c:pt idx="11">
                  <c:v>-0.6617460387729327</c:v>
                </c:pt>
                <c:pt idx="12">
                  <c:v>-0.66101238990472655</c:v>
                </c:pt>
                <c:pt idx="13">
                  <c:v>-0.66027874103652029</c:v>
                </c:pt>
                <c:pt idx="14">
                  <c:v>-0.65954509216831414</c:v>
                </c:pt>
                <c:pt idx="15">
                  <c:v>-0.65881144330010788</c:v>
                </c:pt>
                <c:pt idx="16">
                  <c:v>-0.65807779443190173</c:v>
                </c:pt>
                <c:pt idx="17">
                  <c:v>-0.65734414556369547</c:v>
                </c:pt>
                <c:pt idx="18">
                  <c:v>-0.65661049669548932</c:v>
                </c:pt>
                <c:pt idx="19">
                  <c:v>-0.64927400801342738</c:v>
                </c:pt>
                <c:pt idx="20">
                  <c:v>-0.64193751933136534</c:v>
                </c:pt>
                <c:pt idx="21">
                  <c:v>-0.6346010306493034</c:v>
                </c:pt>
                <c:pt idx="22">
                  <c:v>-0.62726454196724135</c:v>
                </c:pt>
                <c:pt idx="23">
                  <c:v>-0.61992805328517941</c:v>
                </c:pt>
                <c:pt idx="24">
                  <c:v>-0.61259156460311737</c:v>
                </c:pt>
                <c:pt idx="25">
                  <c:v>-0.60525507592105543</c:v>
                </c:pt>
                <c:pt idx="26">
                  <c:v>-0.59791858723899338</c:v>
                </c:pt>
                <c:pt idx="27">
                  <c:v>-0.59058209855693145</c:v>
                </c:pt>
                <c:pt idx="28">
                  <c:v>-0.57224087685177649</c:v>
                </c:pt>
                <c:pt idx="29">
                  <c:v>-0.55389965514662154</c:v>
                </c:pt>
                <c:pt idx="30">
                  <c:v>-0.53555843344146647</c:v>
                </c:pt>
                <c:pt idx="31">
                  <c:v>-0.51721721173631152</c:v>
                </c:pt>
                <c:pt idx="32">
                  <c:v>-0.49887599003115657</c:v>
                </c:pt>
                <c:pt idx="33">
                  <c:v>-0.48053476832600162</c:v>
                </c:pt>
                <c:pt idx="34">
                  <c:v>-0.46219354662084666</c:v>
                </c:pt>
                <c:pt idx="35">
                  <c:v>-0.44385232491569165</c:v>
                </c:pt>
                <c:pt idx="36">
                  <c:v>-0.4255111032105367</c:v>
                </c:pt>
                <c:pt idx="37">
                  <c:v>-0.40716988150538175</c:v>
                </c:pt>
                <c:pt idx="38">
                  <c:v>-0.38882865980022674</c:v>
                </c:pt>
                <c:pt idx="39">
                  <c:v>-0.37048743809507179</c:v>
                </c:pt>
                <c:pt idx="40">
                  <c:v>-0.35214621638991683</c:v>
                </c:pt>
                <c:pt idx="41">
                  <c:v>-0.33380499468476182</c:v>
                </c:pt>
                <c:pt idx="42">
                  <c:v>-0.31546377297960687</c:v>
                </c:pt>
                <c:pt idx="43">
                  <c:v>-0.29712255127445192</c:v>
                </c:pt>
                <c:pt idx="44">
                  <c:v>-0.26044010786414196</c:v>
                </c:pt>
                <c:pt idx="45">
                  <c:v>-0.22375766445383202</c:v>
                </c:pt>
                <c:pt idx="46">
                  <c:v>-0.18707522104352209</c:v>
                </c:pt>
                <c:pt idx="47">
                  <c:v>-0.15039277763321215</c:v>
                </c:pt>
                <c:pt idx="48">
                  <c:v>-0.11371033422290221</c:v>
                </c:pt>
                <c:pt idx="49">
                  <c:v>-7.7027890812592273E-2</c:v>
                </c:pt>
                <c:pt idx="50">
                  <c:v>-4.0345447402282332E-2</c:v>
                </c:pt>
                <c:pt idx="51">
                  <c:v>-3.6630039919723903E-3</c:v>
                </c:pt>
                <c:pt idx="52">
                  <c:v>3.301943941833755E-2</c:v>
                </c:pt>
                <c:pt idx="53">
                  <c:v>6.9701882828647491E-2</c:v>
                </c:pt>
                <c:pt idx="54">
                  <c:v>0.25311409988019717</c:v>
                </c:pt>
                <c:pt idx="55">
                  <c:v>0.43652631693174687</c:v>
                </c:pt>
                <c:pt idx="56">
                  <c:v>0.61993853398329657</c:v>
                </c:pt>
                <c:pt idx="57">
                  <c:v>0.80335075103484621</c:v>
                </c:pt>
                <c:pt idx="58">
                  <c:v>0.98676296808639585</c:v>
                </c:pt>
                <c:pt idx="59">
                  <c:v>1.1701751851379456</c:v>
                </c:pt>
                <c:pt idx="60">
                  <c:v>1.3535874021894954</c:v>
                </c:pt>
                <c:pt idx="61">
                  <c:v>1.5369996192410449</c:v>
                </c:pt>
                <c:pt idx="62">
                  <c:v>1.7204118362925946</c:v>
                </c:pt>
                <c:pt idx="63">
                  <c:v>1.9038240533441444</c:v>
                </c:pt>
                <c:pt idx="64">
                  <c:v>2.0872362703956941</c:v>
                </c:pt>
                <c:pt idx="65">
                  <c:v>2.2706484874472439</c:v>
                </c:pt>
                <c:pt idx="66">
                  <c:v>2.4540607044987937</c:v>
                </c:pt>
                <c:pt idx="67">
                  <c:v>2.637472921550343</c:v>
                </c:pt>
                <c:pt idx="68">
                  <c:v>2.8208851386018927</c:v>
                </c:pt>
                <c:pt idx="69">
                  <c:v>3.0042973556534425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BF-4169-993B-6993BF23AAD1}"/>
            </c:ext>
          </c:extLst>
        </c:ser>
        <c:ser>
          <c:idx val="1"/>
          <c:order val="3"/>
          <c:tx>
            <c:strRef>
              <c:f>'init quick'!$J$11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quick'!$J$12:$J$81</c:f>
              <c:numCache>
                <c:formatCode>0.0000</c:formatCode>
                <c:ptCount val="70"/>
                <c:pt idx="0">
                  <c:v>-0.63511765780534668</c:v>
                </c:pt>
                <c:pt idx="1">
                  <c:v>-0.6350726449195</c:v>
                </c:pt>
                <c:pt idx="2">
                  <c:v>-0.63498312960321313</c:v>
                </c:pt>
                <c:pt idx="3">
                  <c:v>-0.63497384859582207</c:v>
                </c:pt>
                <c:pt idx="4">
                  <c:v>-0.63486312617764651</c:v>
                </c:pt>
                <c:pt idx="5">
                  <c:v>-0.6348734745008876</c:v>
                </c:pt>
                <c:pt idx="6">
                  <c:v>-0.63482697665385834</c:v>
                </c:pt>
                <c:pt idx="7">
                  <c:v>-0.63477500301246836</c:v>
                </c:pt>
                <c:pt idx="8">
                  <c:v>-0.63470154383896804</c:v>
                </c:pt>
                <c:pt idx="9">
                  <c:v>-0.63467750602982509</c:v>
                </c:pt>
                <c:pt idx="10">
                  <c:v>-0.63415544936407753</c:v>
                </c:pt>
                <c:pt idx="11">
                  <c:v>-0.6336334855084037</c:v>
                </c:pt>
                <c:pt idx="12">
                  <c:v>-0.63319105988607149</c:v>
                </c:pt>
                <c:pt idx="13">
                  <c:v>-0.63269150966324716</c:v>
                </c:pt>
                <c:pt idx="14">
                  <c:v>-0.63217632094296883</c:v>
                </c:pt>
                <c:pt idx="15">
                  <c:v>-0.63167876613673357</c:v>
                </c:pt>
                <c:pt idx="16">
                  <c:v>-0.63122070201694735</c:v>
                </c:pt>
                <c:pt idx="17">
                  <c:v>-0.63070500284126263</c:v>
                </c:pt>
                <c:pt idx="18">
                  <c:v>-0.63019617161104724</c:v>
                </c:pt>
                <c:pt idx="19">
                  <c:v>-0.62515166566377911</c:v>
                </c:pt>
                <c:pt idx="20">
                  <c:v>-0.62013282170194728</c:v>
                </c:pt>
                <c:pt idx="21">
                  <c:v>-0.61495332350217602</c:v>
                </c:pt>
                <c:pt idx="22">
                  <c:v>-0.60992134691488586</c:v>
                </c:pt>
                <c:pt idx="23">
                  <c:v>-0.60444485647860047</c:v>
                </c:pt>
                <c:pt idx="24">
                  <c:v>-0.59973247138082175</c:v>
                </c:pt>
                <c:pt idx="25">
                  <c:v>-0.59462559706388562</c:v>
                </c:pt>
                <c:pt idx="26">
                  <c:v>-0.58940776830358932</c:v>
                </c:pt>
                <c:pt idx="27">
                  <c:v>-0.58398352993891567</c:v>
                </c:pt>
                <c:pt idx="28">
                  <c:v>-0.57190197856759073</c:v>
                </c:pt>
                <c:pt idx="29">
                  <c:v>-0.55812664334739548</c:v>
                </c:pt>
                <c:pt idx="30">
                  <c:v>-0.54518891904424438</c:v>
                </c:pt>
                <c:pt idx="31">
                  <c:v>-0.53284193086153475</c:v>
                </c:pt>
                <c:pt idx="32">
                  <c:v>-0.52023275422002757</c:v>
                </c:pt>
                <c:pt idx="33">
                  <c:v>-0.50726301044137723</c:v>
                </c:pt>
                <c:pt idx="34">
                  <c:v>-0.49460464446069724</c:v>
                </c:pt>
                <c:pt idx="35">
                  <c:v>-0.48125066697605662</c:v>
                </c:pt>
                <c:pt idx="36">
                  <c:v>-0.47031253571531145</c:v>
                </c:pt>
                <c:pt idx="37">
                  <c:v>-0.45657293237357194</c:v>
                </c:pt>
                <c:pt idx="38">
                  <c:v>-0.43939657199491927</c:v>
                </c:pt>
                <c:pt idx="39">
                  <c:v>-0.42566532155983161</c:v>
                </c:pt>
                <c:pt idx="40">
                  <c:v>-0.39202538217016042</c:v>
                </c:pt>
                <c:pt idx="41">
                  <c:v>-0.2746132138672161</c:v>
                </c:pt>
                <c:pt idx="42">
                  <c:v>-1.6358974102572012E-2</c:v>
                </c:pt>
                <c:pt idx="43">
                  <c:v>-0.37202759554462267</c:v>
                </c:pt>
                <c:pt idx="44">
                  <c:v>-0.3522140369157975</c:v>
                </c:pt>
                <c:pt idx="45">
                  <c:v>-0.23801912982496748</c:v>
                </c:pt>
                <c:pt idx="46">
                  <c:v>0.10449366364024189</c:v>
                </c:pt>
                <c:pt idx="47">
                  <c:v>-0.27530000841415531</c:v>
                </c:pt>
                <c:pt idx="48">
                  <c:v>-0.24379748502664744</c:v>
                </c:pt>
                <c:pt idx="49">
                  <c:v>0.14804943132653181</c:v>
                </c:pt>
                <c:pt idx="50">
                  <c:v>-4.5710159976829937E-2</c:v>
                </c:pt>
                <c:pt idx="51">
                  <c:v>-0.16598273475770195</c:v>
                </c:pt>
                <c:pt idx="52">
                  <c:v>-0.1403253898250898</c:v>
                </c:pt>
                <c:pt idx="53">
                  <c:v>-0.11018995882628656</c:v>
                </c:pt>
                <c:pt idx="54">
                  <c:v>0.65968816627772575</c:v>
                </c:pt>
                <c:pt idx="55">
                  <c:v>0.65593863929173368</c:v>
                </c:pt>
                <c:pt idx="56">
                  <c:v>0.31301933770279555</c:v>
                </c:pt>
                <c:pt idx="57">
                  <c:v>0.75496698815444718</c:v>
                </c:pt>
                <c:pt idx="58">
                  <c:v>1.4532792652659212</c:v>
                </c:pt>
                <c:pt idx="59">
                  <c:v>0.72730494562536396</c:v>
                </c:pt>
                <c:pt idx="60">
                  <c:v>0.84656589060060949</c:v>
                </c:pt>
                <c:pt idx="61">
                  <c:v>2.2407913044129657</c:v>
                </c:pt>
                <c:pt idx="62">
                  <c:v>1.113561911226902</c:v>
                </c:pt>
                <c:pt idx="63">
                  <c:v>1.9378685041758426</c:v>
                </c:pt>
                <c:pt idx="64">
                  <c:v>2.0496396761864943</c:v>
                </c:pt>
                <c:pt idx="65">
                  <c:v>2.232220294087313</c:v>
                </c:pt>
                <c:pt idx="66">
                  <c:v>2.3682102548849611</c:v>
                </c:pt>
                <c:pt idx="67">
                  <c:v>2.6975514426607647</c:v>
                </c:pt>
                <c:pt idx="68">
                  <c:v>2.4385834934277475</c:v>
                </c:pt>
                <c:pt idx="69">
                  <c:v>3.3690555299231342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BF-4169-993B-6993BF23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87056"/>
        <c:axId val="58208737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quick'!$H$10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quick'!$H$11:$H$80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-0.66387362049073073</c:v>
                      </c:pt>
                      <c:pt idx="1">
                        <c:v>-0.66380025560391009</c:v>
                      </c:pt>
                      <c:pt idx="2">
                        <c:v>-0.66372689071708946</c:v>
                      </c:pt>
                      <c:pt idx="3">
                        <c:v>-0.66365352583026882</c:v>
                      </c:pt>
                      <c:pt idx="4">
                        <c:v>-0.66358016094344818</c:v>
                      </c:pt>
                      <c:pt idx="5">
                        <c:v>-0.66350679605662755</c:v>
                      </c:pt>
                      <c:pt idx="6">
                        <c:v>-0.66343343116980702</c:v>
                      </c:pt>
                      <c:pt idx="7">
                        <c:v>-0.66336006628298638</c:v>
                      </c:pt>
                      <c:pt idx="8">
                        <c:v>-0.66328670139616575</c:v>
                      </c:pt>
                      <c:pt idx="9">
                        <c:v>-0.66321333650934511</c:v>
                      </c:pt>
                      <c:pt idx="10">
                        <c:v>-0.66247968764113896</c:v>
                      </c:pt>
                      <c:pt idx="11">
                        <c:v>-0.6617460387729327</c:v>
                      </c:pt>
                      <c:pt idx="12">
                        <c:v>-0.66101238990472655</c:v>
                      </c:pt>
                      <c:pt idx="13">
                        <c:v>-0.66027874103652029</c:v>
                      </c:pt>
                      <c:pt idx="14">
                        <c:v>-0.65954509216831414</c:v>
                      </c:pt>
                      <c:pt idx="15">
                        <c:v>-0.65881144330010788</c:v>
                      </c:pt>
                      <c:pt idx="16">
                        <c:v>-0.65807779443190173</c:v>
                      </c:pt>
                      <c:pt idx="17">
                        <c:v>-0.65734414556369547</c:v>
                      </c:pt>
                      <c:pt idx="18">
                        <c:v>-0.65661049669548932</c:v>
                      </c:pt>
                      <c:pt idx="19">
                        <c:v>-0.64927400801342738</c:v>
                      </c:pt>
                      <c:pt idx="20">
                        <c:v>-0.64193751933136534</c:v>
                      </c:pt>
                      <c:pt idx="21">
                        <c:v>-0.6346010306493034</c:v>
                      </c:pt>
                      <c:pt idx="22">
                        <c:v>-0.62726454196724135</c:v>
                      </c:pt>
                      <c:pt idx="23">
                        <c:v>-0.61992805328517941</c:v>
                      </c:pt>
                      <c:pt idx="24">
                        <c:v>-0.61259156460311737</c:v>
                      </c:pt>
                      <c:pt idx="25">
                        <c:v>-0.60525507592105543</c:v>
                      </c:pt>
                      <c:pt idx="26">
                        <c:v>-0.59791858723899338</c:v>
                      </c:pt>
                      <c:pt idx="27">
                        <c:v>-0.59058209855693145</c:v>
                      </c:pt>
                      <c:pt idx="28">
                        <c:v>-0.57224087685177649</c:v>
                      </c:pt>
                      <c:pt idx="29">
                        <c:v>-0.55389965514662154</c:v>
                      </c:pt>
                      <c:pt idx="30">
                        <c:v>-0.53555843344146647</c:v>
                      </c:pt>
                      <c:pt idx="31">
                        <c:v>-0.51721721173631152</c:v>
                      </c:pt>
                      <c:pt idx="32">
                        <c:v>-0.49887599003115657</c:v>
                      </c:pt>
                      <c:pt idx="33">
                        <c:v>-0.48053476832600162</c:v>
                      </c:pt>
                      <c:pt idx="34">
                        <c:v>-0.46219354662084666</c:v>
                      </c:pt>
                      <c:pt idx="35">
                        <c:v>-0.44385232491569165</c:v>
                      </c:pt>
                      <c:pt idx="36">
                        <c:v>-0.4255111032105367</c:v>
                      </c:pt>
                      <c:pt idx="37">
                        <c:v>-0.40716988150538175</c:v>
                      </c:pt>
                      <c:pt idx="38">
                        <c:v>-0.38882865980022674</c:v>
                      </c:pt>
                      <c:pt idx="39">
                        <c:v>-0.37048743809507179</c:v>
                      </c:pt>
                      <c:pt idx="40">
                        <c:v>-0.35214621638991683</c:v>
                      </c:pt>
                      <c:pt idx="41">
                        <c:v>-0.33380499468476182</c:v>
                      </c:pt>
                      <c:pt idx="42">
                        <c:v>-0.31546377297960687</c:v>
                      </c:pt>
                      <c:pt idx="43">
                        <c:v>-0.29712255127445192</c:v>
                      </c:pt>
                      <c:pt idx="44">
                        <c:v>-0.26044010786414196</c:v>
                      </c:pt>
                      <c:pt idx="45">
                        <c:v>-0.22375766445383202</c:v>
                      </c:pt>
                      <c:pt idx="46">
                        <c:v>-0.18707522104352209</c:v>
                      </c:pt>
                      <c:pt idx="47">
                        <c:v>-0.15039277763321215</c:v>
                      </c:pt>
                      <c:pt idx="48">
                        <c:v>-0.11371033422290221</c:v>
                      </c:pt>
                      <c:pt idx="49">
                        <c:v>-7.7027890812592273E-2</c:v>
                      </c:pt>
                      <c:pt idx="50">
                        <c:v>-4.0345447402282332E-2</c:v>
                      </c:pt>
                      <c:pt idx="51">
                        <c:v>-3.6630039919723903E-3</c:v>
                      </c:pt>
                      <c:pt idx="52">
                        <c:v>3.301943941833755E-2</c:v>
                      </c:pt>
                      <c:pt idx="53">
                        <c:v>6.9701882828647491E-2</c:v>
                      </c:pt>
                      <c:pt idx="54">
                        <c:v>0.25311409988019717</c:v>
                      </c:pt>
                      <c:pt idx="55">
                        <c:v>0.43652631693174687</c:v>
                      </c:pt>
                      <c:pt idx="56">
                        <c:v>0.61993853398329657</c:v>
                      </c:pt>
                      <c:pt idx="57">
                        <c:v>0.80335075103484621</c:v>
                      </c:pt>
                      <c:pt idx="58">
                        <c:v>0.98676296808639585</c:v>
                      </c:pt>
                      <c:pt idx="59">
                        <c:v>1.1701751851379456</c:v>
                      </c:pt>
                      <c:pt idx="60">
                        <c:v>1.3535874021894954</c:v>
                      </c:pt>
                      <c:pt idx="61">
                        <c:v>1.5369996192410449</c:v>
                      </c:pt>
                      <c:pt idx="62">
                        <c:v>1.7204118362925946</c:v>
                      </c:pt>
                      <c:pt idx="63">
                        <c:v>1.9038240533441444</c:v>
                      </c:pt>
                      <c:pt idx="64">
                        <c:v>2.0872362703956941</c:v>
                      </c:pt>
                      <c:pt idx="65">
                        <c:v>2.2706484874472439</c:v>
                      </c:pt>
                      <c:pt idx="66">
                        <c:v>2.4540607044987937</c:v>
                      </c:pt>
                      <c:pt idx="67">
                        <c:v>2.637472921550343</c:v>
                      </c:pt>
                      <c:pt idx="68">
                        <c:v>2.8208851386018927</c:v>
                      </c:pt>
                      <c:pt idx="69">
                        <c:v>3.0042973556534425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3BF-4169-993B-6993BF23AAD1}"/>
                  </c:ext>
                </c:extLst>
              </c15:ser>
            </c15:filteredLineSeries>
          </c:ext>
        </c:extLst>
      </c:lineChart>
      <c:catAx>
        <c:axId val="582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376"/>
        <c:crosses val="autoZero"/>
        <c:auto val="1"/>
        <c:lblAlgn val="ctr"/>
        <c:lblOffset val="100"/>
        <c:noMultiLvlLbl val="0"/>
      </c:catAx>
      <c:valAx>
        <c:axId val="582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8705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quick'!$C$10</c:f>
              <c:strCache>
                <c:ptCount val="1"/>
                <c:pt idx="0">
                  <c:v>exec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'exec quick'!$B$11:$B$80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quick'!$C$11:$C$80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C-4638-A300-DEF31DA61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4878648"/>
        <c:axId val="544879928"/>
      </c:barChart>
      <c:catAx>
        <c:axId val="54487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9928"/>
        <c:crosses val="autoZero"/>
        <c:auto val="1"/>
        <c:lblAlgn val="ctr"/>
        <c:lblOffset val="100"/>
        <c:noMultiLvlLbl val="0"/>
      </c:catAx>
      <c:valAx>
        <c:axId val="544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87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quick'!$C$12:$C$81</c:f>
              <c:numCache>
                <c:formatCode>_-* #,##0_-;\-* #,##0_-;_-* "-"??_-;_-@_-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9-4A1A-99FB-F1FE05EE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quick'!$C$12:$C$81</c:f>
              <c:numCache>
                <c:formatCode>_-* #,##0_-;\-* #,##0_-;_-* "-"??_-;_-@_-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585-8CEB-81F855F0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'exec quick'!$C$10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'exec quick'!$B$11:$B$80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'exec quick'!$C$11:$C$80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2E-4CE6-9553-375AB179694E}"/>
            </c:ext>
          </c:extLst>
        </c:ser>
        <c:ser>
          <c:idx val="0"/>
          <c:order val="1"/>
          <c:tx>
            <c:strRef>
              <c:f>'init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'init quick'!$C$12:$C$81</c:f>
              <c:numCache>
                <c:formatCode>_-* #,##0_-;\-* #,##0_-;_-* "-"??_-;_-@_-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'init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2E-4CE6-9553-375AB1796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3040"/>
        <c:axId val="502110480"/>
      </c:scatterChart>
      <c:val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crossBetween val="midCat"/>
      </c:val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exec, init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 quick'!$C$10</c:f>
              <c:strCache>
                <c:ptCount val="1"/>
                <c:pt idx="0">
                  <c:v>exec time</c:v>
                </c:pt>
              </c:strCache>
            </c:strRef>
          </c:tx>
          <c:invertIfNegative val="0"/>
          <c:cat>
            <c:numRef>
              <c:f>'exec quick'!$B$11:$B$80</c:f>
              <c:numCache>
                <c:formatCode>General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'exec quick'!$C$11:$C$80</c:f>
              <c:numCache>
                <c:formatCode>0.00E+00</c:formatCode>
                <c:ptCount val="70"/>
                <c:pt idx="0">
                  <c:v>2.6730000000000001E-6</c:v>
                </c:pt>
                <c:pt idx="1">
                  <c:v>4.1649999999999999E-6</c:v>
                </c:pt>
                <c:pt idx="2">
                  <c:v>4.0239999999999999E-6</c:v>
                </c:pt>
                <c:pt idx="3">
                  <c:v>7.1930000000000004E-6</c:v>
                </c:pt>
                <c:pt idx="4">
                  <c:v>2.8430000000000001E-6</c:v>
                </c:pt>
                <c:pt idx="5">
                  <c:v>8.2970000000000004E-6</c:v>
                </c:pt>
                <c:pt idx="6">
                  <c:v>8.9260000000000006E-6</c:v>
                </c:pt>
                <c:pt idx="7">
                  <c:v>1.3267E-5</c:v>
                </c:pt>
                <c:pt idx="8">
                  <c:v>1.3054000000000001E-5</c:v>
                </c:pt>
                <c:pt idx="9">
                  <c:v>8.9109999999999999E-6</c:v>
                </c:pt>
                <c:pt idx="10">
                  <c:v>4.9225999999999999E-5</c:v>
                </c:pt>
                <c:pt idx="11">
                  <c:v>6.0905E-5</c:v>
                </c:pt>
                <c:pt idx="12">
                  <c:v>9.8661999999999998E-5</c:v>
                </c:pt>
                <c:pt idx="13">
                  <c:v>9.8991000000000001E-5</c:v>
                </c:pt>
                <c:pt idx="14">
                  <c:v>1.4264099999999999E-4</c:v>
                </c:pt>
                <c:pt idx="15">
                  <c:v>1.90686E-4</c:v>
                </c:pt>
                <c:pt idx="16">
                  <c:v>1.24981E-4</c:v>
                </c:pt>
                <c:pt idx="17">
                  <c:v>2.1250300000000001E-4</c:v>
                </c:pt>
                <c:pt idx="18">
                  <c:v>2.1339500000000001E-4</c:v>
                </c:pt>
                <c:pt idx="19">
                  <c:v>4.12049E-4</c:v>
                </c:pt>
                <c:pt idx="20">
                  <c:v>7.0414999999999996E-4</c:v>
                </c:pt>
                <c:pt idx="21">
                  <c:v>1.0377699999999999E-3</c:v>
                </c:pt>
                <c:pt idx="22">
                  <c:v>1.12046E-3</c:v>
                </c:pt>
                <c:pt idx="23">
                  <c:v>5.9306500000000004E-4</c:v>
                </c:pt>
                <c:pt idx="24">
                  <c:v>1.5534500000000001E-3</c:v>
                </c:pt>
                <c:pt idx="25">
                  <c:v>1.94101E-3</c:v>
                </c:pt>
                <c:pt idx="26">
                  <c:v>1.7731800000000001E-3</c:v>
                </c:pt>
                <c:pt idx="27">
                  <c:v>2.9587400000000001E-3</c:v>
                </c:pt>
                <c:pt idx="28">
                  <c:v>6.7185999999999999E-3</c:v>
                </c:pt>
                <c:pt idx="29">
                  <c:v>8.4420199999999997E-3</c:v>
                </c:pt>
                <c:pt idx="30">
                  <c:v>1.1051699999999999E-2</c:v>
                </c:pt>
                <c:pt idx="31">
                  <c:v>5.0711899999999997E-3</c:v>
                </c:pt>
                <c:pt idx="32">
                  <c:v>5.08224E-3</c:v>
                </c:pt>
                <c:pt idx="33">
                  <c:v>3.7138800000000001E-3</c:v>
                </c:pt>
                <c:pt idx="34">
                  <c:v>8.9418699999999993E-3</c:v>
                </c:pt>
                <c:pt idx="35">
                  <c:v>1.6051300000000001E-2</c:v>
                </c:pt>
                <c:pt idx="36">
                  <c:v>1.11813E-2</c:v>
                </c:pt>
                <c:pt idx="37">
                  <c:v>6.2364200000000003E-3</c:v>
                </c:pt>
                <c:pt idx="38">
                  <c:v>8.7400499999999992E-3</c:v>
                </c:pt>
                <c:pt idx="39">
                  <c:v>1.75943E-2</c:v>
                </c:pt>
                <c:pt idx="40">
                  <c:v>1.0726299999999999E-2</c:v>
                </c:pt>
                <c:pt idx="41">
                  <c:v>4.4968200000000003E-3</c:v>
                </c:pt>
                <c:pt idx="42">
                  <c:v>2.1746000000000001E-3</c:v>
                </c:pt>
                <c:pt idx="43">
                  <c:v>3.0113899999999999E-2</c:v>
                </c:pt>
                <c:pt idx="44">
                  <c:v>1.40109E-2</c:v>
                </c:pt>
                <c:pt idx="45">
                  <c:v>1.25335E-2</c:v>
                </c:pt>
                <c:pt idx="46">
                  <c:v>2.5644699999999999E-2</c:v>
                </c:pt>
                <c:pt idx="47">
                  <c:v>1.4822699999999999E-2</c:v>
                </c:pt>
                <c:pt idx="48">
                  <c:v>2.3052599999999999E-2</c:v>
                </c:pt>
                <c:pt idx="49">
                  <c:v>1.2755900000000001E-2</c:v>
                </c:pt>
                <c:pt idx="50">
                  <c:v>1.8760099999999998E-2</c:v>
                </c:pt>
                <c:pt idx="51">
                  <c:v>2.38015E-2</c:v>
                </c:pt>
                <c:pt idx="52">
                  <c:v>1.43622E-2</c:v>
                </c:pt>
                <c:pt idx="53">
                  <c:v>8.0552899999999997E-3</c:v>
                </c:pt>
                <c:pt idx="54">
                  <c:v>3.7779399999999998E-2</c:v>
                </c:pt>
                <c:pt idx="55">
                  <c:v>4.3149E-2</c:v>
                </c:pt>
                <c:pt idx="56">
                  <c:v>5.14779E-2</c:v>
                </c:pt>
                <c:pt idx="57">
                  <c:v>5.8986200000000003E-2</c:v>
                </c:pt>
                <c:pt idx="58">
                  <c:v>2.5440399999999998E-2</c:v>
                </c:pt>
                <c:pt idx="59">
                  <c:v>8.3959800000000001E-2</c:v>
                </c:pt>
                <c:pt idx="60">
                  <c:v>8.2025500000000001E-2</c:v>
                </c:pt>
                <c:pt idx="61">
                  <c:v>8.2464499999999996E-2</c:v>
                </c:pt>
                <c:pt idx="62">
                  <c:v>8.8567900000000005E-2</c:v>
                </c:pt>
                <c:pt idx="63">
                  <c:v>6.3534400000000005E-2</c:v>
                </c:pt>
                <c:pt idx="64">
                  <c:v>9.4109200000000004E-2</c:v>
                </c:pt>
                <c:pt idx="65">
                  <c:v>8.0111299999999996E-2</c:v>
                </c:pt>
                <c:pt idx="66">
                  <c:v>0.12703500000000001</c:v>
                </c:pt>
                <c:pt idx="67">
                  <c:v>0.11758299999999999</c:v>
                </c:pt>
                <c:pt idx="68">
                  <c:v>0.16767399999999999</c:v>
                </c:pt>
                <c:pt idx="69">
                  <c:v>0.14974299999999999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8-4BE4-9859-248C92DB5289}"/>
            </c:ext>
          </c:extLst>
        </c:ser>
        <c:ser>
          <c:idx val="0"/>
          <c:order val="1"/>
          <c:tx>
            <c:strRef>
              <c:f>'init quick'!$D$11</c:f>
              <c:strCache>
                <c:ptCount val="1"/>
                <c:pt idx="0">
                  <c:v>init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'init quick'!$C$12:$C$81</c:f>
              <c:numCache>
                <c:formatCode>_-* #,##0_-;\-* #,##0_-;_-* "-"??_-;_-@_-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'init quick'!$D$12:$D$81</c:f>
              <c:numCache>
                <c:formatCode>0.00E+00</c:formatCode>
                <c:ptCount val="70"/>
                <c:pt idx="0">
                  <c:v>3.331E-6</c:v>
                </c:pt>
                <c:pt idx="1">
                  <c:v>4.301E-6</c:v>
                </c:pt>
                <c:pt idx="2">
                  <c:v>6.2299999999999996E-6</c:v>
                </c:pt>
                <c:pt idx="3">
                  <c:v>6.4300000000000003E-6</c:v>
                </c:pt>
                <c:pt idx="4">
                  <c:v>8.816E-6</c:v>
                </c:pt>
                <c:pt idx="5">
                  <c:v>8.5930000000000006E-6</c:v>
                </c:pt>
                <c:pt idx="6">
                  <c:v>9.5950000000000005E-6</c:v>
                </c:pt>
                <c:pt idx="7">
                  <c:v>1.0715E-5</c:v>
                </c:pt>
                <c:pt idx="8">
                  <c:v>1.2298E-5</c:v>
                </c:pt>
                <c:pt idx="9">
                  <c:v>1.2816000000000001E-5</c:v>
                </c:pt>
                <c:pt idx="10">
                  <c:v>2.4066E-5</c:v>
                </c:pt>
                <c:pt idx="11">
                  <c:v>3.5314000000000001E-5</c:v>
                </c:pt>
                <c:pt idx="12">
                  <c:v>4.4848000000000002E-5</c:v>
                </c:pt>
                <c:pt idx="13">
                  <c:v>5.5612999999999998E-5</c:v>
                </c:pt>
                <c:pt idx="14">
                  <c:v>6.6715000000000001E-5</c:v>
                </c:pt>
                <c:pt idx="15">
                  <c:v>7.7436999999999997E-5</c:v>
                </c:pt>
                <c:pt idx="16">
                  <c:v>8.7307999999999998E-5</c:v>
                </c:pt>
                <c:pt idx="17">
                  <c:v>9.8420999999999998E-5</c:v>
                </c:pt>
                <c:pt idx="18">
                  <c:v>1.09386E-4</c:v>
                </c:pt>
                <c:pt idx="19">
                  <c:v>2.18092E-4</c:v>
                </c:pt>
                <c:pt idx="20">
                  <c:v>3.2624500000000002E-4</c:v>
                </c:pt>
                <c:pt idx="21">
                  <c:v>4.3785999999999999E-4</c:v>
                </c:pt>
                <c:pt idx="22">
                  <c:v>5.4629600000000004E-4</c:v>
                </c:pt>
                <c:pt idx="23">
                  <c:v>6.64311E-4</c:v>
                </c:pt>
                <c:pt idx="24">
                  <c:v>7.6586000000000004E-4</c:v>
                </c:pt>
                <c:pt idx="25">
                  <c:v>8.7591000000000003E-4</c:v>
                </c:pt>
                <c:pt idx="26">
                  <c:v>9.8835099999999994E-4</c:v>
                </c:pt>
                <c:pt idx="27">
                  <c:v>1.10524E-3</c:v>
                </c:pt>
                <c:pt idx="28">
                  <c:v>1.3655900000000001E-3</c:v>
                </c:pt>
                <c:pt idx="29">
                  <c:v>1.6624400000000001E-3</c:v>
                </c:pt>
                <c:pt idx="30">
                  <c:v>1.9412399999999999E-3</c:v>
                </c:pt>
                <c:pt idx="31">
                  <c:v>2.2073100000000001E-3</c:v>
                </c:pt>
                <c:pt idx="32">
                  <c:v>2.4790300000000001E-3</c:v>
                </c:pt>
                <c:pt idx="33">
                  <c:v>2.75852E-3</c:v>
                </c:pt>
                <c:pt idx="34">
                  <c:v>3.0312999999999998E-3</c:v>
                </c:pt>
                <c:pt idx="35">
                  <c:v>3.3190699999999999E-3</c:v>
                </c:pt>
                <c:pt idx="36">
                  <c:v>3.55478E-3</c:v>
                </c:pt>
                <c:pt idx="37">
                  <c:v>3.8508599999999998E-3</c:v>
                </c:pt>
                <c:pt idx="38">
                  <c:v>4.2209999999999999E-3</c:v>
                </c:pt>
                <c:pt idx="39">
                  <c:v>4.5168999999999999E-3</c:v>
                </c:pt>
                <c:pt idx="40">
                  <c:v>5.2418200000000003E-3</c:v>
                </c:pt>
                <c:pt idx="41">
                  <c:v>7.7719800000000004E-3</c:v>
                </c:pt>
                <c:pt idx="42">
                  <c:v>1.33372E-2</c:v>
                </c:pt>
                <c:pt idx="43">
                  <c:v>5.6727599999999998E-3</c:v>
                </c:pt>
                <c:pt idx="44">
                  <c:v>6.0997300000000003E-3</c:v>
                </c:pt>
                <c:pt idx="45">
                  <c:v>8.56056E-3</c:v>
                </c:pt>
                <c:pt idx="46">
                  <c:v>1.5941500000000001E-2</c:v>
                </c:pt>
                <c:pt idx="47">
                  <c:v>7.7571799999999998E-3</c:v>
                </c:pt>
                <c:pt idx="48">
                  <c:v>8.4360400000000006E-3</c:v>
                </c:pt>
                <c:pt idx="49">
                  <c:v>1.6880099999999999E-2</c:v>
                </c:pt>
                <c:pt idx="50">
                  <c:v>1.2704699999999999E-2</c:v>
                </c:pt>
                <c:pt idx="51">
                  <c:v>1.0112899999999999E-2</c:v>
                </c:pt>
                <c:pt idx="52">
                  <c:v>1.06658E-2</c:v>
                </c:pt>
                <c:pt idx="53">
                  <c:v>1.1315199999999999E-2</c:v>
                </c:pt>
                <c:pt idx="54">
                  <c:v>2.7905599999999999E-2</c:v>
                </c:pt>
                <c:pt idx="55">
                  <c:v>2.78248E-2</c:v>
                </c:pt>
                <c:pt idx="56">
                  <c:v>2.0435100000000001E-2</c:v>
                </c:pt>
                <c:pt idx="57">
                  <c:v>2.9958800000000001E-2</c:v>
                </c:pt>
                <c:pt idx="58">
                  <c:v>4.5006999999999998E-2</c:v>
                </c:pt>
                <c:pt idx="59">
                  <c:v>2.9362699999999999E-2</c:v>
                </c:pt>
                <c:pt idx="60">
                  <c:v>3.1932700000000001E-2</c:v>
                </c:pt>
                <c:pt idx="61">
                  <c:v>6.1977400000000002E-2</c:v>
                </c:pt>
                <c:pt idx="62">
                  <c:v>3.7686299999999999E-2</c:v>
                </c:pt>
                <c:pt idx="63">
                  <c:v>5.5449600000000002E-2</c:v>
                </c:pt>
                <c:pt idx="64">
                  <c:v>5.7858199999999999E-2</c:v>
                </c:pt>
                <c:pt idx="65">
                  <c:v>6.1792699999999999E-2</c:v>
                </c:pt>
                <c:pt idx="66">
                  <c:v>6.4723199999999995E-2</c:v>
                </c:pt>
                <c:pt idx="67">
                  <c:v>7.1820300000000004E-2</c:v>
                </c:pt>
                <c:pt idx="68">
                  <c:v>6.6239699999999999E-2</c:v>
                </c:pt>
                <c:pt idx="69">
                  <c:v>8.6290800000000001E-2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8-4BE4-9859-248C92DB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13040"/>
        <c:axId val="502110480"/>
      </c:barChart>
      <c:catAx>
        <c:axId val="5021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0480"/>
        <c:crosses val="autoZero"/>
        <c:auto val="1"/>
        <c:lblAlgn val="ctr"/>
        <c:lblOffset val="100"/>
        <c:noMultiLvlLbl val="0"/>
      </c:catAx>
      <c:valAx>
        <c:axId val="5021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2113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'exec quick'!$E$10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'exec quick'!$E$11:$E$80</c:f>
              <c:numCache>
                <c:formatCode>0.000000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E-4BD7-B21C-71373FE05110}"/>
            </c:ext>
          </c:extLst>
        </c:ser>
        <c:ser>
          <c:idx val="1"/>
          <c:order val="1"/>
          <c:tx>
            <c:strRef>
              <c:f>'exec quick'!$F$10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'exec quick'!$F$11:$F$80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E-4BD7-B21C-71373FE05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53400"/>
        <c:axId val="519752760"/>
      </c:lineChart>
      <c:catAx>
        <c:axId val="51975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2760"/>
        <c:crosses val="autoZero"/>
        <c:auto val="1"/>
        <c:lblAlgn val="ctr"/>
        <c:lblOffset val="100"/>
        <c:noMultiLvlLbl val="0"/>
      </c:catAx>
      <c:valAx>
        <c:axId val="5197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2-4CE7-94D1-92FD2314EA58}"/>
            </c:ext>
          </c:extLst>
        </c:ser>
        <c:ser>
          <c:idx val="1"/>
          <c:order val="1"/>
          <c:tx>
            <c:strRef>
              <c:f>'init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A2-4CE7-94D1-92FD2314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init, exec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'exec quick'!$F$10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none"/>
          </c:marker>
          <c:val>
            <c:numRef>
              <c:f>'exec quick'!$F$11:$F$80</c:f>
              <c:numCache>
                <c:formatCode>0.000000</c:formatCode>
                <c:ptCount val="70"/>
                <c:pt idx="0">
                  <c:v>0</c:v>
                </c:pt>
                <c:pt idx="1">
                  <c:v>8.8983610179216868E-6</c:v>
                </c:pt>
                <c:pt idx="2">
                  <c:v>8.0574301174344491E-6</c:v>
                </c:pt>
                <c:pt idx="3">
                  <c:v>2.6957501207108602E-5</c:v>
                </c:pt>
                <c:pt idx="4">
                  <c:v>1.0138883197363857E-6</c:v>
                </c:pt>
                <c:pt idx="5">
                  <c:v>3.3541811236455483E-5</c:v>
                </c:pt>
                <c:pt idx="6">
                  <c:v>3.729319801948011E-5</c:v>
                </c:pt>
                <c:pt idx="7">
                  <c:v>6.3183134466395681E-5</c:v>
                </c:pt>
                <c:pt idx="8">
                  <c:v>6.191279204225539E-5</c:v>
                </c:pt>
                <c:pt idx="9">
                  <c:v>3.7203737285385721E-5</c:v>
                </c:pt>
                <c:pt idx="10">
                  <c:v>2.776443702863997E-4</c:v>
                </c:pt>
                <c:pt idx="11">
                  <c:v>3.4729849785228935E-4</c:v>
                </c:pt>
                <c:pt idx="12">
                  <c:v>5.7248309366574046E-4</c:v>
                </c:pt>
                <c:pt idx="13">
                  <c:v>5.744452657668774E-4</c:v>
                </c:pt>
                <c:pt idx="14">
                  <c:v>8.3477600198154337E-4</c:v>
                </c:pt>
                <c:pt idx="15">
                  <c:v>1.1213187332858648E-3</c:v>
                </c:pt>
                <c:pt idx="16">
                  <c:v>7.2945089770775197E-4</c:v>
                </c:pt>
                <c:pt idx="17">
                  <c:v>1.2514363890016808E-3</c:v>
                </c:pt>
                <c:pt idx="18">
                  <c:v>1.2567563206558271E-3</c:v>
                </c:pt>
                <c:pt idx="19">
                  <c:v>2.4415384987082497E-3</c:v>
                </c:pt>
                <c:pt idx="20">
                  <c:v>4.1836431580218846E-3</c:v>
                </c:pt>
                <c:pt idx="21">
                  <c:v>6.1733691652598429E-3</c:v>
                </c:pt>
                <c:pt idx="22">
                  <c:v>6.6665363720775006E-3</c:v>
                </c:pt>
                <c:pt idx="23">
                  <c:v>3.5211267815635533E-3</c:v>
                </c:pt>
                <c:pt idx="24">
                  <c:v>9.248909922446074E-3</c:v>
                </c:pt>
                <c:pt idx="25">
                  <c:v>1.1560336729487447E-2</c:v>
                </c:pt>
                <c:pt idx="26">
                  <c:v>1.0559390395950051E-2</c:v>
                </c:pt>
                <c:pt idx="27">
                  <c:v>1.7630128256812809E-2</c:v>
                </c:pt>
                <c:pt idx="28">
                  <c:v>4.0054117302954252E-2</c:v>
                </c:pt>
                <c:pt idx="29">
                  <c:v>5.033267852648414E-2</c:v>
                </c:pt>
                <c:pt idx="30">
                  <c:v>6.5896937763246788E-2</c:v>
                </c:pt>
                <c:pt idx="31">
                  <c:v>3.0228883439325321E-2</c:v>
                </c:pt>
                <c:pt idx="32">
                  <c:v>3.0294786180108186E-2</c:v>
                </c:pt>
                <c:pt idx="33">
                  <c:v>2.2133820173081832E-2</c:v>
                </c:pt>
                <c:pt idx="34">
                  <c:v>5.3313808388956094E-2</c:v>
                </c:pt>
                <c:pt idx="35">
                  <c:v>9.5714796841799912E-2</c:v>
                </c:pt>
                <c:pt idx="36">
                  <c:v>6.6669878505822289E-2</c:v>
                </c:pt>
                <c:pt idx="37">
                  <c:v>3.7178372185245487E-2</c:v>
                </c:pt>
                <c:pt idx="38">
                  <c:v>5.2110144031960813E-2</c:v>
                </c:pt>
                <c:pt idx="39">
                  <c:v>0.10491732435564252</c:v>
                </c:pt>
                <c:pt idx="40">
                  <c:v>6.3956236238292552E-2</c:v>
                </c:pt>
                <c:pt idx="41">
                  <c:v>2.6803312649872454E-2</c:v>
                </c:pt>
                <c:pt idx="42">
                  <c:v>1.2953478921294637E-2</c:v>
                </c:pt>
                <c:pt idx="43">
                  <c:v>0.17958483146018162</c:v>
                </c:pt>
                <c:pt idx="44">
                  <c:v>8.3545751385387446E-2</c:v>
                </c:pt>
                <c:pt idx="45">
                  <c:v>7.47344654819843E-2</c:v>
                </c:pt>
                <c:pt idx="46">
                  <c:v>0.15293030393920601</c:v>
                </c:pt>
                <c:pt idx="47">
                  <c:v>8.8387366314575666E-2</c:v>
                </c:pt>
                <c:pt idx="48">
                  <c:v>0.13747089268280199</c:v>
                </c:pt>
                <c:pt idx="49">
                  <c:v>7.6060869966157074E-2</c:v>
                </c:pt>
                <c:pt idx="50">
                  <c:v>0.11187021260945826</c:v>
                </c:pt>
                <c:pt idx="51">
                  <c:v>0.14193736893368775</c:v>
                </c:pt>
                <c:pt idx="52">
                  <c:v>8.5640921777877993E-2</c:v>
                </c:pt>
                <c:pt idx="53">
                  <c:v>4.8026201880062659E-2</c:v>
                </c:pt>
                <c:pt idx="54">
                  <c:v>0.22530224860688317</c:v>
                </c:pt>
                <c:pt idx="55">
                  <c:v>0.25732680579309786</c:v>
                </c:pt>
                <c:pt idx="56">
                  <c:v>0.30700077300634715</c:v>
                </c:pt>
                <c:pt idx="57">
                  <c:v>0.35178064165973955</c:v>
                </c:pt>
                <c:pt idx="58">
                  <c:v>0.15171184874084045</c:v>
                </c:pt>
                <c:pt idx="59">
                  <c:v>0.50072441425837833</c:v>
                </c:pt>
                <c:pt idx="60">
                  <c:v>0.48918815439446017</c:v>
                </c:pt>
                <c:pt idx="61">
                  <c:v>0.49180637187895587</c:v>
                </c:pt>
                <c:pt idx="62">
                  <c:v>0.52820734817706794</c:v>
                </c:pt>
                <c:pt idx="63">
                  <c:v>0.3789063290469456</c:v>
                </c:pt>
                <c:pt idx="64">
                  <c:v>0.56125593256621642</c:v>
                </c:pt>
                <c:pt idx="65">
                  <c:v>0.47777177191422843</c:v>
                </c:pt>
                <c:pt idx="66">
                  <c:v>0.75762701514254738</c:v>
                </c:pt>
                <c:pt idx="67">
                  <c:v>0.70125482456520438</c:v>
                </c:pt>
                <c:pt idx="68">
                  <c:v>1</c:v>
                </c:pt>
                <c:pt idx="69">
                  <c:v>0.89305863846356981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15-49EB-B5A0-8CD80F511E18}"/>
            </c:ext>
          </c:extLst>
        </c:ser>
        <c:ser>
          <c:idx val="0"/>
          <c:order val="2"/>
          <c:tx>
            <c:strRef>
              <c:f>'init quick'!$F$11</c:f>
              <c:strCache>
                <c:ptCount val="1"/>
                <c:pt idx="0">
                  <c:v> n° elem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'init quick'!$F$12:$F$81</c:f>
              <c:numCache>
                <c:formatCode>0.0000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15-49EB-B5A0-8CD80F511E18}"/>
            </c:ext>
          </c:extLst>
        </c:ser>
        <c:ser>
          <c:idx val="1"/>
          <c:order val="3"/>
          <c:tx>
            <c:strRef>
              <c:f>'init quick'!$G$11</c:f>
              <c:strCache>
                <c:ptCount val="1"/>
                <c:pt idx="0">
                  <c:v>init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'init quick'!$G$12:$G$81</c:f>
              <c:numCache>
                <c:formatCode>0.0000</c:formatCode>
                <c:ptCount val="70"/>
                <c:pt idx="0">
                  <c:v>0</c:v>
                </c:pt>
                <c:pt idx="1">
                  <c:v>1.1241493246255722E-5</c:v>
                </c:pt>
                <c:pt idx="2">
                  <c:v>3.3596998887520964E-5</c:v>
                </c:pt>
                <c:pt idx="3">
                  <c:v>3.5914832546542769E-5</c:v>
                </c:pt>
                <c:pt idx="4">
                  <c:v>6.3566588098672822E-5</c:v>
                </c:pt>
                <c:pt idx="5">
                  <c:v>6.0982203568863521E-5</c:v>
                </c:pt>
                <c:pt idx="6">
                  <c:v>7.2594550200562726E-5</c:v>
                </c:pt>
                <c:pt idx="7">
                  <c:v>8.5574418691084791E-5</c:v>
                </c:pt>
                <c:pt idx="8">
                  <c:v>1.0392007210224233E-4</c:v>
                </c:pt>
                <c:pt idx="9">
                  <c:v>1.0992326127910881E-4</c:v>
                </c:pt>
                <c:pt idx="10">
                  <c:v>2.4030140459908495E-4</c:v>
                </c:pt>
                <c:pt idx="11">
                  <c:v>3.7065636958247088E-4</c:v>
                </c:pt>
                <c:pt idx="12">
                  <c:v>4.8114750010804002E-4</c:v>
                </c:pt>
                <c:pt idx="13">
                  <c:v>6.0590489680488826E-4</c:v>
                </c:pt>
                <c:pt idx="14">
                  <c:v>7.3456784321718834E-4</c:v>
                </c:pt>
                <c:pt idx="15">
                  <c:v>8.5882690567734685E-4</c:v>
                </c:pt>
                <c:pt idx="16">
                  <c:v>9.732235859183677E-4</c:v>
                </c:pt>
                <c:pt idx="17">
                  <c:v>1.102014013181914E-3</c:v>
                </c:pt>
                <c:pt idx="18">
                  <c:v>1.2290892435377842E-3</c:v>
                </c:pt>
                <c:pt idx="19">
                  <c:v>2.488901372225902E-3</c:v>
                </c:pt>
                <c:pt idx="20">
                  <c:v>3.7423046908468247E-3</c:v>
                </c:pt>
                <c:pt idx="21">
                  <c:v>5.0358297101054141E-3</c:v>
                </c:pt>
                <c:pt idx="22">
                  <c:v>6.2925127633538542E-3</c:v>
                </c:pt>
                <c:pt idx="23">
                  <c:v>7.6602084597011417E-3</c:v>
                </c:pt>
                <c:pt idx="24">
                  <c:v>8.8370769109011645E-3</c:v>
                </c:pt>
                <c:pt idx="25">
                  <c:v>1.0112464881777909E-2</c:v>
                </c:pt>
                <c:pt idx="26">
                  <c:v>1.1415562554048258E-2</c:v>
                </c:pt>
                <c:pt idx="27">
                  <c:v>1.2770208846895252E-2</c:v>
                </c:pt>
                <c:pt idx="28">
                  <c:v>1.5787448812526878E-2</c:v>
                </c:pt>
                <c:pt idx="29">
                  <c:v>1.9227693420929982E-2</c:v>
                </c:pt>
                <c:pt idx="30">
                  <c:v>2.2458753541606369E-2</c:v>
                </c:pt>
                <c:pt idx="31">
                  <c:v>2.5542283549886021E-2</c:v>
                </c:pt>
                <c:pt idx="32">
                  <c:v>2.8691292359033036E-2</c:v>
                </c:pt>
                <c:pt idx="33">
                  <c:v>3.1930349005833046E-2</c:v>
                </c:pt>
                <c:pt idx="34">
                  <c:v>3.5091642333372877E-2</c:v>
                </c:pt>
                <c:pt idx="35">
                  <c:v>3.8426657293656387E-2</c:v>
                </c:pt>
                <c:pt idx="36">
                  <c:v>4.1158340152496531E-2</c:v>
                </c:pt>
                <c:pt idx="37">
                  <c:v>4.4589661101312399E-2</c:v>
                </c:pt>
                <c:pt idx="38">
                  <c:v>4.8879275854064048E-2</c:v>
                </c:pt>
                <c:pt idx="39">
                  <c:v>5.2308510752586801E-2</c:v>
                </c:pt>
                <c:pt idx="40">
                  <c:v>6.0709730633077212E-2</c:v>
                </c:pt>
                <c:pt idx="41">
                  <c:v>9.0032180686630173E-2</c:v>
                </c:pt>
                <c:pt idx="42">
                  <c:v>0.15452845186593664</c:v>
                </c:pt>
                <c:pt idx="43">
                  <c:v>6.5703966818171478E-2</c:v>
                </c:pt>
                <c:pt idx="44">
                  <c:v>7.0652194005134172E-2</c:v>
                </c:pt>
                <c:pt idx="45">
                  <c:v>9.917116702078721E-2</c:v>
                </c:pt>
                <c:pt idx="46">
                  <c:v>0.18471012285688901</c:v>
                </c:pt>
                <c:pt idx="47">
                  <c:v>8.9860660995862554E-2</c:v>
                </c:pt>
                <c:pt idx="48">
                  <c:v>9.7728083784680245E-2</c:v>
                </c:pt>
                <c:pt idx="49">
                  <c:v>0.19558771621867826</c:v>
                </c:pt>
                <c:pt idx="50">
                  <c:v>0.14719830291928018</c:v>
                </c:pt>
                <c:pt idx="51">
                  <c:v>0.1171614965320167</c:v>
                </c:pt>
                <c:pt idx="52">
                  <c:v>0.12356914768238246</c:v>
                </c:pt>
                <c:pt idx="53">
                  <c:v>0.13109515357322624</c:v>
                </c:pt>
                <c:pt idx="54">
                  <c:v>0.32336409125640247</c:v>
                </c:pt>
                <c:pt idx="55">
                  <c:v>0.32242768645815767</c:v>
                </c:pt>
                <c:pt idx="56">
                  <c:v>0.23678720950779078</c:v>
                </c:pt>
                <c:pt idx="57">
                  <c:v>0.34715897159992026</c:v>
                </c:pt>
                <c:pt idx="58">
                  <c:v>0.52155509393837929</c:v>
                </c:pt>
                <c:pt idx="59">
                  <c:v>0.34025066837920576</c:v>
                </c:pt>
                <c:pt idx="60">
                  <c:v>0.37003483089763589</c:v>
                </c:pt>
                <c:pt idx="61">
                  <c:v>0.71822791557369703</c:v>
                </c:pt>
                <c:pt idx="62">
                  <c:v>0.4367142696003749</c:v>
                </c:pt>
                <c:pt idx="63">
                  <c:v>0.64257614277688446</c:v>
                </c:pt>
                <c:pt idx="64">
                  <c:v>0.67048981353248394</c:v>
                </c:pt>
                <c:pt idx="65">
                  <c:v>0.71608739618959028</c:v>
                </c:pt>
                <c:pt idx="66">
                  <c:v>0.75004945387840727</c:v>
                </c:pt>
                <c:pt idx="67">
                  <c:v>0.83229894018562534</c:v>
                </c:pt>
                <c:pt idx="68">
                  <c:v>0.76762442759794003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15-49EB-B5A0-8CD80F51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067216"/>
        <c:axId val="582068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'exec quick'!$E$10</c15:sqref>
                        </c15:formulaRef>
                      </c:ext>
                    </c:extLst>
                    <c:strCache>
                      <c:ptCount val="1"/>
                      <c:pt idx="0">
                        <c:v> n° elem 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'exec quick'!$E$11:$E$80</c15:sqref>
                        </c15:formulaRef>
                      </c:ext>
                    </c:extLst>
                    <c:numCache>
                      <c:formatCode>0.000000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15-49EB-B5A0-8CD80F511E18}"/>
                  </c:ext>
                </c:extLst>
              </c15:ser>
            </c15:filteredLineSeries>
          </c:ext>
        </c:extLst>
      </c:lineChart>
      <c:catAx>
        <c:axId val="58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8816"/>
        <c:crosses val="autoZero"/>
        <c:auto val="1"/>
        <c:lblAlgn val="ctr"/>
        <c:lblOffset val="100"/>
        <c:noMultiLvlLbl val="0"/>
      </c:catAx>
      <c:valAx>
        <c:axId val="582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20672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95685F-24B6-492F-B967-F1C630BBC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7</xdr:col>
      <xdr:colOff>304800</xdr:colOff>
      <xdr:row>28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5054664-00E3-4C71-B40A-177DDC050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14</xdr:row>
      <xdr:rowOff>85725</xdr:rowOff>
    </xdr:from>
    <xdr:to>
      <xdr:col>15</xdr:col>
      <xdr:colOff>314325</xdr:colOff>
      <xdr:row>28</xdr:row>
      <xdr:rowOff>161925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C31547D-EF56-4E47-B297-D7D8D2AF7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BEB454D-DCD3-4106-959A-8356E6516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2E1810F-0D02-4B6B-AA4C-8B9A7965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14</xdr:row>
      <xdr:rowOff>85725</xdr:rowOff>
    </xdr:from>
    <xdr:to>
      <xdr:col>23</xdr:col>
      <xdr:colOff>304800</xdr:colOff>
      <xdr:row>28</xdr:row>
      <xdr:rowOff>161925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6999F335-F1ED-487A-AAC8-08317314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0A7CCC7-53C9-489B-A414-FC76AB8DF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0</xdr:row>
      <xdr:rowOff>0</xdr:rowOff>
    </xdr:from>
    <xdr:to>
      <xdr:col>15</xdr:col>
      <xdr:colOff>276225</xdr:colOff>
      <xdr:row>14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1AC757-8521-4B1D-99A2-3407B3273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0A0A7F-AAB0-4623-89BA-F377F36F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2732C94-77F0-4CB3-B440-74EB43313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1B58226-092B-4F68-BBFC-DB4228041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852EEB0-2608-45BA-9D60-1A53526C4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CB83-5731-464A-807F-9CA3DD4E2F32}">
  <dimension ref="A1:J128"/>
  <sheetViews>
    <sheetView tabSelected="1" workbookViewId="0">
      <selection activeCell="K5" sqref="K5"/>
    </sheetView>
  </sheetViews>
  <sheetFormatPr defaultColWidth="12.28515625" defaultRowHeight="15" x14ac:dyDescent="0.25"/>
  <cols>
    <col min="1" max="1" width="6" customWidth="1"/>
    <col min="2" max="2" width="15.85546875" style="4" customWidth="1"/>
    <col min="3" max="3" width="13.140625" bestFit="1" customWidth="1"/>
    <col min="4" max="4" width="10.28515625" style="2" bestFit="1" customWidth="1"/>
    <col min="5" max="5" width="14.7109375" customWidth="1"/>
    <col min="6" max="6" width="14.42578125" customWidth="1"/>
    <col min="7" max="7" width="13.28515625" customWidth="1"/>
  </cols>
  <sheetData>
    <row r="1" spans="1:10" ht="21" x14ac:dyDescent="0.35">
      <c r="A1" s="15" t="s">
        <v>9</v>
      </c>
      <c r="D1" s="10"/>
      <c r="E1" s="10"/>
      <c r="F1" s="10"/>
      <c r="G1" s="10"/>
    </row>
    <row r="2" spans="1:10" x14ac:dyDescent="0.25">
      <c r="A2" s="1" t="s">
        <v>10</v>
      </c>
      <c r="B2" s="4">
        <f>MAX(A11:A1048576)</f>
        <v>70</v>
      </c>
      <c r="D2" s="10"/>
      <c r="E2" s="10"/>
      <c r="F2" s="10"/>
      <c r="G2" s="10"/>
    </row>
    <row r="3" spans="1:10" x14ac:dyDescent="0.25">
      <c r="A3" s="1"/>
      <c r="B3" s="12" t="s">
        <v>0</v>
      </c>
      <c r="C3" s="13" t="s">
        <v>1</v>
      </c>
      <c r="D3" s="14" t="s">
        <v>2</v>
      </c>
      <c r="E3" s="10"/>
      <c r="F3" s="10"/>
      <c r="G3" s="10"/>
    </row>
    <row r="4" spans="1:10" x14ac:dyDescent="0.25">
      <c r="A4" s="1" t="s">
        <v>4</v>
      </c>
      <c r="B4" s="4">
        <f>MAX(B11:B128)</f>
        <v>5000000</v>
      </c>
      <c r="C4" s="5">
        <f>MAX(C11:C128)</f>
        <v>0.16767399999999999</v>
      </c>
      <c r="D4" s="16">
        <f>MAX(D11:D128)</f>
        <v>100</v>
      </c>
    </row>
    <row r="5" spans="1:10" x14ac:dyDescent="0.25">
      <c r="A5" s="1" t="s">
        <v>5</v>
      </c>
      <c r="B5" s="4">
        <f>MIN(B11:B128)</f>
        <v>100</v>
      </c>
      <c r="C5" s="5">
        <f>MIN(C11:C128)</f>
        <v>2.6730000000000001E-6</v>
      </c>
      <c r="D5" s="16">
        <f>MIN(D11:D128)</f>
        <v>31</v>
      </c>
      <c r="E5" s="32"/>
    </row>
    <row r="6" spans="1:10" x14ac:dyDescent="0.25">
      <c r="A6" s="1" t="s">
        <v>11</v>
      </c>
      <c r="B6" s="4">
        <f>SUM(B11:B128)/$B$2</f>
        <v>904992.85714285716</v>
      </c>
      <c r="C6" s="5">
        <f>SUM(C11:C128)/$B$2</f>
        <v>2.4159079957142858E-2</v>
      </c>
      <c r="D6" s="16">
        <f>SUM(D11:D128)/$B$2</f>
        <v>65.5</v>
      </c>
    </row>
    <row r="7" spans="1:10" x14ac:dyDescent="0.25">
      <c r="A7" s="1" t="s">
        <v>12</v>
      </c>
      <c r="B7" s="4">
        <f>_xlfn.STDEV.S(B11:B128)</f>
        <v>1363049.8775865906</v>
      </c>
      <c r="C7" s="5">
        <f>_xlfn.STDEV.S(C11:C128)</f>
        <v>3.8602018457582682E-2</v>
      </c>
      <c r="D7" s="16">
        <f>_xlfn.STDEV.S(D11:D128)</f>
        <v>20.351085147152883</v>
      </c>
    </row>
    <row r="8" spans="1:10" ht="15.75" thickBot="1" x14ac:dyDescent="0.3">
      <c r="D8" s="1"/>
      <c r="E8" s="4"/>
      <c r="F8" s="5"/>
      <c r="G8" s="4"/>
    </row>
    <row r="9" spans="1:10" ht="15.75" thickBot="1" x14ac:dyDescent="0.3">
      <c r="A9" s="11"/>
      <c r="B9" s="67" t="s">
        <v>6</v>
      </c>
      <c r="C9" s="68"/>
      <c r="D9" s="69"/>
      <c r="E9" s="67" t="s">
        <v>7</v>
      </c>
      <c r="F9" s="68"/>
      <c r="G9" s="69"/>
      <c r="H9" s="67" t="s">
        <v>8</v>
      </c>
      <c r="I9" s="68"/>
      <c r="J9" s="69"/>
    </row>
    <row r="10" spans="1:10" s="3" customFormat="1" ht="40.5" customHeight="1" thickBot="1" x14ac:dyDescent="0.3">
      <c r="A10" s="33" t="s">
        <v>3</v>
      </c>
      <c r="B10" s="34" t="s">
        <v>0</v>
      </c>
      <c r="C10" s="35" t="s">
        <v>13</v>
      </c>
      <c r="D10" s="36" t="s">
        <v>2</v>
      </c>
      <c r="E10" s="6" t="s">
        <v>0</v>
      </c>
      <c r="F10" s="35" t="s">
        <v>13</v>
      </c>
      <c r="G10" s="8" t="s">
        <v>2</v>
      </c>
      <c r="H10" s="6" t="s">
        <v>0</v>
      </c>
      <c r="I10" s="35" t="s">
        <v>13</v>
      </c>
      <c r="J10" s="8" t="s">
        <v>2</v>
      </c>
    </row>
    <row r="11" spans="1:10" x14ac:dyDescent="0.25">
      <c r="A11" s="37">
        <v>1</v>
      </c>
      <c r="B11" s="41">
        <v>100</v>
      </c>
      <c r="C11" s="17">
        <v>2.6730000000000001E-6</v>
      </c>
      <c r="D11" s="42">
        <v>100</v>
      </c>
      <c r="E11" s="45">
        <f t="shared" ref="E11:E74" si="0">(B11-$B$5)/($B$4-$B$5)</f>
        <v>0</v>
      </c>
      <c r="F11" s="46">
        <f t="shared" ref="F11:F74" si="1">(C11-$C$5)/($C$4-$C$5)</f>
        <v>0</v>
      </c>
      <c r="G11" s="47">
        <f t="shared" ref="G11:G74" si="2">(D11-$D$5)/($D$4-$D$5)</f>
        <v>1</v>
      </c>
      <c r="H11" s="45">
        <f t="shared" ref="H11:H74" si="3">(B11-$B$6)/$B$7</f>
        <v>-0.66387362049073073</v>
      </c>
      <c r="I11" s="46">
        <f t="shared" ref="I11:I74" si="4">(C11-$C$6)/$C$7</f>
        <v>-0.62578092862389578</v>
      </c>
      <c r="J11" s="47">
        <f t="shared" ref="J11:J74" si="5">(D11-$D$6)/$D$7</f>
        <v>1.6952412979720912</v>
      </c>
    </row>
    <row r="12" spans="1:10" x14ac:dyDescent="0.25">
      <c r="A12" s="37">
        <v>2</v>
      </c>
      <c r="B12" s="37">
        <v>200</v>
      </c>
      <c r="C12" s="19">
        <v>4.1649999999999999E-6</v>
      </c>
      <c r="D12" s="38">
        <v>99</v>
      </c>
      <c r="E12" s="48">
        <f t="shared" si="0"/>
        <v>2.0000400008000161E-5</v>
      </c>
      <c r="F12" s="49">
        <f t="shared" si="1"/>
        <v>8.8983610179216868E-6</v>
      </c>
      <c r="G12" s="50">
        <f t="shared" si="2"/>
        <v>0.98550724637681164</v>
      </c>
      <c r="H12" s="48">
        <f t="shared" si="3"/>
        <v>-0.66380025560391009</v>
      </c>
      <c r="I12" s="49">
        <f t="shared" si="4"/>
        <v>-0.62574227779527036</v>
      </c>
      <c r="J12" s="50">
        <f t="shared" si="5"/>
        <v>1.646103869045364</v>
      </c>
    </row>
    <row r="13" spans="1:10" x14ac:dyDescent="0.25">
      <c r="A13" s="37">
        <v>3</v>
      </c>
      <c r="B13" s="37">
        <v>300</v>
      </c>
      <c r="C13" s="19">
        <v>4.0239999999999999E-6</v>
      </c>
      <c r="D13" s="38">
        <v>98</v>
      </c>
      <c r="E13" s="48">
        <f t="shared" si="0"/>
        <v>4.0000800016000322E-5</v>
      </c>
      <c r="F13" s="49">
        <f t="shared" si="1"/>
        <v>8.0574301174344491E-6</v>
      </c>
      <c r="G13" s="50">
        <f t="shared" si="2"/>
        <v>0.97101449275362317</v>
      </c>
      <c r="H13" s="48">
        <f t="shared" si="3"/>
        <v>-0.66372689071708946</v>
      </c>
      <c r="I13" s="49">
        <f t="shared" si="4"/>
        <v>-0.62574593045400784</v>
      </c>
      <c r="J13" s="50">
        <f t="shared" si="5"/>
        <v>1.5969664401186365</v>
      </c>
    </row>
    <row r="14" spans="1:10" x14ac:dyDescent="0.25">
      <c r="A14" s="37">
        <v>4</v>
      </c>
      <c r="B14" s="37">
        <v>400</v>
      </c>
      <c r="C14" s="19">
        <v>7.1930000000000004E-6</v>
      </c>
      <c r="D14" s="38">
        <v>97</v>
      </c>
      <c r="E14" s="48">
        <f t="shared" si="0"/>
        <v>6.0001200024000479E-5</v>
      </c>
      <c r="F14" s="49">
        <f t="shared" si="1"/>
        <v>2.6957501207108602E-5</v>
      </c>
      <c r="G14" s="50">
        <f t="shared" si="2"/>
        <v>0.95652173913043481</v>
      </c>
      <c r="H14" s="48">
        <f t="shared" si="3"/>
        <v>-0.66365352583026882</v>
      </c>
      <c r="I14" s="49">
        <f t="shared" si="4"/>
        <v>-0.62566383630125044</v>
      </c>
      <c r="J14" s="50">
        <f t="shared" si="5"/>
        <v>1.5478290111919093</v>
      </c>
    </row>
    <row r="15" spans="1:10" x14ac:dyDescent="0.25">
      <c r="A15" s="37">
        <v>5</v>
      </c>
      <c r="B15" s="37">
        <v>500</v>
      </c>
      <c r="C15" s="19">
        <v>2.8430000000000001E-6</v>
      </c>
      <c r="D15" s="38">
        <v>96</v>
      </c>
      <c r="E15" s="48">
        <f t="shared" si="0"/>
        <v>8.0001600032000644E-5</v>
      </c>
      <c r="F15" s="49">
        <f t="shared" si="1"/>
        <v>1.0138883197363857E-6</v>
      </c>
      <c r="G15" s="50">
        <f t="shared" si="2"/>
        <v>0.94202898550724634</v>
      </c>
      <c r="H15" s="48">
        <f t="shared" si="3"/>
        <v>-0.66358016094344818</v>
      </c>
      <c r="I15" s="49">
        <f t="shared" si="4"/>
        <v>-0.62577652470910605</v>
      </c>
      <c r="J15" s="50">
        <f t="shared" si="5"/>
        <v>1.4986915822651821</v>
      </c>
    </row>
    <row r="16" spans="1:10" x14ac:dyDescent="0.25">
      <c r="A16" s="37">
        <v>6</v>
      </c>
      <c r="B16" s="37">
        <v>600</v>
      </c>
      <c r="C16" s="19">
        <v>8.2970000000000004E-6</v>
      </c>
      <c r="D16" s="38">
        <v>95</v>
      </c>
      <c r="E16" s="48">
        <f t="shared" si="0"/>
        <v>1.0000200004000079E-4</v>
      </c>
      <c r="F16" s="49">
        <f t="shared" si="1"/>
        <v>3.3541811236455483E-5</v>
      </c>
      <c r="G16" s="50">
        <f t="shared" si="2"/>
        <v>0.92753623188405798</v>
      </c>
      <c r="H16" s="48">
        <f t="shared" si="3"/>
        <v>-0.66350679605662755</v>
      </c>
      <c r="I16" s="49">
        <f t="shared" si="4"/>
        <v>-0.62563523676049804</v>
      </c>
      <c r="J16" s="50">
        <f t="shared" si="5"/>
        <v>1.4495541533384548</v>
      </c>
    </row>
    <row r="17" spans="1:10" x14ac:dyDescent="0.25">
      <c r="A17" s="37">
        <v>7</v>
      </c>
      <c r="B17" s="37">
        <v>700</v>
      </c>
      <c r="C17" s="51">
        <v>8.9260000000000006E-6</v>
      </c>
      <c r="D17" s="38">
        <v>94</v>
      </c>
      <c r="E17" s="48">
        <f t="shared" si="0"/>
        <v>1.2000240004800096E-4</v>
      </c>
      <c r="F17" s="49">
        <f t="shared" si="1"/>
        <v>3.729319801948011E-5</v>
      </c>
      <c r="G17" s="50">
        <f t="shared" si="2"/>
        <v>0.91304347826086951</v>
      </c>
      <c r="H17" s="48">
        <f t="shared" si="3"/>
        <v>-0.66343343116980702</v>
      </c>
      <c r="I17" s="49">
        <f t="shared" si="4"/>
        <v>-0.62561894227577597</v>
      </c>
      <c r="J17" s="50">
        <f t="shared" si="5"/>
        <v>1.4004167244117276</v>
      </c>
    </row>
    <row r="18" spans="1:10" x14ac:dyDescent="0.25">
      <c r="A18" s="37">
        <v>8</v>
      </c>
      <c r="B18" s="37">
        <v>800</v>
      </c>
      <c r="C18" s="19">
        <v>1.3267E-5</v>
      </c>
      <c r="D18" s="38">
        <v>93</v>
      </c>
      <c r="E18" s="48">
        <f t="shared" si="0"/>
        <v>1.4000280005600112E-4</v>
      </c>
      <c r="F18" s="49">
        <f t="shared" si="1"/>
        <v>6.3183134466395681E-5</v>
      </c>
      <c r="G18" s="50">
        <f t="shared" si="2"/>
        <v>0.89855072463768115</v>
      </c>
      <c r="H18" s="48">
        <f t="shared" si="3"/>
        <v>-0.66336006628298638</v>
      </c>
      <c r="I18" s="49">
        <f t="shared" si="4"/>
        <v>-0.62550648701635037</v>
      </c>
      <c r="J18" s="50">
        <f t="shared" si="5"/>
        <v>1.3512792954850001</v>
      </c>
    </row>
    <row r="19" spans="1:10" x14ac:dyDescent="0.25">
      <c r="A19" s="37">
        <v>9</v>
      </c>
      <c r="B19" s="37">
        <v>900</v>
      </c>
      <c r="C19" s="19">
        <v>1.3054000000000001E-5</v>
      </c>
      <c r="D19" s="38">
        <v>92</v>
      </c>
      <c r="E19" s="48">
        <f t="shared" si="0"/>
        <v>1.6000320006400129E-4</v>
      </c>
      <c r="F19" s="49">
        <f t="shared" si="1"/>
        <v>6.191279204225539E-5</v>
      </c>
      <c r="G19" s="50">
        <f t="shared" si="2"/>
        <v>0.88405797101449279</v>
      </c>
      <c r="H19" s="48">
        <f t="shared" si="3"/>
        <v>-0.66328670139616575</v>
      </c>
      <c r="I19" s="49">
        <f t="shared" si="4"/>
        <v>-0.62551200486252811</v>
      </c>
      <c r="J19" s="50">
        <f t="shared" si="5"/>
        <v>1.3021418665582729</v>
      </c>
    </row>
    <row r="20" spans="1:10" x14ac:dyDescent="0.25">
      <c r="A20" s="37">
        <v>10</v>
      </c>
      <c r="B20" s="37">
        <v>1000</v>
      </c>
      <c r="C20" s="19">
        <v>8.9109999999999999E-6</v>
      </c>
      <c r="D20" s="38">
        <v>91</v>
      </c>
      <c r="E20" s="48">
        <f t="shared" si="0"/>
        <v>1.8000360007200145E-4</v>
      </c>
      <c r="F20" s="49">
        <f t="shared" si="1"/>
        <v>3.7203737285385721E-5</v>
      </c>
      <c r="G20" s="50">
        <f t="shared" si="2"/>
        <v>0.86956521739130432</v>
      </c>
      <c r="H20" s="48">
        <f t="shared" si="3"/>
        <v>-0.66321333650934511</v>
      </c>
      <c r="I20" s="49">
        <f t="shared" si="4"/>
        <v>-0.62561933085649268</v>
      </c>
      <c r="J20" s="50">
        <f t="shared" si="5"/>
        <v>1.2530044376315457</v>
      </c>
    </row>
    <row r="21" spans="1:10" x14ac:dyDescent="0.25">
      <c r="A21" s="37">
        <v>11</v>
      </c>
      <c r="B21" s="37">
        <v>2000</v>
      </c>
      <c r="C21" s="19">
        <v>4.9225999999999999E-5</v>
      </c>
      <c r="D21" s="38">
        <v>90</v>
      </c>
      <c r="E21" s="48">
        <f t="shared" si="0"/>
        <v>3.8000760015200304E-4</v>
      </c>
      <c r="F21" s="49">
        <f t="shared" si="1"/>
        <v>2.776443702863997E-4</v>
      </c>
      <c r="G21" s="50">
        <f t="shared" si="2"/>
        <v>0.85507246376811596</v>
      </c>
      <c r="H21" s="48">
        <f t="shared" si="3"/>
        <v>-0.66247968764113896</v>
      </c>
      <c r="I21" s="49">
        <f t="shared" si="4"/>
        <v>-0.62457495541679131</v>
      </c>
      <c r="J21" s="50">
        <f t="shared" si="5"/>
        <v>1.2038670087048184</v>
      </c>
    </row>
    <row r="22" spans="1:10" x14ac:dyDescent="0.25">
      <c r="A22" s="37">
        <v>12</v>
      </c>
      <c r="B22" s="37">
        <v>3000</v>
      </c>
      <c r="C22" s="19">
        <v>6.0905E-5</v>
      </c>
      <c r="D22" s="38">
        <v>89</v>
      </c>
      <c r="E22" s="48">
        <f t="shared" si="0"/>
        <v>5.8001160023200468E-4</v>
      </c>
      <c r="F22" s="49">
        <f t="shared" si="1"/>
        <v>3.4729849785228935E-4</v>
      </c>
      <c r="G22" s="50">
        <f t="shared" si="2"/>
        <v>0.84057971014492749</v>
      </c>
      <c r="H22" s="48">
        <f t="shared" si="3"/>
        <v>-0.6617460387729327</v>
      </c>
      <c r="I22" s="49">
        <f t="shared" si="4"/>
        <v>-0.62427240647073468</v>
      </c>
      <c r="J22" s="50">
        <f t="shared" si="5"/>
        <v>1.1547295797780912</v>
      </c>
    </row>
    <row r="23" spans="1:10" x14ac:dyDescent="0.25">
      <c r="A23" s="37">
        <v>13</v>
      </c>
      <c r="B23" s="37">
        <v>4000</v>
      </c>
      <c r="C23" s="19">
        <v>9.8661999999999998E-5</v>
      </c>
      <c r="D23" s="38">
        <v>88</v>
      </c>
      <c r="E23" s="48">
        <f t="shared" si="0"/>
        <v>7.8001560031200627E-4</v>
      </c>
      <c r="F23" s="49">
        <f t="shared" si="1"/>
        <v>5.7248309366574046E-4</v>
      </c>
      <c r="G23" s="50">
        <f t="shared" si="2"/>
        <v>0.82608695652173914</v>
      </c>
      <c r="H23" s="48">
        <f t="shared" si="3"/>
        <v>-0.66101238990472655</v>
      </c>
      <c r="I23" s="49">
        <f t="shared" si="4"/>
        <v>-0.62329429699592864</v>
      </c>
      <c r="J23" s="50">
        <f t="shared" si="5"/>
        <v>1.1055921508513638</v>
      </c>
    </row>
    <row r="24" spans="1:10" x14ac:dyDescent="0.25">
      <c r="A24" s="37">
        <v>14</v>
      </c>
      <c r="B24" s="37">
        <v>5000</v>
      </c>
      <c r="C24" s="19">
        <v>9.8991000000000001E-5</v>
      </c>
      <c r="D24" s="38">
        <v>87</v>
      </c>
      <c r="E24" s="48">
        <f t="shared" si="0"/>
        <v>9.8001960039200775E-4</v>
      </c>
      <c r="F24" s="49">
        <f t="shared" si="1"/>
        <v>5.744452657668774E-4</v>
      </c>
      <c r="G24" s="50">
        <f t="shared" si="2"/>
        <v>0.81159420289855078</v>
      </c>
      <c r="H24" s="48">
        <f t="shared" si="3"/>
        <v>-0.66027874103652029</v>
      </c>
      <c r="I24" s="49">
        <f t="shared" si="4"/>
        <v>-0.62328577412554143</v>
      </c>
      <c r="J24" s="50">
        <f t="shared" si="5"/>
        <v>1.0564547219246365</v>
      </c>
    </row>
    <row r="25" spans="1:10" x14ac:dyDescent="0.25">
      <c r="A25" s="37">
        <v>15</v>
      </c>
      <c r="B25" s="37">
        <v>6000</v>
      </c>
      <c r="C25" s="19">
        <v>1.4264099999999999E-4</v>
      </c>
      <c r="D25" s="38">
        <v>86</v>
      </c>
      <c r="E25" s="48">
        <f t="shared" si="0"/>
        <v>1.1800236004720095E-3</v>
      </c>
      <c r="F25" s="49">
        <f t="shared" si="1"/>
        <v>8.3477600198154337E-4</v>
      </c>
      <c r="G25" s="50">
        <f t="shared" si="2"/>
        <v>0.79710144927536231</v>
      </c>
      <c r="H25" s="48">
        <f t="shared" si="3"/>
        <v>-0.65954509216831414</v>
      </c>
      <c r="I25" s="49">
        <f t="shared" si="4"/>
        <v>-0.62215500423981729</v>
      </c>
      <c r="J25" s="50">
        <f t="shared" si="5"/>
        <v>1.0073172929979093</v>
      </c>
    </row>
    <row r="26" spans="1:10" x14ac:dyDescent="0.25">
      <c r="A26" s="37">
        <v>16</v>
      </c>
      <c r="B26" s="37">
        <v>7000</v>
      </c>
      <c r="C26" s="19">
        <v>1.90686E-4</v>
      </c>
      <c r="D26" s="38">
        <v>85</v>
      </c>
      <c r="E26" s="48">
        <f t="shared" si="0"/>
        <v>1.3800276005520109E-3</v>
      </c>
      <c r="F26" s="49">
        <f t="shared" si="1"/>
        <v>1.1213187332858648E-3</v>
      </c>
      <c r="G26" s="50">
        <f t="shared" si="2"/>
        <v>0.78260869565217395</v>
      </c>
      <c r="H26" s="48">
        <f t="shared" si="3"/>
        <v>-0.65881144330010788</v>
      </c>
      <c r="I26" s="49">
        <f t="shared" si="4"/>
        <v>-0.62091038020408729</v>
      </c>
      <c r="J26" s="50">
        <f t="shared" si="5"/>
        <v>0.95817986407118194</v>
      </c>
    </row>
    <row r="27" spans="1:10" x14ac:dyDescent="0.25">
      <c r="A27" s="37">
        <v>17</v>
      </c>
      <c r="B27" s="37">
        <v>8000</v>
      </c>
      <c r="C27" s="19">
        <v>1.24981E-4</v>
      </c>
      <c r="D27" s="38">
        <v>84</v>
      </c>
      <c r="E27" s="48">
        <f t="shared" si="0"/>
        <v>1.5800316006320126E-3</v>
      </c>
      <c r="F27" s="49">
        <f t="shared" si="1"/>
        <v>7.2945089770775197E-4</v>
      </c>
      <c r="G27" s="50">
        <f t="shared" si="2"/>
        <v>0.76811594202898548</v>
      </c>
      <c r="H27" s="48">
        <f t="shared" si="3"/>
        <v>-0.65807779443190173</v>
      </c>
      <c r="I27" s="49">
        <f t="shared" si="4"/>
        <v>-0.62261249327033019</v>
      </c>
      <c r="J27" s="50">
        <f t="shared" si="5"/>
        <v>0.90904243514445471</v>
      </c>
    </row>
    <row r="28" spans="1:10" x14ac:dyDescent="0.25">
      <c r="A28" s="37">
        <v>18</v>
      </c>
      <c r="B28" s="37">
        <v>9000</v>
      </c>
      <c r="C28" s="19">
        <v>2.1250300000000001E-4</v>
      </c>
      <c r="D28" s="38">
        <v>83</v>
      </c>
      <c r="E28" s="48">
        <f t="shared" si="0"/>
        <v>1.7800356007120143E-3</v>
      </c>
      <c r="F28" s="49">
        <f t="shared" si="1"/>
        <v>1.2514363890016808E-3</v>
      </c>
      <c r="G28" s="50">
        <f t="shared" si="2"/>
        <v>0.75362318840579712</v>
      </c>
      <c r="H28" s="48">
        <f t="shared" si="3"/>
        <v>-0.65734414556369547</v>
      </c>
      <c r="I28" s="49">
        <f t="shared" si="4"/>
        <v>-0.62034520250427416</v>
      </c>
      <c r="J28" s="50">
        <f t="shared" si="5"/>
        <v>0.85990500621772736</v>
      </c>
    </row>
    <row r="29" spans="1:10" x14ac:dyDescent="0.25">
      <c r="A29" s="37">
        <v>19</v>
      </c>
      <c r="B29" s="37">
        <v>10000</v>
      </c>
      <c r="C29" s="19">
        <v>2.1339500000000001E-4</v>
      </c>
      <c r="D29" s="38">
        <v>82</v>
      </c>
      <c r="E29" s="48">
        <f t="shared" si="0"/>
        <v>1.9800396007920158E-3</v>
      </c>
      <c r="F29" s="49">
        <f t="shared" si="1"/>
        <v>1.2567563206558271E-3</v>
      </c>
      <c r="G29" s="50">
        <f t="shared" si="2"/>
        <v>0.73913043478260865</v>
      </c>
      <c r="H29" s="48">
        <f t="shared" si="3"/>
        <v>-0.65661049669548932</v>
      </c>
      <c r="I29" s="49">
        <f t="shared" si="4"/>
        <v>-0.62032209490431844</v>
      </c>
      <c r="J29" s="50">
        <f t="shared" si="5"/>
        <v>0.81076757729100013</v>
      </c>
    </row>
    <row r="30" spans="1:10" x14ac:dyDescent="0.25">
      <c r="A30" s="37">
        <v>20</v>
      </c>
      <c r="B30" s="37">
        <v>20000</v>
      </c>
      <c r="C30" s="19">
        <v>4.12049E-4</v>
      </c>
      <c r="D30" s="38">
        <v>81</v>
      </c>
      <c r="E30" s="48">
        <f t="shared" si="0"/>
        <v>3.9800796015920315E-3</v>
      </c>
      <c r="F30" s="49">
        <f t="shared" si="1"/>
        <v>2.4415384987082497E-3</v>
      </c>
      <c r="G30" s="50">
        <f t="shared" si="2"/>
        <v>0.72463768115942029</v>
      </c>
      <c r="H30" s="48">
        <f t="shared" si="3"/>
        <v>-0.64927400801342738</v>
      </c>
      <c r="I30" s="49">
        <f t="shared" si="4"/>
        <v>-0.61517588732405193</v>
      </c>
      <c r="J30" s="50">
        <f t="shared" si="5"/>
        <v>0.7616301483642729</v>
      </c>
    </row>
    <row r="31" spans="1:10" x14ac:dyDescent="0.25">
      <c r="A31" s="37">
        <v>21</v>
      </c>
      <c r="B31" s="37">
        <v>30000</v>
      </c>
      <c r="C31" s="19">
        <v>7.0414999999999996E-4</v>
      </c>
      <c r="D31" s="38">
        <v>80</v>
      </c>
      <c r="E31" s="48">
        <f t="shared" si="0"/>
        <v>5.9801196023920476E-3</v>
      </c>
      <c r="F31" s="49">
        <f t="shared" si="1"/>
        <v>4.1836431580218846E-3</v>
      </c>
      <c r="G31" s="50">
        <f t="shared" si="2"/>
        <v>0.71014492753623193</v>
      </c>
      <c r="H31" s="48">
        <f t="shared" si="3"/>
        <v>-0.64193751933136534</v>
      </c>
      <c r="I31" s="49">
        <f t="shared" si="4"/>
        <v>-0.60760889959461573</v>
      </c>
      <c r="J31" s="50">
        <f t="shared" si="5"/>
        <v>0.71249271943754555</v>
      </c>
    </row>
    <row r="32" spans="1:10" x14ac:dyDescent="0.25">
      <c r="A32" s="37">
        <v>22</v>
      </c>
      <c r="B32" s="37">
        <v>40000</v>
      </c>
      <c r="C32" s="19">
        <v>1.0377699999999999E-3</v>
      </c>
      <c r="D32" s="38">
        <v>79</v>
      </c>
      <c r="E32" s="48">
        <f t="shared" si="0"/>
        <v>7.9801596031920646E-3</v>
      </c>
      <c r="F32" s="49">
        <f t="shared" si="1"/>
        <v>6.1733691652598429E-3</v>
      </c>
      <c r="G32" s="50">
        <f t="shared" si="2"/>
        <v>0.69565217391304346</v>
      </c>
      <c r="H32" s="48">
        <f t="shared" si="3"/>
        <v>-0.6346010306493034</v>
      </c>
      <c r="I32" s="49">
        <f t="shared" si="4"/>
        <v>-0.59896634634661405</v>
      </c>
      <c r="J32" s="50">
        <f t="shared" si="5"/>
        <v>0.66335529051081832</v>
      </c>
    </row>
    <row r="33" spans="1:10" x14ac:dyDescent="0.25">
      <c r="A33" s="37">
        <v>23</v>
      </c>
      <c r="B33" s="37">
        <v>50000</v>
      </c>
      <c r="C33" s="19">
        <v>1.12046E-3</v>
      </c>
      <c r="D33" s="38">
        <v>78</v>
      </c>
      <c r="E33" s="48">
        <f t="shared" si="0"/>
        <v>9.9801996039920807E-3</v>
      </c>
      <c r="F33" s="49">
        <f t="shared" si="1"/>
        <v>6.6665363720775006E-3</v>
      </c>
      <c r="G33" s="50">
        <f t="shared" si="2"/>
        <v>0.6811594202898551</v>
      </c>
      <c r="H33" s="48">
        <f t="shared" si="3"/>
        <v>-0.62726454196724135</v>
      </c>
      <c r="I33" s="49">
        <f t="shared" si="4"/>
        <v>-0.59682423038211174</v>
      </c>
      <c r="J33" s="50">
        <f t="shared" si="5"/>
        <v>0.61421786158409097</v>
      </c>
    </row>
    <row r="34" spans="1:10" x14ac:dyDescent="0.25">
      <c r="A34" s="37">
        <v>24</v>
      </c>
      <c r="B34" s="37">
        <v>60000</v>
      </c>
      <c r="C34" s="19">
        <v>5.9306500000000004E-4</v>
      </c>
      <c r="D34" s="38">
        <v>77</v>
      </c>
      <c r="E34" s="48">
        <f t="shared" si="0"/>
        <v>1.1980239604792095E-2</v>
      </c>
      <c r="F34" s="49">
        <f t="shared" si="1"/>
        <v>3.5211267815635533E-3</v>
      </c>
      <c r="G34" s="50">
        <f t="shared" si="2"/>
        <v>0.66666666666666663</v>
      </c>
      <c r="H34" s="48">
        <f t="shared" si="3"/>
        <v>-0.61992805328517941</v>
      </c>
      <c r="I34" s="49">
        <f t="shared" si="4"/>
        <v>-0.61048659885591372</v>
      </c>
      <c r="J34" s="50">
        <f t="shared" si="5"/>
        <v>0.56508043265736374</v>
      </c>
    </row>
    <row r="35" spans="1:10" x14ac:dyDescent="0.25">
      <c r="A35" s="37">
        <v>25</v>
      </c>
      <c r="B35" s="37">
        <v>70000</v>
      </c>
      <c r="C35" s="19">
        <v>1.5534500000000001E-3</v>
      </c>
      <c r="D35" s="38">
        <v>76</v>
      </c>
      <c r="E35" s="48">
        <f t="shared" si="0"/>
        <v>1.3980279605592111E-2</v>
      </c>
      <c r="F35" s="49">
        <f t="shared" si="1"/>
        <v>9.248909922446074E-3</v>
      </c>
      <c r="G35" s="50">
        <f t="shared" si="2"/>
        <v>0.65217391304347827</v>
      </c>
      <c r="H35" s="48">
        <f t="shared" si="3"/>
        <v>-0.61259156460311737</v>
      </c>
      <c r="I35" s="49">
        <f t="shared" si="4"/>
        <v>-0.58560745941258885</v>
      </c>
      <c r="J35" s="50">
        <f t="shared" si="5"/>
        <v>0.5159430037306364</v>
      </c>
    </row>
    <row r="36" spans="1:10" x14ac:dyDescent="0.25">
      <c r="A36" s="37">
        <v>26</v>
      </c>
      <c r="B36" s="37">
        <v>80000</v>
      </c>
      <c r="C36" s="19">
        <v>1.94101E-3</v>
      </c>
      <c r="D36" s="38">
        <v>75</v>
      </c>
      <c r="E36" s="48">
        <f t="shared" si="0"/>
        <v>1.5980319606392127E-2</v>
      </c>
      <c r="F36" s="49">
        <f t="shared" si="1"/>
        <v>1.1560336729487447E-2</v>
      </c>
      <c r="G36" s="50">
        <f t="shared" si="2"/>
        <v>0.6376811594202898</v>
      </c>
      <c r="H36" s="48">
        <f t="shared" si="3"/>
        <v>-0.60525507592105543</v>
      </c>
      <c r="I36" s="49">
        <f t="shared" si="4"/>
        <v>-0.57556756990717706</v>
      </c>
      <c r="J36" s="50">
        <f t="shared" si="5"/>
        <v>0.46680557480390916</v>
      </c>
    </row>
    <row r="37" spans="1:10" x14ac:dyDescent="0.25">
      <c r="A37" s="37">
        <v>27</v>
      </c>
      <c r="B37" s="37">
        <v>90000</v>
      </c>
      <c r="C37" s="19">
        <v>1.7731800000000001E-3</v>
      </c>
      <c r="D37" s="38">
        <v>74</v>
      </c>
      <c r="E37" s="48">
        <f t="shared" si="0"/>
        <v>1.7980359607192145E-2</v>
      </c>
      <c r="F37" s="49">
        <f t="shared" si="1"/>
        <v>1.0559390395950051E-2</v>
      </c>
      <c r="G37" s="50">
        <f t="shared" si="2"/>
        <v>0.62318840579710144</v>
      </c>
      <c r="H37" s="48">
        <f t="shared" si="3"/>
        <v>-0.59791858723899338</v>
      </c>
      <c r="I37" s="49">
        <f t="shared" si="4"/>
        <v>-0.57991527001991638</v>
      </c>
      <c r="J37" s="50">
        <f t="shared" si="5"/>
        <v>0.41766814587718187</v>
      </c>
    </row>
    <row r="38" spans="1:10" x14ac:dyDescent="0.25">
      <c r="A38" s="37">
        <v>28</v>
      </c>
      <c r="B38" s="37">
        <v>100000</v>
      </c>
      <c r="C38" s="19">
        <v>2.9587400000000001E-3</v>
      </c>
      <c r="D38" s="38">
        <v>73</v>
      </c>
      <c r="E38" s="48">
        <f t="shared" si="0"/>
        <v>1.9980399607992159E-2</v>
      </c>
      <c r="F38" s="49">
        <f t="shared" si="1"/>
        <v>1.7630128256812809E-2</v>
      </c>
      <c r="G38" s="50">
        <f t="shared" si="2"/>
        <v>0.60869565217391308</v>
      </c>
      <c r="H38" s="48">
        <f t="shared" si="3"/>
        <v>-0.59058209855693145</v>
      </c>
      <c r="I38" s="49">
        <f t="shared" si="4"/>
        <v>-0.54920288638374104</v>
      </c>
      <c r="J38" s="50">
        <f t="shared" si="5"/>
        <v>0.36853071695045458</v>
      </c>
    </row>
    <row r="39" spans="1:10" x14ac:dyDescent="0.25">
      <c r="A39" s="37">
        <v>29</v>
      </c>
      <c r="B39" s="37">
        <v>125000</v>
      </c>
      <c r="C39" s="19">
        <v>6.7185999999999999E-3</v>
      </c>
      <c r="D39" s="38">
        <v>72</v>
      </c>
      <c r="E39" s="48">
        <f t="shared" si="0"/>
        <v>2.4980499609992199E-2</v>
      </c>
      <c r="F39" s="49">
        <f t="shared" si="1"/>
        <v>4.0054117302954252E-2</v>
      </c>
      <c r="G39" s="50">
        <f t="shared" si="2"/>
        <v>0.59420289855072461</v>
      </c>
      <c r="H39" s="48">
        <f t="shared" si="3"/>
        <v>-0.57224087685177649</v>
      </c>
      <c r="I39" s="49">
        <f t="shared" si="4"/>
        <v>-0.45180228014001655</v>
      </c>
      <c r="J39" s="50">
        <f t="shared" si="5"/>
        <v>0.31939328802372735</v>
      </c>
    </row>
    <row r="40" spans="1:10" x14ac:dyDescent="0.25">
      <c r="A40" s="37">
        <v>30</v>
      </c>
      <c r="B40" s="37">
        <v>150000</v>
      </c>
      <c r="C40" s="19">
        <v>8.4420199999999997E-3</v>
      </c>
      <c r="D40" s="38">
        <v>71</v>
      </c>
      <c r="E40" s="48">
        <f t="shared" si="0"/>
        <v>2.9980599611992238E-2</v>
      </c>
      <c r="F40" s="49">
        <f t="shared" si="1"/>
        <v>5.033267852648414E-2</v>
      </c>
      <c r="G40" s="50">
        <f t="shared" si="2"/>
        <v>0.57971014492753625</v>
      </c>
      <c r="H40" s="48">
        <f t="shared" si="3"/>
        <v>-0.55389965514662154</v>
      </c>
      <c r="I40" s="49">
        <f t="shared" si="4"/>
        <v>-0.40715642821665765</v>
      </c>
      <c r="J40" s="50">
        <f t="shared" si="5"/>
        <v>0.27025585909700006</v>
      </c>
    </row>
    <row r="41" spans="1:10" x14ac:dyDescent="0.25">
      <c r="A41" s="37">
        <v>31</v>
      </c>
      <c r="B41" s="37">
        <v>175000</v>
      </c>
      <c r="C41" s="19">
        <v>1.1051699999999999E-2</v>
      </c>
      <c r="D41" s="38">
        <v>70</v>
      </c>
      <c r="E41" s="48">
        <f t="shared" si="0"/>
        <v>3.4980699613992278E-2</v>
      </c>
      <c r="F41" s="49">
        <f t="shared" si="1"/>
        <v>6.5896937763246788E-2</v>
      </c>
      <c r="G41" s="50">
        <f t="shared" si="2"/>
        <v>0.56521739130434778</v>
      </c>
      <c r="H41" s="48">
        <f t="shared" si="3"/>
        <v>-0.53555843344146647</v>
      </c>
      <c r="I41" s="49">
        <f t="shared" si="4"/>
        <v>-0.33955167322521568</v>
      </c>
      <c r="J41" s="50">
        <f t="shared" si="5"/>
        <v>0.22111843017027277</v>
      </c>
    </row>
    <row r="42" spans="1:10" x14ac:dyDescent="0.25">
      <c r="A42" s="37">
        <v>32</v>
      </c>
      <c r="B42" s="37">
        <v>200000</v>
      </c>
      <c r="C42" s="19">
        <v>5.0711899999999997E-3</v>
      </c>
      <c r="D42" s="38">
        <v>69</v>
      </c>
      <c r="E42" s="48">
        <f t="shared" si="0"/>
        <v>3.9980799615992317E-2</v>
      </c>
      <c r="F42" s="49">
        <f t="shared" si="1"/>
        <v>3.0228883439325321E-2</v>
      </c>
      <c r="G42" s="50">
        <f t="shared" si="2"/>
        <v>0.55072463768115942</v>
      </c>
      <c r="H42" s="48">
        <f t="shared" si="3"/>
        <v>-0.51721721173631152</v>
      </c>
      <c r="I42" s="49">
        <f t="shared" si="4"/>
        <v>-0.49447906404472952</v>
      </c>
      <c r="J42" s="50">
        <f t="shared" si="5"/>
        <v>0.17198100124354548</v>
      </c>
    </row>
    <row r="43" spans="1:10" x14ac:dyDescent="0.25">
      <c r="A43" s="37">
        <v>33</v>
      </c>
      <c r="B43" s="37">
        <v>225000</v>
      </c>
      <c r="C43" s="19">
        <v>5.08224E-3</v>
      </c>
      <c r="D43" s="38">
        <v>68</v>
      </c>
      <c r="E43" s="48">
        <f t="shared" si="0"/>
        <v>4.4980899617992356E-2</v>
      </c>
      <c r="F43" s="49">
        <f t="shared" si="1"/>
        <v>3.0294786180108186E-2</v>
      </c>
      <c r="G43" s="50">
        <f t="shared" si="2"/>
        <v>0.53623188405797106</v>
      </c>
      <c r="H43" s="48">
        <f t="shared" si="3"/>
        <v>-0.49887599003115657</v>
      </c>
      <c r="I43" s="49">
        <f t="shared" si="4"/>
        <v>-0.49419280958339495</v>
      </c>
      <c r="J43" s="50">
        <f t="shared" si="5"/>
        <v>0.12284357231681821</v>
      </c>
    </row>
    <row r="44" spans="1:10" x14ac:dyDescent="0.25">
      <c r="A44" s="37">
        <v>34</v>
      </c>
      <c r="B44" s="37">
        <v>250000</v>
      </c>
      <c r="C44" s="19">
        <v>3.7138800000000001E-3</v>
      </c>
      <c r="D44" s="38">
        <v>67</v>
      </c>
      <c r="E44" s="48">
        <f t="shared" si="0"/>
        <v>4.9980999619992403E-2</v>
      </c>
      <c r="F44" s="49">
        <f t="shared" si="1"/>
        <v>2.2133820173081832E-2</v>
      </c>
      <c r="G44" s="50">
        <f t="shared" si="2"/>
        <v>0.52173913043478259</v>
      </c>
      <c r="H44" s="48">
        <f t="shared" si="3"/>
        <v>-0.48053476832600162</v>
      </c>
      <c r="I44" s="49">
        <f t="shared" si="4"/>
        <v>-0.52964069688761994</v>
      </c>
      <c r="J44" s="50">
        <f t="shared" si="5"/>
        <v>7.370614339009092E-2</v>
      </c>
    </row>
    <row r="45" spans="1:10" x14ac:dyDescent="0.25">
      <c r="A45" s="37">
        <v>35</v>
      </c>
      <c r="B45" s="37">
        <v>275000</v>
      </c>
      <c r="C45" s="19">
        <v>8.9418699999999993E-3</v>
      </c>
      <c r="D45" s="38">
        <v>66</v>
      </c>
      <c r="E45" s="48">
        <f t="shared" si="0"/>
        <v>5.4981099621992442E-2</v>
      </c>
      <c r="F45" s="49">
        <f t="shared" si="1"/>
        <v>5.3313808388956094E-2</v>
      </c>
      <c r="G45" s="50">
        <f t="shared" si="2"/>
        <v>0.50724637681159424</v>
      </c>
      <c r="H45" s="48">
        <f t="shared" si="3"/>
        <v>-0.46219354662084666</v>
      </c>
      <c r="I45" s="49">
        <f t="shared" si="4"/>
        <v>-0.39420762346570265</v>
      </c>
      <c r="J45" s="50">
        <f t="shared" si="5"/>
        <v>2.4568714463363641E-2</v>
      </c>
    </row>
    <row r="46" spans="1:10" x14ac:dyDescent="0.25">
      <c r="A46" s="37">
        <v>36</v>
      </c>
      <c r="B46" s="37">
        <v>300000</v>
      </c>
      <c r="C46" s="19">
        <v>1.6051300000000001E-2</v>
      </c>
      <c r="D46" s="38">
        <v>65</v>
      </c>
      <c r="E46" s="48">
        <f t="shared" si="0"/>
        <v>5.9981199623992482E-2</v>
      </c>
      <c r="F46" s="49">
        <f t="shared" si="1"/>
        <v>9.5714796841799912E-2</v>
      </c>
      <c r="G46" s="50">
        <f t="shared" si="2"/>
        <v>0.49275362318840582</v>
      </c>
      <c r="H46" s="48">
        <f t="shared" si="3"/>
        <v>-0.44385232491569165</v>
      </c>
      <c r="I46" s="49">
        <f t="shared" si="4"/>
        <v>-0.21003512979643757</v>
      </c>
      <c r="J46" s="50">
        <f t="shared" si="5"/>
        <v>-2.4568714463363641E-2</v>
      </c>
    </row>
    <row r="47" spans="1:10" x14ac:dyDescent="0.25">
      <c r="A47" s="37">
        <v>37</v>
      </c>
      <c r="B47" s="37">
        <v>325000</v>
      </c>
      <c r="C47" s="19">
        <v>1.11813E-2</v>
      </c>
      <c r="D47" s="38">
        <v>64</v>
      </c>
      <c r="E47" s="48">
        <f t="shared" si="0"/>
        <v>6.4981299625992514E-2</v>
      </c>
      <c r="F47" s="49">
        <f t="shared" si="1"/>
        <v>6.6669878505822289E-2</v>
      </c>
      <c r="G47" s="50">
        <f t="shared" si="2"/>
        <v>0.47826086956521741</v>
      </c>
      <c r="H47" s="48">
        <f t="shared" si="3"/>
        <v>-0.4255111032105367</v>
      </c>
      <c r="I47" s="49">
        <f t="shared" si="4"/>
        <v>-0.33619433583255032</v>
      </c>
      <c r="J47" s="50">
        <f t="shared" si="5"/>
        <v>-7.370614339009092E-2</v>
      </c>
    </row>
    <row r="48" spans="1:10" x14ac:dyDescent="0.25">
      <c r="A48" s="37">
        <v>38</v>
      </c>
      <c r="B48" s="37">
        <v>350000</v>
      </c>
      <c r="C48" s="19">
        <v>6.2364200000000003E-3</v>
      </c>
      <c r="D48" s="38">
        <v>63</v>
      </c>
      <c r="E48" s="48">
        <f t="shared" si="0"/>
        <v>6.998139962799256E-2</v>
      </c>
      <c r="F48" s="49">
        <f t="shared" si="1"/>
        <v>3.7178372185245487E-2</v>
      </c>
      <c r="G48" s="50">
        <f t="shared" si="2"/>
        <v>0.46376811594202899</v>
      </c>
      <c r="H48" s="48">
        <f t="shared" si="3"/>
        <v>-0.40716988150538175</v>
      </c>
      <c r="I48" s="49">
        <f t="shared" si="4"/>
        <v>-0.46429333680664747</v>
      </c>
      <c r="J48" s="50">
        <f t="shared" si="5"/>
        <v>-0.12284357231681821</v>
      </c>
    </row>
    <row r="49" spans="1:10" x14ac:dyDescent="0.25">
      <c r="A49" s="37">
        <v>39</v>
      </c>
      <c r="B49" s="37">
        <v>375000</v>
      </c>
      <c r="C49" s="19">
        <v>8.7400499999999992E-3</v>
      </c>
      <c r="D49" s="38">
        <v>62</v>
      </c>
      <c r="E49" s="48">
        <f t="shared" si="0"/>
        <v>7.4981499629992607E-2</v>
      </c>
      <c r="F49" s="49">
        <f t="shared" si="1"/>
        <v>5.2110144031960813E-2</v>
      </c>
      <c r="G49" s="50">
        <f t="shared" si="2"/>
        <v>0.44927536231884058</v>
      </c>
      <c r="H49" s="48">
        <f t="shared" si="3"/>
        <v>-0.38882865980022674</v>
      </c>
      <c r="I49" s="49">
        <f t="shared" si="4"/>
        <v>-0.39943584748258321</v>
      </c>
      <c r="J49" s="50">
        <f t="shared" si="5"/>
        <v>-0.17198100124354548</v>
      </c>
    </row>
    <row r="50" spans="1:10" x14ac:dyDescent="0.25">
      <c r="A50" s="37">
        <v>40</v>
      </c>
      <c r="B50" s="37">
        <v>400000</v>
      </c>
      <c r="C50" s="19">
        <v>1.75943E-2</v>
      </c>
      <c r="D50" s="38">
        <v>61</v>
      </c>
      <c r="E50" s="48">
        <f t="shared" si="0"/>
        <v>7.9981599631992639E-2</v>
      </c>
      <c r="F50" s="49">
        <f t="shared" si="1"/>
        <v>0.10491732435564252</v>
      </c>
      <c r="G50" s="50">
        <f t="shared" si="2"/>
        <v>0.43478260869565216</v>
      </c>
      <c r="H50" s="48">
        <f t="shared" si="3"/>
        <v>-0.37048743809507179</v>
      </c>
      <c r="I50" s="49">
        <f t="shared" si="4"/>
        <v>-0.17006312673407167</v>
      </c>
      <c r="J50" s="50">
        <f t="shared" si="5"/>
        <v>-0.22111843017027277</v>
      </c>
    </row>
    <row r="51" spans="1:10" x14ac:dyDescent="0.25">
      <c r="A51" s="37">
        <v>41</v>
      </c>
      <c r="B51" s="37">
        <v>425000</v>
      </c>
      <c r="C51" s="19">
        <v>1.0726299999999999E-2</v>
      </c>
      <c r="D51" s="38">
        <v>60</v>
      </c>
      <c r="E51" s="48">
        <f t="shared" si="0"/>
        <v>8.4981699633992686E-2</v>
      </c>
      <c r="F51" s="49">
        <f t="shared" si="1"/>
        <v>6.3956236238292552E-2</v>
      </c>
      <c r="G51" s="50">
        <f t="shared" si="2"/>
        <v>0.42028985507246375</v>
      </c>
      <c r="H51" s="48">
        <f t="shared" si="3"/>
        <v>-0.35214621638991683</v>
      </c>
      <c r="I51" s="49">
        <f t="shared" si="4"/>
        <v>-0.34798128424044178</v>
      </c>
      <c r="J51" s="50">
        <f t="shared" si="5"/>
        <v>-0.27025585909700006</v>
      </c>
    </row>
    <row r="52" spans="1:10" x14ac:dyDescent="0.25">
      <c r="A52" s="37">
        <v>42</v>
      </c>
      <c r="B52" s="37">
        <v>450000</v>
      </c>
      <c r="C52" s="19">
        <v>4.4968200000000003E-3</v>
      </c>
      <c r="D52" s="38">
        <v>59</v>
      </c>
      <c r="E52" s="48">
        <f t="shared" si="0"/>
        <v>8.9981799635992718E-2</v>
      </c>
      <c r="F52" s="49">
        <f t="shared" si="1"/>
        <v>2.6803312649872454E-2</v>
      </c>
      <c r="G52" s="50">
        <f t="shared" si="2"/>
        <v>0.40579710144927539</v>
      </c>
      <c r="H52" s="48">
        <f t="shared" si="3"/>
        <v>-0.33380499468476182</v>
      </c>
      <c r="I52" s="49">
        <f t="shared" si="4"/>
        <v>-0.50935833779646711</v>
      </c>
      <c r="J52" s="50">
        <f t="shared" si="5"/>
        <v>-0.31939328802372735</v>
      </c>
    </row>
    <row r="53" spans="1:10" x14ac:dyDescent="0.25">
      <c r="A53" s="37">
        <v>43</v>
      </c>
      <c r="B53" s="37">
        <v>475000</v>
      </c>
      <c r="C53" s="19">
        <v>2.1746000000000001E-3</v>
      </c>
      <c r="D53" s="38">
        <v>58</v>
      </c>
      <c r="E53" s="48">
        <f t="shared" si="0"/>
        <v>9.4981899637992764E-2</v>
      </c>
      <c r="F53" s="49">
        <f t="shared" si="1"/>
        <v>1.2953478921294637E-2</v>
      </c>
      <c r="G53" s="50">
        <f t="shared" si="2"/>
        <v>0.39130434782608697</v>
      </c>
      <c r="H53" s="48">
        <f t="shared" si="3"/>
        <v>-0.31546377297960687</v>
      </c>
      <c r="I53" s="49">
        <f t="shared" si="4"/>
        <v>-0.56951633193223339</v>
      </c>
      <c r="J53" s="50">
        <f t="shared" si="5"/>
        <v>-0.36853071695045458</v>
      </c>
    </row>
    <row r="54" spans="1:10" x14ac:dyDescent="0.25">
      <c r="A54" s="37">
        <v>44</v>
      </c>
      <c r="B54" s="37">
        <v>500000</v>
      </c>
      <c r="C54" s="19">
        <v>3.0113899999999999E-2</v>
      </c>
      <c r="D54" s="38">
        <v>57</v>
      </c>
      <c r="E54" s="48">
        <f t="shared" si="0"/>
        <v>9.9981999639992797E-2</v>
      </c>
      <c r="F54" s="49">
        <f t="shared" si="1"/>
        <v>0.17958483146018162</v>
      </c>
      <c r="G54" s="50">
        <f t="shared" si="2"/>
        <v>0.37681159420289856</v>
      </c>
      <c r="H54" s="48">
        <f t="shared" si="3"/>
        <v>-0.29712255127445192</v>
      </c>
      <c r="I54" s="49">
        <f t="shared" si="4"/>
        <v>0.15426188268886812</v>
      </c>
      <c r="J54" s="50">
        <f t="shared" si="5"/>
        <v>-0.41766814587718187</v>
      </c>
    </row>
    <row r="55" spans="1:10" x14ac:dyDescent="0.25">
      <c r="A55" s="37">
        <v>45</v>
      </c>
      <c r="B55" s="37">
        <v>550000</v>
      </c>
      <c r="C55" s="19">
        <v>1.40109E-2</v>
      </c>
      <c r="D55" s="38">
        <v>56</v>
      </c>
      <c r="E55" s="48">
        <f t="shared" si="0"/>
        <v>0.10998219964399288</v>
      </c>
      <c r="F55" s="49">
        <f t="shared" si="1"/>
        <v>8.3545751385387446E-2</v>
      </c>
      <c r="G55" s="50">
        <f t="shared" si="2"/>
        <v>0.36231884057971014</v>
      </c>
      <c r="H55" s="48">
        <f t="shared" si="3"/>
        <v>-0.26044010786414196</v>
      </c>
      <c r="I55" s="49">
        <f t="shared" si="4"/>
        <v>-0.26289246942602373</v>
      </c>
      <c r="J55" s="50">
        <f t="shared" si="5"/>
        <v>-0.46680557480390916</v>
      </c>
    </row>
    <row r="56" spans="1:10" x14ac:dyDescent="0.25">
      <c r="A56" s="37">
        <v>46</v>
      </c>
      <c r="B56" s="37">
        <v>600000</v>
      </c>
      <c r="C56" s="19">
        <v>1.25335E-2</v>
      </c>
      <c r="D56" s="38">
        <v>55</v>
      </c>
      <c r="E56" s="48">
        <f t="shared" si="0"/>
        <v>0.11998239964799295</v>
      </c>
      <c r="F56" s="49">
        <f t="shared" si="1"/>
        <v>7.47344654819843E-2</v>
      </c>
      <c r="G56" s="50">
        <f t="shared" si="2"/>
        <v>0.34782608695652173</v>
      </c>
      <c r="H56" s="48">
        <f t="shared" si="3"/>
        <v>-0.22375766445383202</v>
      </c>
      <c r="I56" s="49">
        <f t="shared" si="4"/>
        <v>-0.30116507948716398</v>
      </c>
      <c r="J56" s="50">
        <f t="shared" si="5"/>
        <v>-0.5159430037306364</v>
      </c>
    </row>
    <row r="57" spans="1:10" x14ac:dyDescent="0.25">
      <c r="A57" s="37">
        <v>47</v>
      </c>
      <c r="B57" s="37">
        <v>650000</v>
      </c>
      <c r="C57" s="19">
        <v>2.5644699999999999E-2</v>
      </c>
      <c r="D57" s="38">
        <v>54</v>
      </c>
      <c r="E57" s="48">
        <f t="shared" si="0"/>
        <v>0.12998259965199305</v>
      </c>
      <c r="F57" s="49">
        <f t="shared" si="1"/>
        <v>0.15293030393920601</v>
      </c>
      <c r="G57" s="50">
        <f t="shared" si="2"/>
        <v>0.33333333333333331</v>
      </c>
      <c r="H57" s="48">
        <f t="shared" si="3"/>
        <v>-0.18707522104352209</v>
      </c>
      <c r="I57" s="49">
        <f t="shared" si="4"/>
        <v>3.8485553404146354E-2</v>
      </c>
      <c r="J57" s="50">
        <f t="shared" si="5"/>
        <v>-0.56508043265736374</v>
      </c>
    </row>
    <row r="58" spans="1:10" x14ac:dyDescent="0.25">
      <c r="A58" s="37">
        <v>48</v>
      </c>
      <c r="B58" s="37">
        <v>700000</v>
      </c>
      <c r="C58" s="19">
        <v>1.4822699999999999E-2</v>
      </c>
      <c r="D58" s="38">
        <v>53</v>
      </c>
      <c r="E58" s="48">
        <f t="shared" si="0"/>
        <v>0.13998279965599311</v>
      </c>
      <c r="F58" s="49">
        <f t="shared" si="1"/>
        <v>8.8387366314575666E-2</v>
      </c>
      <c r="G58" s="50">
        <f t="shared" si="2"/>
        <v>0.3188405797101449</v>
      </c>
      <c r="H58" s="48">
        <f t="shared" si="3"/>
        <v>-0.15039277763321215</v>
      </c>
      <c r="I58" s="49">
        <f t="shared" si="4"/>
        <v>-0.24186248103585611</v>
      </c>
      <c r="J58" s="50">
        <f t="shared" si="5"/>
        <v>-0.61421786158409097</v>
      </c>
    </row>
    <row r="59" spans="1:10" x14ac:dyDescent="0.25">
      <c r="A59" s="37">
        <v>49</v>
      </c>
      <c r="B59" s="37">
        <v>750000</v>
      </c>
      <c r="C59" s="19">
        <v>2.3052599999999999E-2</v>
      </c>
      <c r="D59" s="38">
        <v>52</v>
      </c>
      <c r="E59" s="48">
        <f t="shared" si="0"/>
        <v>0.1499829996599932</v>
      </c>
      <c r="F59" s="49">
        <f t="shared" si="1"/>
        <v>0.13747089268280199</v>
      </c>
      <c r="G59" s="50">
        <f t="shared" si="2"/>
        <v>0.30434782608695654</v>
      </c>
      <c r="H59" s="48">
        <f t="shared" si="3"/>
        <v>-0.11371033422290221</v>
      </c>
      <c r="I59" s="49">
        <f t="shared" si="4"/>
        <v>-2.8663784987272088E-2</v>
      </c>
      <c r="J59" s="50">
        <f t="shared" si="5"/>
        <v>-0.66335529051081832</v>
      </c>
    </row>
    <row r="60" spans="1:10" x14ac:dyDescent="0.25">
      <c r="A60" s="37">
        <v>50</v>
      </c>
      <c r="B60" s="37">
        <v>800000</v>
      </c>
      <c r="C60" s="19">
        <v>1.2755900000000001E-2</v>
      </c>
      <c r="D60" s="38">
        <v>51</v>
      </c>
      <c r="E60" s="48">
        <f t="shared" si="0"/>
        <v>0.15998319966399327</v>
      </c>
      <c r="F60" s="49">
        <f t="shared" si="1"/>
        <v>7.6060869966157074E-2</v>
      </c>
      <c r="G60" s="50">
        <f t="shared" si="2"/>
        <v>0.28985507246376813</v>
      </c>
      <c r="H60" s="48">
        <f t="shared" si="3"/>
        <v>-7.7027890812592273E-2</v>
      </c>
      <c r="I60" s="49">
        <f t="shared" si="4"/>
        <v>-0.29540372272691107</v>
      </c>
      <c r="J60" s="50">
        <f t="shared" si="5"/>
        <v>-0.71249271943754555</v>
      </c>
    </row>
    <row r="61" spans="1:10" x14ac:dyDescent="0.25">
      <c r="A61" s="37">
        <v>51</v>
      </c>
      <c r="B61" s="37">
        <v>850000</v>
      </c>
      <c r="C61" s="19">
        <v>1.8760099999999998E-2</v>
      </c>
      <c r="D61" s="38">
        <v>50</v>
      </c>
      <c r="E61" s="48">
        <f t="shared" si="0"/>
        <v>0.16998339966799336</v>
      </c>
      <c r="F61" s="49">
        <f t="shared" si="1"/>
        <v>0.11187021260945826</v>
      </c>
      <c r="G61" s="50">
        <f t="shared" si="2"/>
        <v>0.27536231884057971</v>
      </c>
      <c r="H61" s="48">
        <f t="shared" si="3"/>
        <v>-4.0345447402282332E-2</v>
      </c>
      <c r="I61" s="49">
        <f t="shared" si="4"/>
        <v>-0.13986263342875341</v>
      </c>
      <c r="J61" s="50">
        <f t="shared" si="5"/>
        <v>-0.7616301483642729</v>
      </c>
    </row>
    <row r="62" spans="1:10" x14ac:dyDescent="0.25">
      <c r="A62" s="37">
        <v>52</v>
      </c>
      <c r="B62" s="37">
        <v>900000</v>
      </c>
      <c r="C62" s="19">
        <v>2.38015E-2</v>
      </c>
      <c r="D62" s="38">
        <v>49</v>
      </c>
      <c r="E62" s="48">
        <f t="shared" si="0"/>
        <v>0.17998359967199343</v>
      </c>
      <c r="F62" s="49">
        <f t="shared" si="1"/>
        <v>0.14193736893368775</v>
      </c>
      <c r="G62" s="50">
        <f t="shared" si="2"/>
        <v>0.2608695652173913</v>
      </c>
      <c r="H62" s="48">
        <f t="shared" si="3"/>
        <v>-3.6630039919723903E-3</v>
      </c>
      <c r="I62" s="49">
        <f t="shared" si="4"/>
        <v>-9.2632450693162661E-3</v>
      </c>
      <c r="J62" s="50">
        <f t="shared" si="5"/>
        <v>-0.81076757729100013</v>
      </c>
    </row>
    <row r="63" spans="1:10" x14ac:dyDescent="0.25">
      <c r="A63" s="37">
        <v>53</v>
      </c>
      <c r="B63" s="37">
        <v>950000</v>
      </c>
      <c r="C63" s="19">
        <v>1.43622E-2</v>
      </c>
      <c r="D63" s="38">
        <v>48</v>
      </c>
      <c r="E63" s="48">
        <f t="shared" si="0"/>
        <v>0.18998379967599352</v>
      </c>
      <c r="F63" s="49">
        <f t="shared" si="1"/>
        <v>8.5640921777877993E-2</v>
      </c>
      <c r="G63" s="50">
        <f t="shared" si="2"/>
        <v>0.24637681159420291</v>
      </c>
      <c r="H63" s="48">
        <f t="shared" si="3"/>
        <v>3.301943941833755E-2</v>
      </c>
      <c r="I63" s="49">
        <f t="shared" si="4"/>
        <v>-0.25379190903988685</v>
      </c>
      <c r="J63" s="50">
        <f t="shared" si="5"/>
        <v>-0.85990500621772736</v>
      </c>
    </row>
    <row r="64" spans="1:10" x14ac:dyDescent="0.25">
      <c r="A64" s="37">
        <v>54</v>
      </c>
      <c r="B64" s="37">
        <v>1000000</v>
      </c>
      <c r="C64" s="19">
        <v>8.0552899999999997E-3</v>
      </c>
      <c r="D64" s="38">
        <v>47</v>
      </c>
      <c r="E64" s="48">
        <f t="shared" si="0"/>
        <v>0.19998399967999361</v>
      </c>
      <c r="F64" s="49">
        <f t="shared" si="1"/>
        <v>4.8026201880062659E-2</v>
      </c>
      <c r="G64" s="50">
        <f t="shared" si="2"/>
        <v>0.2318840579710145</v>
      </c>
      <c r="H64" s="48">
        <f t="shared" si="3"/>
        <v>6.9701882828647491E-2</v>
      </c>
      <c r="I64" s="49">
        <f t="shared" si="4"/>
        <v>-0.4171748162557431</v>
      </c>
      <c r="J64" s="50">
        <f t="shared" si="5"/>
        <v>-0.90904243514445471</v>
      </c>
    </row>
    <row r="65" spans="1:10" x14ac:dyDescent="0.25">
      <c r="A65" s="37">
        <v>55</v>
      </c>
      <c r="B65" s="37">
        <v>1250000</v>
      </c>
      <c r="C65" s="19">
        <v>3.7779399999999998E-2</v>
      </c>
      <c r="D65" s="38">
        <v>46</v>
      </c>
      <c r="E65" s="48">
        <f t="shared" si="0"/>
        <v>0.24998499969999399</v>
      </c>
      <c r="F65" s="49">
        <f t="shared" si="1"/>
        <v>0.22530224860688317</v>
      </c>
      <c r="G65" s="50">
        <f t="shared" si="2"/>
        <v>0.21739130434782608</v>
      </c>
      <c r="H65" s="48">
        <f t="shared" si="3"/>
        <v>0.25311409988019717</v>
      </c>
      <c r="I65" s="49">
        <f t="shared" si="4"/>
        <v>0.35283958163544343</v>
      </c>
      <c r="J65" s="50">
        <f t="shared" si="5"/>
        <v>-0.95817986407118194</v>
      </c>
    </row>
    <row r="66" spans="1:10" x14ac:dyDescent="0.25">
      <c r="A66" s="37">
        <v>56</v>
      </c>
      <c r="B66" s="37">
        <v>1500000</v>
      </c>
      <c r="C66" s="19">
        <v>4.3149E-2</v>
      </c>
      <c r="D66" s="38">
        <v>45</v>
      </c>
      <c r="E66" s="48">
        <f t="shared" si="0"/>
        <v>0.2999859997199944</v>
      </c>
      <c r="F66" s="49">
        <f t="shared" si="1"/>
        <v>0.25732680579309786</v>
      </c>
      <c r="G66" s="50">
        <f t="shared" si="2"/>
        <v>0.20289855072463769</v>
      </c>
      <c r="H66" s="48">
        <f t="shared" si="3"/>
        <v>0.43652631693174687</v>
      </c>
      <c r="I66" s="49">
        <f t="shared" si="4"/>
        <v>0.49194111607723218</v>
      </c>
      <c r="J66" s="50">
        <f t="shared" si="5"/>
        <v>-1.0073172929979093</v>
      </c>
    </row>
    <row r="67" spans="1:10" x14ac:dyDescent="0.25">
      <c r="A67" s="37">
        <v>57</v>
      </c>
      <c r="B67" s="37">
        <v>1750000</v>
      </c>
      <c r="C67" s="19">
        <v>5.14779E-2</v>
      </c>
      <c r="D67" s="38">
        <v>44</v>
      </c>
      <c r="E67" s="48">
        <f t="shared" si="0"/>
        <v>0.34998699973999481</v>
      </c>
      <c r="F67" s="49">
        <f t="shared" si="1"/>
        <v>0.30700077300634715</v>
      </c>
      <c r="G67" s="50">
        <f t="shared" si="2"/>
        <v>0.18840579710144928</v>
      </c>
      <c r="H67" s="48">
        <f t="shared" si="3"/>
        <v>0.61993853398329657</v>
      </c>
      <c r="I67" s="49">
        <f t="shared" si="4"/>
        <v>0.70770444485632444</v>
      </c>
      <c r="J67" s="50">
        <f t="shared" si="5"/>
        <v>-1.0564547219246365</v>
      </c>
    </row>
    <row r="68" spans="1:10" x14ac:dyDescent="0.25">
      <c r="A68" s="37">
        <v>58</v>
      </c>
      <c r="B68" s="37">
        <v>2000000</v>
      </c>
      <c r="C68" s="19">
        <v>5.8986200000000003E-2</v>
      </c>
      <c r="D68" s="38">
        <v>43</v>
      </c>
      <c r="E68" s="48">
        <f t="shared" si="0"/>
        <v>0.39998799975999522</v>
      </c>
      <c r="F68" s="49">
        <f t="shared" si="1"/>
        <v>0.35178064165973955</v>
      </c>
      <c r="G68" s="50">
        <f t="shared" si="2"/>
        <v>0.17391304347826086</v>
      </c>
      <c r="H68" s="48">
        <f t="shared" si="3"/>
        <v>0.80335075103484621</v>
      </c>
      <c r="I68" s="49">
        <f t="shared" si="4"/>
        <v>0.90220981789142618</v>
      </c>
      <c r="J68" s="50">
        <f t="shared" si="5"/>
        <v>-1.1055921508513638</v>
      </c>
    </row>
    <row r="69" spans="1:10" x14ac:dyDescent="0.25">
      <c r="A69" s="37">
        <v>59</v>
      </c>
      <c r="B69" s="37">
        <v>2250000</v>
      </c>
      <c r="C69" s="19">
        <v>2.5440399999999998E-2</v>
      </c>
      <c r="D69" s="38">
        <v>42</v>
      </c>
      <c r="E69" s="48">
        <f t="shared" si="0"/>
        <v>0.44998899977999562</v>
      </c>
      <c r="F69" s="49">
        <f t="shared" si="1"/>
        <v>0.15171184874084045</v>
      </c>
      <c r="G69" s="50">
        <f t="shared" si="2"/>
        <v>0.15942028985507245</v>
      </c>
      <c r="H69" s="48">
        <f t="shared" si="3"/>
        <v>0.98676296808639585</v>
      </c>
      <c r="I69" s="49">
        <f t="shared" si="4"/>
        <v>3.319308404209749E-2</v>
      </c>
      <c r="J69" s="50">
        <f t="shared" si="5"/>
        <v>-1.1547295797780912</v>
      </c>
    </row>
    <row r="70" spans="1:10" x14ac:dyDescent="0.25">
      <c r="A70" s="37">
        <v>60</v>
      </c>
      <c r="B70" s="37">
        <v>2500000</v>
      </c>
      <c r="C70" s="19">
        <v>8.3959800000000001E-2</v>
      </c>
      <c r="D70" s="38">
        <v>41</v>
      </c>
      <c r="E70" s="48">
        <f t="shared" si="0"/>
        <v>0.49998999979999598</v>
      </c>
      <c r="F70" s="49">
        <f t="shared" si="1"/>
        <v>0.50072441425837833</v>
      </c>
      <c r="G70" s="50">
        <f t="shared" si="2"/>
        <v>0.14492753623188406</v>
      </c>
      <c r="H70" s="48">
        <f t="shared" si="3"/>
        <v>1.1701751851379456</v>
      </c>
      <c r="I70" s="49">
        <f t="shared" si="4"/>
        <v>1.5491604437360802</v>
      </c>
      <c r="J70" s="50">
        <f t="shared" si="5"/>
        <v>-1.2038670087048184</v>
      </c>
    </row>
    <row r="71" spans="1:10" x14ac:dyDescent="0.25">
      <c r="A71" s="37">
        <v>61</v>
      </c>
      <c r="B71" s="37">
        <v>2750000</v>
      </c>
      <c r="C71" s="19">
        <v>8.2025500000000001E-2</v>
      </c>
      <c r="D71" s="38">
        <v>40</v>
      </c>
      <c r="E71" s="48">
        <f t="shared" si="0"/>
        <v>0.54999099981999644</v>
      </c>
      <c r="F71" s="49">
        <f t="shared" si="1"/>
        <v>0.48918815439446017</v>
      </c>
      <c r="G71" s="50">
        <f t="shared" si="2"/>
        <v>0.13043478260869565</v>
      </c>
      <c r="H71" s="48">
        <f t="shared" si="3"/>
        <v>1.3535874021894954</v>
      </c>
      <c r="I71" s="49">
        <f t="shared" si="4"/>
        <v>1.4990516650429275</v>
      </c>
      <c r="J71" s="50">
        <f t="shared" si="5"/>
        <v>-1.2530044376315457</v>
      </c>
    </row>
    <row r="72" spans="1:10" x14ac:dyDescent="0.25">
      <c r="A72" s="37">
        <v>62</v>
      </c>
      <c r="B72" s="37">
        <v>3000000</v>
      </c>
      <c r="C72" s="19">
        <v>8.2464499999999996E-2</v>
      </c>
      <c r="D72" s="38">
        <v>39</v>
      </c>
      <c r="E72" s="48">
        <f t="shared" si="0"/>
        <v>0.59999199983999685</v>
      </c>
      <c r="F72" s="49">
        <f t="shared" si="1"/>
        <v>0.49180637187895587</v>
      </c>
      <c r="G72" s="50">
        <f t="shared" si="2"/>
        <v>0.11594202898550725</v>
      </c>
      <c r="H72" s="48">
        <f t="shared" si="3"/>
        <v>1.5369996192410449</v>
      </c>
      <c r="I72" s="49">
        <f t="shared" si="4"/>
        <v>1.5104241273529591</v>
      </c>
      <c r="J72" s="50">
        <f t="shared" si="5"/>
        <v>-1.3021418665582729</v>
      </c>
    </row>
    <row r="73" spans="1:10" x14ac:dyDescent="0.25">
      <c r="A73" s="37">
        <v>63</v>
      </c>
      <c r="B73" s="37">
        <v>3250000</v>
      </c>
      <c r="C73" s="19">
        <v>8.8567900000000005E-2</v>
      </c>
      <c r="D73" s="38">
        <v>38</v>
      </c>
      <c r="E73" s="48">
        <f t="shared" si="0"/>
        <v>0.64999299985999714</v>
      </c>
      <c r="F73" s="49">
        <f t="shared" si="1"/>
        <v>0.52820734817706794</v>
      </c>
      <c r="G73" s="50">
        <f t="shared" si="2"/>
        <v>0.10144927536231885</v>
      </c>
      <c r="H73" s="48">
        <f t="shared" si="3"/>
        <v>1.7204118362925946</v>
      </c>
      <c r="I73" s="49">
        <f t="shared" si="4"/>
        <v>1.6685350304578483</v>
      </c>
      <c r="J73" s="50">
        <f t="shared" si="5"/>
        <v>-1.3512792954850001</v>
      </c>
    </row>
    <row r="74" spans="1:10" x14ac:dyDescent="0.25">
      <c r="A74" s="37">
        <v>64</v>
      </c>
      <c r="B74" s="37">
        <v>3500000</v>
      </c>
      <c r="C74" s="19">
        <v>6.3534400000000005E-2</v>
      </c>
      <c r="D74" s="38">
        <v>37</v>
      </c>
      <c r="E74" s="48">
        <f t="shared" si="0"/>
        <v>0.69999399987999755</v>
      </c>
      <c r="F74" s="49">
        <f t="shared" si="1"/>
        <v>0.3789063290469456</v>
      </c>
      <c r="G74" s="50">
        <f t="shared" si="2"/>
        <v>8.6956521739130432E-2</v>
      </c>
      <c r="H74" s="48">
        <f t="shared" si="3"/>
        <v>1.9038240533441444</v>
      </c>
      <c r="I74" s="49">
        <f t="shared" si="4"/>
        <v>1.0200326722843314</v>
      </c>
      <c r="J74" s="50">
        <f t="shared" si="5"/>
        <v>-1.4004167244117276</v>
      </c>
    </row>
    <row r="75" spans="1:10" x14ac:dyDescent="0.25">
      <c r="A75" s="37">
        <v>65</v>
      </c>
      <c r="B75" s="37">
        <v>3750000</v>
      </c>
      <c r="C75" s="19">
        <v>9.4109200000000004E-2</v>
      </c>
      <c r="D75" s="38">
        <v>36</v>
      </c>
      <c r="E75" s="48">
        <f t="shared" ref="E75:E80" si="6">(B75-$B$5)/($B$4-$B$5)</f>
        <v>0.74999499989999796</v>
      </c>
      <c r="F75" s="49">
        <f t="shared" ref="F75:F80" si="7">(C75-$C$5)/($C$4-$C$5)</f>
        <v>0.56125593256621642</v>
      </c>
      <c r="G75" s="50">
        <f t="shared" ref="G75:G80" si="8">(D75-$D$5)/($D$4-$D$5)</f>
        <v>7.2463768115942032E-2</v>
      </c>
      <c r="H75" s="48">
        <f t="shared" ref="H75:H80" si="9">(B75-$B$6)/$B$7</f>
        <v>2.0872362703956941</v>
      </c>
      <c r="I75" s="49">
        <f t="shared" ref="I75:I80" si="10">(C75-$C$6)/$C$7</f>
        <v>1.812084518837296</v>
      </c>
      <c r="J75" s="50">
        <f t="shared" ref="J75:J80" si="11">(D75-$D$6)/$D$7</f>
        <v>-1.4495541533384548</v>
      </c>
    </row>
    <row r="76" spans="1:10" x14ac:dyDescent="0.25">
      <c r="A76" s="37">
        <v>66</v>
      </c>
      <c r="B76" s="37">
        <v>4000000</v>
      </c>
      <c r="C76" s="19">
        <v>8.0111299999999996E-2</v>
      </c>
      <c r="D76" s="38">
        <v>35</v>
      </c>
      <c r="E76" s="48">
        <f t="shared" si="6"/>
        <v>0.79999599991999837</v>
      </c>
      <c r="F76" s="49">
        <f t="shared" si="7"/>
        <v>0.47777177191422843</v>
      </c>
      <c r="G76" s="50">
        <f t="shared" si="8"/>
        <v>5.7971014492753624E-2</v>
      </c>
      <c r="H76" s="48">
        <f t="shared" si="9"/>
        <v>2.2706484874472439</v>
      </c>
      <c r="I76" s="49">
        <f t="shared" si="10"/>
        <v>1.4494635845102115</v>
      </c>
      <c r="J76" s="50">
        <f t="shared" si="11"/>
        <v>-1.4986915822651821</v>
      </c>
    </row>
    <row r="77" spans="1:10" x14ac:dyDescent="0.25">
      <c r="A77" s="37">
        <v>67</v>
      </c>
      <c r="B77" s="37">
        <v>4250000</v>
      </c>
      <c r="C77" s="19">
        <v>0.12703500000000001</v>
      </c>
      <c r="D77" s="38">
        <v>34</v>
      </c>
      <c r="E77" s="48">
        <f t="shared" si="6"/>
        <v>0.84999699993999878</v>
      </c>
      <c r="F77" s="49">
        <f t="shared" si="7"/>
        <v>0.75762701514254738</v>
      </c>
      <c r="G77" s="50">
        <f t="shared" si="8"/>
        <v>4.3478260869565216E-2</v>
      </c>
      <c r="H77" s="48">
        <f t="shared" si="9"/>
        <v>2.4540607044987937</v>
      </c>
      <c r="I77" s="49">
        <f t="shared" si="10"/>
        <v>2.6650399163945528</v>
      </c>
      <c r="J77" s="50">
        <f t="shared" si="11"/>
        <v>-1.5478290111919093</v>
      </c>
    </row>
    <row r="78" spans="1:10" x14ac:dyDescent="0.25">
      <c r="A78" s="37">
        <v>68</v>
      </c>
      <c r="B78" s="37">
        <v>4500000</v>
      </c>
      <c r="C78" s="19">
        <v>0.11758299999999999</v>
      </c>
      <c r="D78" s="38">
        <v>33</v>
      </c>
      <c r="E78" s="48">
        <f t="shared" si="6"/>
        <v>0.89999799995999918</v>
      </c>
      <c r="F78" s="49">
        <f t="shared" si="7"/>
        <v>0.70125482456520438</v>
      </c>
      <c r="G78" s="50">
        <f t="shared" si="8"/>
        <v>2.8985507246376812E-2</v>
      </c>
      <c r="H78" s="48">
        <f t="shared" si="9"/>
        <v>2.637472921550343</v>
      </c>
      <c r="I78" s="49">
        <f t="shared" si="10"/>
        <v>2.4201822540838056</v>
      </c>
      <c r="J78" s="50">
        <f t="shared" si="11"/>
        <v>-1.5969664401186365</v>
      </c>
    </row>
    <row r="79" spans="1:10" x14ac:dyDescent="0.25">
      <c r="A79" s="37">
        <v>69</v>
      </c>
      <c r="B79" s="37">
        <v>4750000</v>
      </c>
      <c r="C79" s="19">
        <v>0.16767399999999999</v>
      </c>
      <c r="D79" s="38">
        <v>32</v>
      </c>
      <c r="E79" s="48">
        <f t="shared" si="6"/>
        <v>0.94999899997999959</v>
      </c>
      <c r="F79" s="49">
        <f t="shared" si="7"/>
        <v>1</v>
      </c>
      <c r="G79" s="50">
        <f t="shared" si="8"/>
        <v>1.4492753623188406E-2</v>
      </c>
      <c r="H79" s="48">
        <f t="shared" si="9"/>
        <v>2.8208851386018927</v>
      </c>
      <c r="I79" s="49">
        <f t="shared" si="10"/>
        <v>3.7178086995776294</v>
      </c>
      <c r="J79" s="50">
        <f t="shared" si="11"/>
        <v>-1.646103869045364</v>
      </c>
    </row>
    <row r="80" spans="1:10" x14ac:dyDescent="0.25">
      <c r="A80" s="37">
        <v>70</v>
      </c>
      <c r="B80" s="37">
        <v>5000000</v>
      </c>
      <c r="C80" s="19">
        <v>0.14974299999999999</v>
      </c>
      <c r="D80" s="38">
        <v>31</v>
      </c>
      <c r="E80" s="48">
        <f t="shared" si="6"/>
        <v>1</v>
      </c>
      <c r="F80" s="49">
        <f t="shared" si="7"/>
        <v>0.89305863846356981</v>
      </c>
      <c r="G80" s="50">
        <f t="shared" si="8"/>
        <v>0</v>
      </c>
      <c r="H80" s="48">
        <f t="shared" si="9"/>
        <v>3.0042973556534425</v>
      </c>
      <c r="I80" s="49">
        <f t="shared" si="10"/>
        <v>3.2532993107822419</v>
      </c>
      <c r="J80" s="50">
        <f t="shared" si="11"/>
        <v>-1.6952412979720912</v>
      </c>
    </row>
    <row r="81" spans="1:10" x14ac:dyDescent="0.25">
      <c r="A81" s="37"/>
      <c r="B81" s="43"/>
      <c r="C81" s="52"/>
      <c r="D81" s="38"/>
      <c r="E81" s="26"/>
      <c r="F81" s="27"/>
      <c r="G81" s="28"/>
      <c r="H81" s="26"/>
      <c r="I81" s="27"/>
      <c r="J81" s="28"/>
    </row>
    <row r="82" spans="1:10" x14ac:dyDescent="0.25">
      <c r="A82" s="37"/>
      <c r="B82" s="43"/>
      <c r="C82" s="19"/>
      <c r="D82" s="38"/>
      <c r="E82" s="26"/>
      <c r="F82" s="27"/>
      <c r="G82" s="28"/>
      <c r="H82" s="26"/>
      <c r="I82" s="27"/>
      <c r="J82" s="28"/>
    </row>
    <row r="83" spans="1:10" x14ac:dyDescent="0.25">
      <c r="A83" s="37"/>
      <c r="B83" s="43"/>
      <c r="C83" s="19"/>
      <c r="D83" s="38"/>
      <c r="E83" s="26"/>
      <c r="F83" s="27"/>
      <c r="G83" s="28"/>
      <c r="H83" s="26"/>
      <c r="I83" s="27"/>
      <c r="J83" s="28"/>
    </row>
    <row r="84" spans="1:10" x14ac:dyDescent="0.25">
      <c r="A84" s="37"/>
      <c r="B84" s="43"/>
      <c r="C84" s="19"/>
      <c r="D84" s="38"/>
      <c r="E84" s="26"/>
      <c r="F84" s="27"/>
      <c r="G84" s="28"/>
      <c r="H84" s="26"/>
      <c r="I84" s="27"/>
      <c r="J84" s="28"/>
    </row>
    <row r="85" spans="1:10" x14ac:dyDescent="0.25">
      <c r="A85" s="37"/>
      <c r="B85" s="43"/>
      <c r="C85" s="19"/>
      <c r="D85" s="38"/>
      <c r="E85" s="26"/>
      <c r="F85" s="27"/>
      <c r="G85" s="28"/>
      <c r="H85" s="26"/>
      <c r="I85" s="27"/>
      <c r="J85" s="28"/>
    </row>
    <row r="86" spans="1:10" x14ac:dyDescent="0.25">
      <c r="A86" s="37"/>
      <c r="B86" s="43"/>
      <c r="C86" s="19"/>
      <c r="D86" s="38"/>
      <c r="E86" s="26"/>
      <c r="F86" s="27"/>
      <c r="G86" s="28"/>
      <c r="H86" s="26"/>
      <c r="I86" s="27"/>
      <c r="J86" s="28"/>
    </row>
    <row r="87" spans="1:10" x14ac:dyDescent="0.25">
      <c r="A87" s="37"/>
      <c r="B87" s="43"/>
      <c r="C87" s="19"/>
      <c r="D87" s="38"/>
      <c r="E87" s="26"/>
      <c r="F87" s="27"/>
      <c r="G87" s="28"/>
      <c r="H87" s="26"/>
      <c r="I87" s="27"/>
      <c r="J87" s="28"/>
    </row>
    <row r="88" spans="1:10" x14ac:dyDescent="0.25">
      <c r="A88" s="37"/>
      <c r="B88" s="43"/>
      <c r="C88" s="19"/>
      <c r="D88" s="38"/>
      <c r="E88" s="26"/>
      <c r="F88" s="27"/>
      <c r="G88" s="28"/>
      <c r="H88" s="26"/>
      <c r="I88" s="27"/>
      <c r="J88" s="28"/>
    </row>
    <row r="89" spans="1:10" x14ac:dyDescent="0.25">
      <c r="A89" s="37"/>
      <c r="B89" s="43"/>
      <c r="C89" s="19"/>
      <c r="D89" s="38"/>
      <c r="E89" s="26"/>
      <c r="F89" s="27"/>
      <c r="G89" s="28"/>
      <c r="H89" s="26"/>
      <c r="I89" s="27"/>
      <c r="J89" s="28"/>
    </row>
    <row r="90" spans="1:10" x14ac:dyDescent="0.25">
      <c r="A90" s="37"/>
      <c r="B90" s="43"/>
      <c r="C90" s="19"/>
      <c r="D90" s="38"/>
      <c r="E90" s="26"/>
      <c r="F90" s="27"/>
      <c r="G90" s="28"/>
      <c r="H90" s="26"/>
      <c r="I90" s="27"/>
      <c r="J90" s="28"/>
    </row>
    <row r="91" spans="1:10" x14ac:dyDescent="0.25">
      <c r="A91" s="37"/>
      <c r="B91" s="43"/>
      <c r="C91" s="19"/>
      <c r="D91" s="38"/>
      <c r="E91" s="26"/>
      <c r="F91" s="27"/>
      <c r="G91" s="28"/>
      <c r="H91" s="26"/>
      <c r="I91" s="27"/>
      <c r="J91" s="28"/>
    </row>
    <row r="92" spans="1:10" x14ac:dyDescent="0.25">
      <c r="A92" s="37"/>
      <c r="B92" s="43"/>
      <c r="C92" s="19"/>
      <c r="D92" s="38"/>
      <c r="E92" s="26"/>
      <c r="F92" s="27"/>
      <c r="G92" s="28"/>
      <c r="H92" s="26"/>
      <c r="I92" s="27"/>
      <c r="J92" s="28"/>
    </row>
    <row r="93" spans="1:10" x14ac:dyDescent="0.25">
      <c r="A93" s="37"/>
      <c r="B93" s="43"/>
      <c r="C93" s="19"/>
      <c r="D93" s="38"/>
      <c r="E93" s="26"/>
      <c r="F93" s="27"/>
      <c r="G93" s="28"/>
      <c r="H93" s="26"/>
      <c r="I93" s="27"/>
      <c r="J93" s="28"/>
    </row>
    <row r="94" spans="1:10" x14ac:dyDescent="0.25">
      <c r="A94" s="37"/>
      <c r="B94" s="43"/>
      <c r="C94" s="19"/>
      <c r="D94" s="38"/>
      <c r="E94" s="26"/>
      <c r="F94" s="27"/>
      <c r="G94" s="28"/>
      <c r="H94" s="26"/>
      <c r="I94" s="27"/>
      <c r="J94" s="28"/>
    </row>
    <row r="95" spans="1:10" x14ac:dyDescent="0.25">
      <c r="A95" s="37"/>
      <c r="B95" s="43"/>
      <c r="C95" s="19"/>
      <c r="D95" s="38"/>
      <c r="E95" s="26"/>
      <c r="F95" s="27"/>
      <c r="G95" s="28"/>
      <c r="H95" s="26"/>
      <c r="I95" s="27"/>
      <c r="J95" s="28"/>
    </row>
    <row r="96" spans="1:10" x14ac:dyDescent="0.25">
      <c r="A96" s="37"/>
      <c r="B96" s="43"/>
      <c r="C96" s="19"/>
      <c r="D96" s="38"/>
      <c r="E96" s="26"/>
      <c r="F96" s="27"/>
      <c r="G96" s="28"/>
      <c r="H96" s="26"/>
      <c r="I96" s="27"/>
      <c r="J96" s="28"/>
    </row>
    <row r="97" spans="1:10" x14ac:dyDescent="0.25">
      <c r="A97" s="37"/>
      <c r="B97" s="43"/>
      <c r="C97" s="19"/>
      <c r="D97" s="38"/>
      <c r="E97" s="26"/>
      <c r="F97" s="27"/>
      <c r="G97" s="28"/>
      <c r="H97" s="26"/>
      <c r="I97" s="27"/>
      <c r="J97" s="28"/>
    </row>
    <row r="98" spans="1:10" x14ac:dyDescent="0.25">
      <c r="A98" s="37"/>
      <c r="B98" s="43"/>
      <c r="C98" s="19"/>
      <c r="D98" s="38"/>
      <c r="E98" s="26"/>
      <c r="F98" s="27"/>
      <c r="G98" s="28"/>
      <c r="H98" s="26"/>
      <c r="I98" s="27"/>
      <c r="J98" s="28"/>
    </row>
    <row r="99" spans="1:10" x14ac:dyDescent="0.25">
      <c r="A99" s="37"/>
      <c r="B99" s="43"/>
      <c r="C99" s="19"/>
      <c r="D99" s="38"/>
      <c r="E99" s="26"/>
      <c r="F99" s="27"/>
      <c r="G99" s="28"/>
      <c r="H99" s="26"/>
      <c r="I99" s="27"/>
      <c r="J99" s="28"/>
    </row>
    <row r="100" spans="1:10" x14ac:dyDescent="0.25">
      <c r="A100" s="37"/>
      <c r="B100" s="43"/>
      <c r="C100" s="19"/>
      <c r="D100" s="38"/>
      <c r="E100" s="26"/>
      <c r="F100" s="27"/>
      <c r="G100" s="28"/>
      <c r="H100" s="26"/>
      <c r="I100" s="27"/>
      <c r="J100" s="28"/>
    </row>
    <row r="101" spans="1:10" x14ac:dyDescent="0.25">
      <c r="A101" s="37"/>
      <c r="B101" s="43"/>
      <c r="C101" s="19"/>
      <c r="D101" s="38"/>
      <c r="E101" s="26"/>
      <c r="F101" s="27"/>
      <c r="G101" s="28"/>
      <c r="H101" s="26"/>
      <c r="I101" s="27"/>
      <c r="J101" s="28"/>
    </row>
    <row r="102" spans="1:10" x14ac:dyDescent="0.25">
      <c r="A102" s="37"/>
      <c r="B102" s="43"/>
      <c r="C102" s="19"/>
      <c r="D102" s="38"/>
      <c r="E102" s="26"/>
      <c r="F102" s="27"/>
      <c r="G102" s="28"/>
      <c r="H102" s="26"/>
      <c r="I102" s="27"/>
      <c r="J102" s="28"/>
    </row>
    <row r="103" spans="1:10" x14ac:dyDescent="0.25">
      <c r="A103" s="37"/>
      <c r="B103" s="43"/>
      <c r="C103" s="19"/>
      <c r="D103" s="38"/>
      <c r="E103" s="26"/>
      <c r="F103" s="27"/>
      <c r="G103" s="28"/>
      <c r="H103" s="26"/>
      <c r="I103" s="27"/>
      <c r="J103" s="28"/>
    </row>
    <row r="104" spans="1:10" x14ac:dyDescent="0.25">
      <c r="A104" s="37"/>
      <c r="B104" s="43"/>
      <c r="C104" s="19"/>
      <c r="D104" s="38"/>
      <c r="E104" s="26"/>
      <c r="F104" s="27"/>
      <c r="G104" s="28"/>
      <c r="H104" s="26"/>
      <c r="I104" s="27"/>
      <c r="J104" s="28"/>
    </row>
    <row r="105" spans="1:10" x14ac:dyDescent="0.25">
      <c r="A105" s="37"/>
      <c r="B105" s="43"/>
      <c r="C105" s="19"/>
      <c r="D105" s="38"/>
      <c r="E105" s="26"/>
      <c r="F105" s="27"/>
      <c r="G105" s="28"/>
      <c r="H105" s="26"/>
      <c r="I105" s="27"/>
      <c r="J105" s="28"/>
    </row>
    <row r="106" spans="1:10" x14ac:dyDescent="0.25">
      <c r="A106" s="37"/>
      <c r="B106" s="43"/>
      <c r="C106" s="19"/>
      <c r="D106" s="38"/>
      <c r="E106" s="26"/>
      <c r="F106" s="27"/>
      <c r="G106" s="28"/>
      <c r="H106" s="26"/>
      <c r="I106" s="27"/>
      <c r="J106" s="28"/>
    </row>
    <row r="107" spans="1:10" x14ac:dyDescent="0.25">
      <c r="A107" s="37"/>
      <c r="B107" s="43"/>
      <c r="C107" s="19"/>
      <c r="D107" s="38"/>
      <c r="E107" s="26"/>
      <c r="F107" s="27"/>
      <c r="G107" s="28"/>
      <c r="H107" s="26"/>
      <c r="I107" s="27"/>
      <c r="J107" s="28"/>
    </row>
    <row r="108" spans="1:10" x14ac:dyDescent="0.25">
      <c r="A108" s="37"/>
      <c r="B108" s="43"/>
      <c r="C108" s="19"/>
      <c r="D108" s="38"/>
      <c r="E108" s="26"/>
      <c r="F108" s="27"/>
      <c r="G108" s="28"/>
      <c r="H108" s="26"/>
      <c r="I108" s="27"/>
      <c r="J108" s="28"/>
    </row>
    <row r="109" spans="1:10" x14ac:dyDescent="0.25">
      <c r="A109" s="37"/>
      <c r="B109" s="43"/>
      <c r="C109" s="19"/>
      <c r="D109" s="38"/>
      <c r="E109" s="26"/>
      <c r="F109" s="27"/>
      <c r="G109" s="28"/>
      <c r="H109" s="26"/>
      <c r="I109" s="27"/>
      <c r="J109" s="28"/>
    </row>
    <row r="110" spans="1:10" x14ac:dyDescent="0.25">
      <c r="A110" s="37"/>
      <c r="B110" s="43"/>
      <c r="C110" s="19"/>
      <c r="D110" s="38"/>
      <c r="E110" s="26"/>
      <c r="F110" s="27"/>
      <c r="G110" s="28"/>
      <c r="H110" s="26"/>
      <c r="I110" s="27"/>
      <c r="J110" s="28"/>
    </row>
    <row r="111" spans="1:10" x14ac:dyDescent="0.25">
      <c r="A111" s="37"/>
      <c r="B111" s="43"/>
      <c r="C111" s="19"/>
      <c r="D111" s="38"/>
      <c r="E111" s="26"/>
      <c r="F111" s="27"/>
      <c r="G111" s="28"/>
      <c r="H111" s="26"/>
      <c r="I111" s="27"/>
      <c r="J111" s="28"/>
    </row>
    <row r="112" spans="1:10" x14ac:dyDescent="0.25">
      <c r="A112" s="37"/>
      <c r="B112" s="43"/>
      <c r="C112" s="19"/>
      <c r="D112" s="38"/>
      <c r="E112" s="26"/>
      <c r="F112" s="27"/>
      <c r="G112" s="28"/>
      <c r="H112" s="26"/>
      <c r="I112" s="27"/>
      <c r="J112" s="28"/>
    </row>
    <row r="113" spans="1:10" x14ac:dyDescent="0.25">
      <c r="A113" s="37"/>
      <c r="B113" s="43"/>
      <c r="C113" s="19"/>
      <c r="D113" s="38"/>
      <c r="E113" s="26"/>
      <c r="F113" s="27"/>
      <c r="G113" s="28"/>
      <c r="H113" s="26"/>
      <c r="I113" s="27"/>
      <c r="J113" s="28"/>
    </row>
    <row r="114" spans="1:10" x14ac:dyDescent="0.25">
      <c r="A114" s="37"/>
      <c r="B114" s="43"/>
      <c r="C114" s="19"/>
      <c r="D114" s="38"/>
      <c r="E114" s="26"/>
      <c r="F114" s="27"/>
      <c r="G114" s="28"/>
      <c r="H114" s="26"/>
      <c r="I114" s="27"/>
      <c r="J114" s="28"/>
    </row>
    <row r="115" spans="1:10" x14ac:dyDescent="0.25">
      <c r="A115" s="37"/>
      <c r="B115" s="43"/>
      <c r="C115" s="19"/>
      <c r="D115" s="38"/>
      <c r="E115" s="26"/>
      <c r="F115" s="27"/>
      <c r="G115" s="28"/>
      <c r="H115" s="26"/>
      <c r="I115" s="27"/>
      <c r="J115" s="28"/>
    </row>
    <row r="116" spans="1:10" x14ac:dyDescent="0.25">
      <c r="A116" s="37"/>
      <c r="B116" s="43"/>
      <c r="C116" s="19"/>
      <c r="D116" s="38"/>
      <c r="E116" s="26"/>
      <c r="F116" s="27"/>
      <c r="G116" s="28"/>
      <c r="H116" s="26"/>
      <c r="I116" s="27"/>
      <c r="J116" s="28"/>
    </row>
    <row r="117" spans="1:10" x14ac:dyDescent="0.25">
      <c r="A117" s="37"/>
      <c r="B117" s="43"/>
      <c r="C117" s="19"/>
      <c r="D117" s="38"/>
      <c r="E117" s="26"/>
      <c r="F117" s="27"/>
      <c r="G117" s="28"/>
      <c r="H117" s="26"/>
      <c r="I117" s="27"/>
      <c r="J117" s="28"/>
    </row>
    <row r="118" spans="1:10" x14ac:dyDescent="0.25">
      <c r="A118" s="37"/>
      <c r="B118" s="43"/>
      <c r="C118" s="19"/>
      <c r="D118" s="38"/>
      <c r="E118" s="26"/>
      <c r="F118" s="27"/>
      <c r="G118" s="28"/>
      <c r="H118" s="26"/>
      <c r="I118" s="27"/>
      <c r="J118" s="28"/>
    </row>
    <row r="119" spans="1:10" x14ac:dyDescent="0.25">
      <c r="A119" s="37"/>
      <c r="B119" s="43"/>
      <c r="C119" s="19"/>
      <c r="D119" s="38"/>
      <c r="E119" s="26"/>
      <c r="F119" s="27"/>
      <c r="G119" s="28"/>
      <c r="H119" s="26"/>
      <c r="I119" s="27"/>
      <c r="J119" s="28"/>
    </row>
    <row r="120" spans="1:10" x14ac:dyDescent="0.25">
      <c r="A120" s="37"/>
      <c r="B120" s="43"/>
      <c r="C120" s="19"/>
      <c r="D120" s="38"/>
      <c r="E120" s="26"/>
      <c r="F120" s="27"/>
      <c r="G120" s="28"/>
      <c r="H120" s="26"/>
      <c r="I120" s="27"/>
      <c r="J120" s="28"/>
    </row>
    <row r="121" spans="1:10" x14ac:dyDescent="0.25">
      <c r="A121" s="37"/>
      <c r="B121" s="43"/>
      <c r="C121" s="19"/>
      <c r="D121" s="38"/>
      <c r="E121" s="26"/>
      <c r="F121" s="27"/>
      <c r="G121" s="28"/>
      <c r="H121" s="26"/>
      <c r="I121" s="27"/>
      <c r="J121" s="28"/>
    </row>
    <row r="122" spans="1:10" x14ac:dyDescent="0.25">
      <c r="A122" s="37"/>
      <c r="B122" s="43"/>
      <c r="C122" s="19"/>
      <c r="D122" s="38"/>
      <c r="E122" s="26"/>
      <c r="F122" s="27"/>
      <c r="G122" s="28"/>
      <c r="H122" s="26"/>
      <c r="I122" s="27"/>
      <c r="J122" s="28"/>
    </row>
    <row r="123" spans="1:10" x14ac:dyDescent="0.25">
      <c r="A123" s="37"/>
      <c r="B123" s="43"/>
      <c r="C123" s="19"/>
      <c r="D123" s="38"/>
      <c r="E123" s="26"/>
      <c r="F123" s="27"/>
      <c r="G123" s="28"/>
      <c r="H123" s="26"/>
      <c r="I123" s="27"/>
      <c r="J123" s="28"/>
    </row>
    <row r="124" spans="1:10" x14ac:dyDescent="0.25">
      <c r="A124" s="37"/>
      <c r="B124" s="43"/>
      <c r="C124" s="19"/>
      <c r="D124" s="38"/>
      <c r="E124" s="26"/>
      <c r="F124" s="27"/>
      <c r="G124" s="28"/>
      <c r="H124" s="26"/>
      <c r="I124" s="27"/>
      <c r="J124" s="28"/>
    </row>
    <row r="125" spans="1:10" x14ac:dyDescent="0.25">
      <c r="A125" s="37"/>
      <c r="B125" s="43"/>
      <c r="C125" s="19"/>
      <c r="D125" s="38"/>
      <c r="E125" s="26"/>
      <c r="F125" s="27"/>
      <c r="G125" s="28"/>
      <c r="H125" s="26"/>
      <c r="I125" s="27"/>
      <c r="J125" s="28"/>
    </row>
    <row r="126" spans="1:10" x14ac:dyDescent="0.25">
      <c r="A126" s="37"/>
      <c r="B126" s="43"/>
      <c r="C126" s="19"/>
      <c r="D126" s="38"/>
      <c r="E126" s="26"/>
      <c r="F126" s="27"/>
      <c r="G126" s="28"/>
      <c r="H126" s="26"/>
      <c r="I126" s="27"/>
      <c r="J126" s="28"/>
    </row>
    <row r="127" spans="1:10" x14ac:dyDescent="0.25">
      <c r="A127" s="37"/>
      <c r="B127" s="43"/>
      <c r="C127" s="19"/>
      <c r="D127" s="38"/>
      <c r="E127" s="26"/>
      <c r="F127" s="27"/>
      <c r="G127" s="28"/>
      <c r="H127" s="26"/>
      <c r="I127" s="27"/>
      <c r="J127" s="28"/>
    </row>
    <row r="128" spans="1:10" ht="15.75" thickBot="1" x14ac:dyDescent="0.3">
      <c r="A128" s="39"/>
      <c r="B128" s="44"/>
      <c r="C128" s="21"/>
      <c r="D128" s="40"/>
      <c r="E128" s="29"/>
      <c r="F128" s="30"/>
      <c r="G128" s="31"/>
      <c r="H128" s="29"/>
      <c r="I128" s="30"/>
      <c r="J128" s="31"/>
    </row>
  </sheetData>
  <mergeCells count="3">
    <mergeCell ref="B9:D9"/>
    <mergeCell ref="E9:G9"/>
    <mergeCell ref="H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AC3D0-9420-4B71-8807-4F3FDA4B4108}">
  <dimension ref="A1:K129"/>
  <sheetViews>
    <sheetView workbookViewId="0">
      <selection activeCell="D17" sqref="D17"/>
    </sheetView>
  </sheetViews>
  <sheetFormatPr defaultColWidth="12.28515625" defaultRowHeight="15" x14ac:dyDescent="0.2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 x14ac:dyDescent="0.35">
      <c r="A1" s="15" t="s">
        <v>9</v>
      </c>
      <c r="B1" s="15"/>
      <c r="E1" s="10"/>
      <c r="F1" s="10"/>
      <c r="G1" s="10"/>
      <c r="H1" s="10"/>
    </row>
    <row r="2" spans="1:11" x14ac:dyDescent="0.25">
      <c r="A2" s="1" t="s">
        <v>10</v>
      </c>
      <c r="B2" s="4">
        <v>70</v>
      </c>
      <c r="C2"/>
      <c r="D2" s="10"/>
      <c r="F2" s="53"/>
      <c r="G2" s="10"/>
      <c r="H2" s="53"/>
      <c r="J2" s="54"/>
    </row>
    <row r="3" spans="1:11" x14ac:dyDescent="0.25">
      <c r="A3" s="1" t="s">
        <v>14</v>
      </c>
      <c r="B3" s="65">
        <v>1.3E-6</v>
      </c>
      <c r="C3"/>
      <c r="D3" s="10"/>
      <c r="F3" s="10"/>
      <c r="G3" s="10"/>
      <c r="H3" s="10"/>
    </row>
    <row r="4" spans="1:11" x14ac:dyDescent="0.25">
      <c r="A4" s="1"/>
      <c r="B4" s="12" t="s">
        <v>0</v>
      </c>
      <c r="C4" s="13" t="s">
        <v>1</v>
      </c>
      <c r="D4" s="14" t="s">
        <v>2</v>
      </c>
      <c r="F4" s="10"/>
      <c r="G4" s="10"/>
      <c r="H4" s="10"/>
    </row>
    <row r="5" spans="1:11" x14ac:dyDescent="0.25">
      <c r="A5" s="1" t="s">
        <v>4</v>
      </c>
      <c r="B5" s="66">
        <f>MAX(C12:C129)</f>
        <v>5000000</v>
      </c>
      <c r="C5" s="5">
        <f>MAX(D12:D129)</f>
        <v>8.6290800000000001E-2</v>
      </c>
      <c r="D5" s="16">
        <f>MAX(E12:E129)</f>
        <v>100</v>
      </c>
    </row>
    <row r="6" spans="1:11" x14ac:dyDescent="0.25">
      <c r="A6" s="1" t="s">
        <v>5</v>
      </c>
      <c r="B6" s="66">
        <f>MIN(C12:C129)</f>
        <v>100</v>
      </c>
      <c r="C6" s="5">
        <f>MIN(D12:D129)</f>
        <v>3.331E-6</v>
      </c>
      <c r="D6" s="16">
        <f>MIN(E12:E129)</f>
        <v>31</v>
      </c>
      <c r="F6" s="32"/>
    </row>
    <row r="7" spans="1:11" x14ac:dyDescent="0.25">
      <c r="A7" s="1" t="s">
        <v>11</v>
      </c>
      <c r="B7" s="4">
        <f>SUM(C12:C129)/$B$2</f>
        <v>904992.85714285716</v>
      </c>
      <c r="C7" s="5">
        <f>SUM(D12:D129)/$B$2</f>
        <v>1.368972582857143E-2</v>
      </c>
      <c r="D7" s="16">
        <f>SUM(E12:E129)/$B$2</f>
        <v>65.5</v>
      </c>
    </row>
    <row r="8" spans="1:11" x14ac:dyDescent="0.25">
      <c r="A8" s="1" t="s">
        <v>12</v>
      </c>
      <c r="B8" s="4">
        <f>_xlfn.STDEV.S(C12:C129)</f>
        <v>1363049.8775865906</v>
      </c>
      <c r="C8" s="5">
        <f>_xlfn.STDEV.S(D12:D129)</f>
        <v>2.1549384842904321E-2</v>
      </c>
      <c r="D8" s="16">
        <f>_xlfn.STDEV.S(E12:E129)</f>
        <v>20.351085147152883</v>
      </c>
    </row>
    <row r="9" spans="1:11" ht="15.75" thickBot="1" x14ac:dyDescent="0.3">
      <c r="E9" s="1"/>
      <c r="F9" s="4"/>
      <c r="G9" s="5"/>
      <c r="H9" s="4"/>
    </row>
    <row r="10" spans="1:11" ht="15.75" thickBot="1" x14ac:dyDescent="0.3">
      <c r="A10" s="11"/>
      <c r="B10" s="55"/>
      <c r="C10" s="67" t="s">
        <v>6</v>
      </c>
      <c r="D10" s="68"/>
      <c r="E10" s="69"/>
      <c r="F10" s="67" t="s">
        <v>7</v>
      </c>
      <c r="G10" s="68"/>
      <c r="H10" s="69"/>
      <c r="I10" s="67" t="s">
        <v>8</v>
      </c>
      <c r="J10" s="68"/>
      <c r="K10" s="69"/>
    </row>
    <row r="11" spans="1:11" s="3" customFormat="1" ht="40.5" customHeight="1" thickBot="1" x14ac:dyDescent="0.3">
      <c r="A11" s="9" t="s">
        <v>3</v>
      </c>
      <c r="B11" s="63" t="s">
        <v>15</v>
      </c>
      <c r="C11" s="60" t="s">
        <v>0</v>
      </c>
      <c r="D11" s="7" t="s">
        <v>1</v>
      </c>
      <c r="E11" s="8" t="s">
        <v>2</v>
      </c>
      <c r="F11" s="6" t="s">
        <v>0</v>
      </c>
      <c r="G11" s="7" t="s">
        <v>1</v>
      </c>
      <c r="H11" s="8" t="s">
        <v>2</v>
      </c>
      <c r="I11" s="6" t="s">
        <v>0</v>
      </c>
      <c r="J11" s="7" t="s">
        <v>1</v>
      </c>
      <c r="K11" s="8" t="s">
        <v>2</v>
      </c>
    </row>
    <row r="12" spans="1:11" x14ac:dyDescent="0.25">
      <c r="A12" s="41">
        <v>1</v>
      </c>
      <c r="B12" s="64">
        <f t="shared" ref="B12:B43" si="0">D12*E12 - (100 * $B$3 + $B$3)</f>
        <v>2.018E-4</v>
      </c>
      <c r="C12" s="58">
        <v>100</v>
      </c>
      <c r="D12" s="17">
        <v>3.331E-6</v>
      </c>
      <c r="E12" s="18">
        <v>100</v>
      </c>
      <c r="F12" s="23">
        <f t="shared" ref="F12:F43" si="1">(C12-$B$6)/($B$5-$B$6)</f>
        <v>0</v>
      </c>
      <c r="G12" s="24">
        <f t="shared" ref="G12:G43" si="2">(D12-$C$6)/($C$5-$C$6)</f>
        <v>0</v>
      </c>
      <c r="H12" s="25">
        <f t="shared" ref="H12:H43" si="3">(E12-$D$6)/($D$5-$D$6)</f>
        <v>1</v>
      </c>
      <c r="I12" s="23">
        <f t="shared" ref="I12:I43" si="4">(C12-$B$7)/$B$8</f>
        <v>-0.66387362049073073</v>
      </c>
      <c r="J12" s="24">
        <f t="shared" ref="J12:J43" si="5">(D12-$C$7)/$C$8</f>
        <v>-0.63511765780534668</v>
      </c>
      <c r="K12" s="25">
        <f t="shared" ref="K12:K43" si="6">(E12-$D$7)/$D$8</f>
        <v>1.6952412979720912</v>
      </c>
    </row>
    <row r="13" spans="1:11" x14ac:dyDescent="0.25">
      <c r="A13" s="37">
        <v>2</v>
      </c>
      <c r="B13" s="64">
        <f t="shared" si="0"/>
        <v>2.9449899999999993E-4</v>
      </c>
      <c r="C13" s="59">
        <v>200</v>
      </c>
      <c r="D13" s="19">
        <v>4.301E-6</v>
      </c>
      <c r="E13" s="20">
        <v>99</v>
      </c>
      <c r="F13" s="26">
        <f t="shared" si="1"/>
        <v>2.0000400008000161E-5</v>
      </c>
      <c r="G13" s="27">
        <f t="shared" si="2"/>
        <v>1.1241493246255722E-5</v>
      </c>
      <c r="H13" s="28">
        <f t="shared" si="3"/>
        <v>0.98550724637681164</v>
      </c>
      <c r="I13" s="26">
        <f t="shared" si="4"/>
        <v>-0.66380025560391009</v>
      </c>
      <c r="J13" s="27">
        <f t="shared" si="5"/>
        <v>-0.6350726449195</v>
      </c>
      <c r="K13" s="28">
        <f t="shared" si="6"/>
        <v>1.646103869045364</v>
      </c>
    </row>
    <row r="14" spans="1:11" x14ac:dyDescent="0.25">
      <c r="A14" s="37">
        <v>3</v>
      </c>
      <c r="B14" s="64">
        <f t="shared" si="0"/>
        <v>4.7923999999999992E-4</v>
      </c>
      <c r="C14" s="59">
        <v>300</v>
      </c>
      <c r="D14" s="19">
        <v>6.2299999999999996E-6</v>
      </c>
      <c r="E14" s="20">
        <v>98</v>
      </c>
      <c r="F14" s="26">
        <f t="shared" si="1"/>
        <v>4.0000800016000322E-5</v>
      </c>
      <c r="G14" s="27">
        <f t="shared" si="2"/>
        <v>3.3596998887520964E-5</v>
      </c>
      <c r="H14" s="28">
        <f t="shared" si="3"/>
        <v>0.97101449275362317</v>
      </c>
      <c r="I14" s="26">
        <f t="shared" si="4"/>
        <v>-0.66372689071708946</v>
      </c>
      <c r="J14" s="27">
        <f t="shared" si="5"/>
        <v>-0.63498312960321313</v>
      </c>
      <c r="K14" s="28">
        <f t="shared" si="6"/>
        <v>1.5969664401186365</v>
      </c>
    </row>
    <row r="15" spans="1:11" x14ac:dyDescent="0.25">
      <c r="A15" s="37">
        <v>4</v>
      </c>
      <c r="B15" s="64">
        <f t="shared" si="0"/>
        <v>4.9240999999999998E-4</v>
      </c>
      <c r="C15" s="59">
        <v>400</v>
      </c>
      <c r="D15" s="19">
        <v>6.4300000000000003E-6</v>
      </c>
      <c r="E15" s="20">
        <v>97</v>
      </c>
      <c r="F15" s="26">
        <f t="shared" si="1"/>
        <v>6.0001200024000479E-5</v>
      </c>
      <c r="G15" s="27">
        <f t="shared" si="2"/>
        <v>3.5914832546542769E-5</v>
      </c>
      <c r="H15" s="28">
        <f t="shared" si="3"/>
        <v>0.95652173913043481</v>
      </c>
      <c r="I15" s="26">
        <f t="shared" si="4"/>
        <v>-0.66365352583026882</v>
      </c>
      <c r="J15" s="27">
        <f t="shared" si="5"/>
        <v>-0.63497384859582207</v>
      </c>
      <c r="K15" s="28">
        <f t="shared" si="6"/>
        <v>1.5478290111919093</v>
      </c>
    </row>
    <row r="16" spans="1:11" x14ac:dyDescent="0.25">
      <c r="A16" s="37">
        <v>5</v>
      </c>
      <c r="B16" s="64">
        <f t="shared" si="0"/>
        <v>7.1503600000000006E-4</v>
      </c>
      <c r="C16" s="59">
        <v>500</v>
      </c>
      <c r="D16" s="19">
        <v>8.816E-6</v>
      </c>
      <c r="E16" s="20">
        <v>96</v>
      </c>
      <c r="F16" s="26">
        <f t="shared" si="1"/>
        <v>8.0001600032000644E-5</v>
      </c>
      <c r="G16" s="27">
        <f t="shared" si="2"/>
        <v>6.3566588098672822E-5</v>
      </c>
      <c r="H16" s="28">
        <f t="shared" si="3"/>
        <v>0.94202898550724634</v>
      </c>
      <c r="I16" s="26">
        <f t="shared" si="4"/>
        <v>-0.66358016094344818</v>
      </c>
      <c r="J16" s="27">
        <f t="shared" si="5"/>
        <v>-0.63486312617764651</v>
      </c>
      <c r="K16" s="28">
        <f t="shared" si="6"/>
        <v>1.4986915822651821</v>
      </c>
    </row>
    <row r="17" spans="1:11" x14ac:dyDescent="0.25">
      <c r="A17" s="37">
        <v>6</v>
      </c>
      <c r="B17" s="64">
        <f t="shared" si="0"/>
        <v>6.8503500000000007E-4</v>
      </c>
      <c r="C17" s="59">
        <v>600</v>
      </c>
      <c r="D17" s="19">
        <v>8.5930000000000006E-6</v>
      </c>
      <c r="E17" s="20">
        <v>95</v>
      </c>
      <c r="F17" s="26">
        <f t="shared" si="1"/>
        <v>1.0000200004000079E-4</v>
      </c>
      <c r="G17" s="27">
        <f t="shared" si="2"/>
        <v>6.0982203568863521E-5</v>
      </c>
      <c r="H17" s="28">
        <f t="shared" si="3"/>
        <v>0.92753623188405798</v>
      </c>
      <c r="I17" s="26">
        <f t="shared" si="4"/>
        <v>-0.66350679605662755</v>
      </c>
      <c r="J17" s="27">
        <f t="shared" si="5"/>
        <v>-0.6348734745008876</v>
      </c>
      <c r="K17" s="28">
        <f t="shared" si="6"/>
        <v>1.4495541533384548</v>
      </c>
    </row>
    <row r="18" spans="1:11" x14ac:dyDescent="0.25">
      <c r="A18" s="37">
        <v>7</v>
      </c>
      <c r="B18" s="64">
        <f t="shared" si="0"/>
        <v>7.7063000000000001E-4</v>
      </c>
      <c r="C18" s="59">
        <v>700</v>
      </c>
      <c r="D18" s="19">
        <v>9.5950000000000005E-6</v>
      </c>
      <c r="E18" s="20">
        <v>94</v>
      </c>
      <c r="F18" s="26">
        <f t="shared" si="1"/>
        <v>1.2000240004800096E-4</v>
      </c>
      <c r="G18" s="27">
        <f t="shared" si="2"/>
        <v>7.2594550200562726E-5</v>
      </c>
      <c r="H18" s="28">
        <f t="shared" si="3"/>
        <v>0.91304347826086951</v>
      </c>
      <c r="I18" s="26">
        <f t="shared" si="4"/>
        <v>-0.66343343116980702</v>
      </c>
      <c r="J18" s="27">
        <f t="shared" si="5"/>
        <v>-0.63482697665385834</v>
      </c>
      <c r="K18" s="28">
        <f t="shared" si="6"/>
        <v>1.4004167244117276</v>
      </c>
    </row>
    <row r="19" spans="1:11" x14ac:dyDescent="0.25">
      <c r="A19" s="37">
        <v>8</v>
      </c>
      <c r="B19" s="64">
        <f t="shared" si="0"/>
        <v>8.6519500000000003E-4</v>
      </c>
      <c r="C19" s="59">
        <v>800</v>
      </c>
      <c r="D19" s="19">
        <v>1.0715E-5</v>
      </c>
      <c r="E19" s="20">
        <v>93</v>
      </c>
      <c r="F19" s="26">
        <f t="shared" si="1"/>
        <v>1.4000280005600112E-4</v>
      </c>
      <c r="G19" s="27">
        <f t="shared" si="2"/>
        <v>8.5574418691084791E-5</v>
      </c>
      <c r="H19" s="28">
        <f t="shared" si="3"/>
        <v>0.89855072463768115</v>
      </c>
      <c r="I19" s="26">
        <f t="shared" si="4"/>
        <v>-0.66336006628298638</v>
      </c>
      <c r="J19" s="27">
        <f t="shared" si="5"/>
        <v>-0.63477500301246836</v>
      </c>
      <c r="K19" s="28">
        <f t="shared" si="6"/>
        <v>1.3512792954850001</v>
      </c>
    </row>
    <row r="20" spans="1:11" x14ac:dyDescent="0.25">
      <c r="A20" s="37">
        <v>9</v>
      </c>
      <c r="B20" s="64">
        <f t="shared" si="0"/>
        <v>1.0001159999999999E-3</v>
      </c>
      <c r="C20" s="59">
        <v>900</v>
      </c>
      <c r="D20" s="19">
        <v>1.2298E-5</v>
      </c>
      <c r="E20" s="20">
        <v>92</v>
      </c>
      <c r="F20" s="26">
        <f t="shared" si="1"/>
        <v>1.6000320006400129E-4</v>
      </c>
      <c r="G20" s="27">
        <f t="shared" si="2"/>
        <v>1.0392007210224233E-4</v>
      </c>
      <c r="H20" s="28">
        <f t="shared" si="3"/>
        <v>0.88405797101449279</v>
      </c>
      <c r="I20" s="26">
        <f t="shared" si="4"/>
        <v>-0.66328670139616575</v>
      </c>
      <c r="J20" s="27">
        <f t="shared" si="5"/>
        <v>-0.63470154383896804</v>
      </c>
      <c r="K20" s="28">
        <f t="shared" si="6"/>
        <v>1.3021418665582729</v>
      </c>
    </row>
    <row r="21" spans="1:11" x14ac:dyDescent="0.25">
      <c r="A21" s="37">
        <v>10</v>
      </c>
      <c r="B21" s="64">
        <f t="shared" si="0"/>
        <v>1.0349560000000001E-3</v>
      </c>
      <c r="C21" s="59">
        <v>1000</v>
      </c>
      <c r="D21" s="19">
        <v>1.2816000000000001E-5</v>
      </c>
      <c r="E21" s="20">
        <v>91</v>
      </c>
      <c r="F21" s="26">
        <f t="shared" si="1"/>
        <v>1.8000360007200145E-4</v>
      </c>
      <c r="G21" s="27">
        <f t="shared" si="2"/>
        <v>1.0992326127910881E-4</v>
      </c>
      <c r="H21" s="28">
        <f t="shared" si="3"/>
        <v>0.86956521739130432</v>
      </c>
      <c r="I21" s="26">
        <f t="shared" si="4"/>
        <v>-0.66321333650934511</v>
      </c>
      <c r="J21" s="27">
        <f t="shared" si="5"/>
        <v>-0.63467750602982509</v>
      </c>
      <c r="K21" s="28">
        <f t="shared" si="6"/>
        <v>1.2530044376315457</v>
      </c>
    </row>
    <row r="22" spans="1:11" x14ac:dyDescent="0.25">
      <c r="A22" s="37">
        <v>11</v>
      </c>
      <c r="B22" s="64">
        <f t="shared" si="0"/>
        <v>2.0346399999999999E-3</v>
      </c>
      <c r="C22" s="59">
        <v>2000</v>
      </c>
      <c r="D22" s="19">
        <v>2.4066E-5</v>
      </c>
      <c r="E22" s="20">
        <v>90</v>
      </c>
      <c r="F22" s="26">
        <f t="shared" si="1"/>
        <v>3.8000760015200304E-4</v>
      </c>
      <c r="G22" s="27">
        <f t="shared" si="2"/>
        <v>2.4030140459908495E-4</v>
      </c>
      <c r="H22" s="28">
        <f t="shared" si="3"/>
        <v>0.85507246376811596</v>
      </c>
      <c r="I22" s="26">
        <f t="shared" si="4"/>
        <v>-0.66247968764113896</v>
      </c>
      <c r="J22" s="27">
        <f t="shared" si="5"/>
        <v>-0.63415544936407753</v>
      </c>
      <c r="K22" s="28">
        <f t="shared" si="6"/>
        <v>1.2038670087048184</v>
      </c>
    </row>
    <row r="23" spans="1:11" x14ac:dyDescent="0.25">
      <c r="A23" s="37">
        <v>12</v>
      </c>
      <c r="B23" s="64">
        <f t="shared" si="0"/>
        <v>3.0116460000000002E-3</v>
      </c>
      <c r="C23" s="59">
        <v>3000</v>
      </c>
      <c r="D23" s="19">
        <v>3.5314000000000001E-5</v>
      </c>
      <c r="E23" s="20">
        <v>89</v>
      </c>
      <c r="F23" s="26">
        <f t="shared" si="1"/>
        <v>5.8001160023200468E-4</v>
      </c>
      <c r="G23" s="27">
        <f t="shared" si="2"/>
        <v>3.7065636958247088E-4</v>
      </c>
      <c r="H23" s="28">
        <f t="shared" si="3"/>
        <v>0.84057971014492749</v>
      </c>
      <c r="I23" s="26">
        <f t="shared" si="4"/>
        <v>-0.6617460387729327</v>
      </c>
      <c r="J23" s="27">
        <f t="shared" si="5"/>
        <v>-0.6336334855084037</v>
      </c>
      <c r="K23" s="28">
        <f t="shared" si="6"/>
        <v>1.1547295797780912</v>
      </c>
    </row>
    <row r="24" spans="1:11" x14ac:dyDescent="0.25">
      <c r="A24" s="37">
        <v>13</v>
      </c>
      <c r="B24" s="64">
        <f t="shared" si="0"/>
        <v>3.8153240000000001E-3</v>
      </c>
      <c r="C24" s="59">
        <v>4000</v>
      </c>
      <c r="D24" s="19">
        <v>4.4848000000000002E-5</v>
      </c>
      <c r="E24" s="20">
        <v>88</v>
      </c>
      <c r="F24" s="26">
        <f t="shared" si="1"/>
        <v>7.8001560031200627E-4</v>
      </c>
      <c r="G24" s="27">
        <f t="shared" si="2"/>
        <v>4.8114750010804002E-4</v>
      </c>
      <c r="H24" s="28">
        <f t="shared" si="3"/>
        <v>0.82608695652173914</v>
      </c>
      <c r="I24" s="26">
        <f t="shared" si="4"/>
        <v>-0.66101238990472655</v>
      </c>
      <c r="J24" s="27">
        <f t="shared" si="5"/>
        <v>-0.63319105988607149</v>
      </c>
      <c r="K24" s="28">
        <f t="shared" si="6"/>
        <v>1.1055921508513638</v>
      </c>
    </row>
    <row r="25" spans="1:11" x14ac:dyDescent="0.25">
      <c r="A25" s="37">
        <v>14</v>
      </c>
      <c r="B25" s="64">
        <f t="shared" si="0"/>
        <v>4.7070309999999995E-3</v>
      </c>
      <c r="C25" s="59">
        <v>5000</v>
      </c>
      <c r="D25" s="19">
        <v>5.5612999999999998E-5</v>
      </c>
      <c r="E25" s="20">
        <v>87</v>
      </c>
      <c r="F25" s="26">
        <f t="shared" si="1"/>
        <v>9.8001960039200775E-4</v>
      </c>
      <c r="G25" s="27">
        <f t="shared" si="2"/>
        <v>6.0590489680488826E-4</v>
      </c>
      <c r="H25" s="28">
        <f t="shared" si="3"/>
        <v>0.81159420289855078</v>
      </c>
      <c r="I25" s="26">
        <f t="shared" si="4"/>
        <v>-0.66027874103652029</v>
      </c>
      <c r="J25" s="27">
        <f t="shared" si="5"/>
        <v>-0.63269150966324716</v>
      </c>
      <c r="K25" s="28">
        <f t="shared" si="6"/>
        <v>1.0564547219246365</v>
      </c>
    </row>
    <row r="26" spans="1:11" x14ac:dyDescent="0.25">
      <c r="A26" s="37">
        <v>15</v>
      </c>
      <c r="B26" s="64">
        <f t="shared" si="0"/>
        <v>5.6061900000000005E-3</v>
      </c>
      <c r="C26" s="59">
        <v>6000</v>
      </c>
      <c r="D26" s="19">
        <v>6.6715000000000001E-5</v>
      </c>
      <c r="E26" s="20">
        <v>86</v>
      </c>
      <c r="F26" s="26">
        <f t="shared" si="1"/>
        <v>1.1800236004720095E-3</v>
      </c>
      <c r="G26" s="27">
        <f t="shared" si="2"/>
        <v>7.3456784321718834E-4</v>
      </c>
      <c r="H26" s="28">
        <f t="shared" si="3"/>
        <v>0.79710144927536231</v>
      </c>
      <c r="I26" s="26">
        <f t="shared" si="4"/>
        <v>-0.65954509216831414</v>
      </c>
      <c r="J26" s="27">
        <f t="shared" si="5"/>
        <v>-0.63217632094296883</v>
      </c>
      <c r="K26" s="28">
        <f t="shared" si="6"/>
        <v>1.0073172929979093</v>
      </c>
    </row>
    <row r="27" spans="1:11" x14ac:dyDescent="0.25">
      <c r="A27" s="37">
        <v>16</v>
      </c>
      <c r="B27" s="64">
        <f t="shared" si="0"/>
        <v>6.4508450000000002E-3</v>
      </c>
      <c r="C27" s="59">
        <v>7000</v>
      </c>
      <c r="D27" s="19">
        <v>7.7436999999999997E-5</v>
      </c>
      <c r="E27" s="20">
        <v>85</v>
      </c>
      <c r="F27" s="26">
        <f t="shared" si="1"/>
        <v>1.3800276005520109E-3</v>
      </c>
      <c r="G27" s="27">
        <f t="shared" si="2"/>
        <v>8.5882690567734685E-4</v>
      </c>
      <c r="H27" s="28">
        <f t="shared" si="3"/>
        <v>0.78260869565217395</v>
      </c>
      <c r="I27" s="26">
        <f t="shared" si="4"/>
        <v>-0.65881144330010788</v>
      </c>
      <c r="J27" s="27">
        <f t="shared" si="5"/>
        <v>-0.63167876613673357</v>
      </c>
      <c r="K27" s="28">
        <f t="shared" si="6"/>
        <v>0.95817986407118194</v>
      </c>
    </row>
    <row r="28" spans="1:11" x14ac:dyDescent="0.25">
      <c r="A28" s="37">
        <v>17</v>
      </c>
      <c r="B28" s="64">
        <f t="shared" si="0"/>
        <v>7.202572E-3</v>
      </c>
      <c r="C28" s="59">
        <v>8000</v>
      </c>
      <c r="D28" s="19">
        <v>8.7307999999999998E-5</v>
      </c>
      <c r="E28" s="20">
        <v>84</v>
      </c>
      <c r="F28" s="26">
        <f t="shared" si="1"/>
        <v>1.5800316006320126E-3</v>
      </c>
      <c r="G28" s="27">
        <f t="shared" si="2"/>
        <v>9.732235859183677E-4</v>
      </c>
      <c r="H28" s="28">
        <f t="shared" si="3"/>
        <v>0.76811594202898548</v>
      </c>
      <c r="I28" s="26">
        <f t="shared" si="4"/>
        <v>-0.65807779443190173</v>
      </c>
      <c r="J28" s="27">
        <f t="shared" si="5"/>
        <v>-0.63122070201694735</v>
      </c>
      <c r="K28" s="28">
        <f t="shared" si="6"/>
        <v>0.90904243514445471</v>
      </c>
    </row>
    <row r="29" spans="1:11" x14ac:dyDescent="0.25">
      <c r="A29" s="37">
        <v>18</v>
      </c>
      <c r="B29" s="64">
        <f t="shared" si="0"/>
        <v>8.0376429999999988E-3</v>
      </c>
      <c r="C29" s="59">
        <v>9000</v>
      </c>
      <c r="D29" s="19">
        <v>9.8420999999999998E-5</v>
      </c>
      <c r="E29" s="20">
        <v>83</v>
      </c>
      <c r="F29" s="26">
        <f t="shared" si="1"/>
        <v>1.7800356007120143E-3</v>
      </c>
      <c r="G29" s="27">
        <f t="shared" si="2"/>
        <v>1.102014013181914E-3</v>
      </c>
      <c r="H29" s="28">
        <f t="shared" si="3"/>
        <v>0.75362318840579712</v>
      </c>
      <c r="I29" s="26">
        <f t="shared" si="4"/>
        <v>-0.65734414556369547</v>
      </c>
      <c r="J29" s="27">
        <f t="shared" si="5"/>
        <v>-0.63070500284126263</v>
      </c>
      <c r="K29" s="28">
        <f t="shared" si="6"/>
        <v>0.85990500621772736</v>
      </c>
    </row>
    <row r="30" spans="1:11" x14ac:dyDescent="0.25">
      <c r="A30" s="37">
        <v>19</v>
      </c>
      <c r="B30" s="64">
        <f t="shared" si="0"/>
        <v>8.838351999999999E-3</v>
      </c>
      <c r="C30" s="59">
        <v>10000</v>
      </c>
      <c r="D30" s="19">
        <v>1.09386E-4</v>
      </c>
      <c r="E30" s="20">
        <v>82</v>
      </c>
      <c r="F30" s="26">
        <f t="shared" si="1"/>
        <v>1.9800396007920158E-3</v>
      </c>
      <c r="G30" s="27">
        <f t="shared" si="2"/>
        <v>1.2290892435377842E-3</v>
      </c>
      <c r="H30" s="28">
        <f t="shared" si="3"/>
        <v>0.73913043478260865</v>
      </c>
      <c r="I30" s="26">
        <f t="shared" si="4"/>
        <v>-0.65661049669548932</v>
      </c>
      <c r="J30" s="27">
        <f t="shared" si="5"/>
        <v>-0.63019617161104724</v>
      </c>
      <c r="K30" s="28">
        <f t="shared" si="6"/>
        <v>0.81076757729100013</v>
      </c>
    </row>
    <row r="31" spans="1:11" x14ac:dyDescent="0.25">
      <c r="A31" s="37">
        <v>20</v>
      </c>
      <c r="B31" s="64">
        <f t="shared" si="0"/>
        <v>1.7534151999999997E-2</v>
      </c>
      <c r="C31" s="59">
        <v>20000</v>
      </c>
      <c r="D31" s="19">
        <v>2.18092E-4</v>
      </c>
      <c r="E31" s="20">
        <v>81</v>
      </c>
      <c r="F31" s="26">
        <f t="shared" si="1"/>
        <v>3.9800796015920315E-3</v>
      </c>
      <c r="G31" s="27">
        <f t="shared" si="2"/>
        <v>2.488901372225902E-3</v>
      </c>
      <c r="H31" s="28">
        <f t="shared" si="3"/>
        <v>0.72463768115942029</v>
      </c>
      <c r="I31" s="26">
        <f t="shared" si="4"/>
        <v>-0.64927400801342738</v>
      </c>
      <c r="J31" s="27">
        <f t="shared" si="5"/>
        <v>-0.62515166566377911</v>
      </c>
      <c r="K31" s="28">
        <f t="shared" si="6"/>
        <v>0.7616301483642729</v>
      </c>
    </row>
    <row r="32" spans="1:11" x14ac:dyDescent="0.25">
      <c r="A32" s="37">
        <v>21</v>
      </c>
      <c r="B32" s="64">
        <f t="shared" si="0"/>
        <v>2.59683E-2</v>
      </c>
      <c r="C32" s="59">
        <v>30000</v>
      </c>
      <c r="D32" s="19">
        <v>3.2624500000000002E-4</v>
      </c>
      <c r="E32" s="20">
        <v>80</v>
      </c>
      <c r="F32" s="26">
        <f t="shared" si="1"/>
        <v>5.9801196023920476E-3</v>
      </c>
      <c r="G32" s="27">
        <f t="shared" si="2"/>
        <v>3.7423046908468247E-3</v>
      </c>
      <c r="H32" s="28">
        <f t="shared" si="3"/>
        <v>0.71014492753623193</v>
      </c>
      <c r="I32" s="26">
        <f t="shared" si="4"/>
        <v>-0.64193751933136534</v>
      </c>
      <c r="J32" s="27">
        <f t="shared" si="5"/>
        <v>-0.62013282170194728</v>
      </c>
      <c r="K32" s="28">
        <f t="shared" si="6"/>
        <v>0.71249271943754555</v>
      </c>
    </row>
    <row r="33" spans="1:11" x14ac:dyDescent="0.25">
      <c r="A33" s="37">
        <v>22</v>
      </c>
      <c r="B33" s="64">
        <f t="shared" si="0"/>
        <v>3.445964E-2</v>
      </c>
      <c r="C33" s="59">
        <v>40000</v>
      </c>
      <c r="D33" s="19">
        <v>4.3785999999999999E-4</v>
      </c>
      <c r="E33" s="20">
        <v>79</v>
      </c>
      <c r="F33" s="26">
        <f t="shared" si="1"/>
        <v>7.9801596031920646E-3</v>
      </c>
      <c r="G33" s="27">
        <f t="shared" si="2"/>
        <v>5.0358297101054141E-3</v>
      </c>
      <c r="H33" s="28">
        <f t="shared" si="3"/>
        <v>0.69565217391304346</v>
      </c>
      <c r="I33" s="26">
        <f t="shared" si="4"/>
        <v>-0.6346010306493034</v>
      </c>
      <c r="J33" s="27">
        <f t="shared" si="5"/>
        <v>-0.61495332350217602</v>
      </c>
      <c r="K33" s="28">
        <f t="shared" si="6"/>
        <v>0.66335529051081832</v>
      </c>
    </row>
    <row r="34" spans="1:11" x14ac:dyDescent="0.25">
      <c r="A34" s="37">
        <v>23</v>
      </c>
      <c r="B34" s="64">
        <f t="shared" si="0"/>
        <v>4.2479788000000004E-2</v>
      </c>
      <c r="C34" s="59">
        <v>50000</v>
      </c>
      <c r="D34" s="19">
        <v>5.4629600000000004E-4</v>
      </c>
      <c r="E34" s="20">
        <v>78</v>
      </c>
      <c r="F34" s="26">
        <f t="shared" si="1"/>
        <v>9.9801996039920807E-3</v>
      </c>
      <c r="G34" s="27">
        <f t="shared" si="2"/>
        <v>6.2925127633538542E-3</v>
      </c>
      <c r="H34" s="28">
        <f t="shared" si="3"/>
        <v>0.6811594202898551</v>
      </c>
      <c r="I34" s="26">
        <f t="shared" si="4"/>
        <v>-0.62726454196724135</v>
      </c>
      <c r="J34" s="27">
        <f t="shared" si="5"/>
        <v>-0.60992134691488586</v>
      </c>
      <c r="K34" s="28">
        <f t="shared" si="6"/>
        <v>0.61421786158409097</v>
      </c>
    </row>
    <row r="35" spans="1:11" x14ac:dyDescent="0.25">
      <c r="A35" s="37">
        <v>24</v>
      </c>
      <c r="B35" s="64">
        <f t="shared" si="0"/>
        <v>5.1020647000000002E-2</v>
      </c>
      <c r="C35" s="59">
        <v>60000</v>
      </c>
      <c r="D35" s="19">
        <v>6.64311E-4</v>
      </c>
      <c r="E35" s="20">
        <v>77</v>
      </c>
      <c r="F35" s="26">
        <f t="shared" si="1"/>
        <v>1.1980239604792095E-2</v>
      </c>
      <c r="G35" s="27">
        <f t="shared" si="2"/>
        <v>7.6602084597011417E-3</v>
      </c>
      <c r="H35" s="28">
        <f t="shared" si="3"/>
        <v>0.66666666666666663</v>
      </c>
      <c r="I35" s="26">
        <f t="shared" si="4"/>
        <v>-0.61992805328517941</v>
      </c>
      <c r="J35" s="27">
        <f t="shared" si="5"/>
        <v>-0.60444485647860047</v>
      </c>
      <c r="K35" s="28">
        <f t="shared" si="6"/>
        <v>0.56508043265736374</v>
      </c>
    </row>
    <row r="36" spans="1:11" x14ac:dyDescent="0.25">
      <c r="A36" s="37">
        <v>25</v>
      </c>
      <c r="B36" s="64">
        <f t="shared" si="0"/>
        <v>5.8074060000000004E-2</v>
      </c>
      <c r="C36" s="59">
        <v>70000</v>
      </c>
      <c r="D36" s="19">
        <v>7.6586000000000004E-4</v>
      </c>
      <c r="E36" s="20">
        <v>76</v>
      </c>
      <c r="F36" s="26">
        <f t="shared" si="1"/>
        <v>1.3980279605592111E-2</v>
      </c>
      <c r="G36" s="27">
        <f t="shared" si="2"/>
        <v>8.8370769109011645E-3</v>
      </c>
      <c r="H36" s="28">
        <f t="shared" si="3"/>
        <v>0.65217391304347827</v>
      </c>
      <c r="I36" s="26">
        <f t="shared" si="4"/>
        <v>-0.61259156460311737</v>
      </c>
      <c r="J36" s="27">
        <f t="shared" si="5"/>
        <v>-0.59973247138082175</v>
      </c>
      <c r="K36" s="28">
        <f t="shared" si="6"/>
        <v>0.5159430037306364</v>
      </c>
    </row>
    <row r="37" spans="1:11" x14ac:dyDescent="0.25">
      <c r="A37" s="37">
        <v>26</v>
      </c>
      <c r="B37" s="64">
        <f t="shared" si="0"/>
        <v>6.5561950000000008E-2</v>
      </c>
      <c r="C37" s="59">
        <v>80000</v>
      </c>
      <c r="D37" s="19">
        <v>8.7591000000000003E-4</v>
      </c>
      <c r="E37" s="20">
        <v>75</v>
      </c>
      <c r="F37" s="26">
        <f t="shared" si="1"/>
        <v>1.5980319606392127E-2</v>
      </c>
      <c r="G37" s="27">
        <f t="shared" si="2"/>
        <v>1.0112464881777909E-2</v>
      </c>
      <c r="H37" s="28">
        <f t="shared" si="3"/>
        <v>0.6376811594202898</v>
      </c>
      <c r="I37" s="26">
        <f t="shared" si="4"/>
        <v>-0.60525507592105543</v>
      </c>
      <c r="J37" s="27">
        <f t="shared" si="5"/>
        <v>-0.59462559706388562</v>
      </c>
      <c r="K37" s="28">
        <f t="shared" si="6"/>
        <v>0.46680557480390916</v>
      </c>
    </row>
    <row r="38" spans="1:11" x14ac:dyDescent="0.25">
      <c r="A38" s="37">
        <v>27</v>
      </c>
      <c r="B38" s="64">
        <f t="shared" si="0"/>
        <v>7.3006673999999994E-2</v>
      </c>
      <c r="C38" s="59">
        <v>90000</v>
      </c>
      <c r="D38" s="19">
        <v>9.8835099999999994E-4</v>
      </c>
      <c r="E38" s="20">
        <v>74</v>
      </c>
      <c r="F38" s="26">
        <f t="shared" si="1"/>
        <v>1.7980359607192145E-2</v>
      </c>
      <c r="G38" s="27">
        <f t="shared" si="2"/>
        <v>1.1415562554048258E-2</v>
      </c>
      <c r="H38" s="28">
        <f t="shared" si="3"/>
        <v>0.62318840579710144</v>
      </c>
      <c r="I38" s="26">
        <f t="shared" si="4"/>
        <v>-0.59791858723899338</v>
      </c>
      <c r="J38" s="27">
        <f t="shared" si="5"/>
        <v>-0.58940776830358932</v>
      </c>
      <c r="K38" s="28">
        <f t="shared" si="6"/>
        <v>0.41766814587718187</v>
      </c>
    </row>
    <row r="39" spans="1:11" x14ac:dyDescent="0.25">
      <c r="A39" s="37">
        <v>28</v>
      </c>
      <c r="B39" s="64">
        <f t="shared" si="0"/>
        <v>8.0551219999999993E-2</v>
      </c>
      <c r="C39" s="59">
        <v>100000</v>
      </c>
      <c r="D39" s="19">
        <v>1.10524E-3</v>
      </c>
      <c r="E39" s="20">
        <v>73</v>
      </c>
      <c r="F39" s="26">
        <f t="shared" si="1"/>
        <v>1.9980399607992159E-2</v>
      </c>
      <c r="G39" s="27">
        <f t="shared" si="2"/>
        <v>1.2770208846895252E-2</v>
      </c>
      <c r="H39" s="28">
        <f t="shared" si="3"/>
        <v>0.60869565217391308</v>
      </c>
      <c r="I39" s="26">
        <f t="shared" si="4"/>
        <v>-0.59058209855693145</v>
      </c>
      <c r="J39" s="27">
        <f t="shared" si="5"/>
        <v>-0.58398352993891567</v>
      </c>
      <c r="K39" s="28">
        <f t="shared" si="6"/>
        <v>0.36853071695045458</v>
      </c>
    </row>
    <row r="40" spans="1:11" x14ac:dyDescent="0.25">
      <c r="A40" s="37">
        <v>29</v>
      </c>
      <c r="B40" s="64">
        <f t="shared" si="0"/>
        <v>9.8191180000000003E-2</v>
      </c>
      <c r="C40" s="59">
        <v>125000</v>
      </c>
      <c r="D40" s="19">
        <v>1.3655900000000001E-3</v>
      </c>
      <c r="E40" s="20">
        <v>72</v>
      </c>
      <c r="F40" s="26">
        <f t="shared" si="1"/>
        <v>2.4980499609992199E-2</v>
      </c>
      <c r="G40" s="27">
        <f t="shared" si="2"/>
        <v>1.5787448812526878E-2</v>
      </c>
      <c r="H40" s="28">
        <f t="shared" si="3"/>
        <v>0.59420289855072461</v>
      </c>
      <c r="I40" s="26">
        <f t="shared" si="4"/>
        <v>-0.57224087685177649</v>
      </c>
      <c r="J40" s="27">
        <f t="shared" si="5"/>
        <v>-0.57190197856759073</v>
      </c>
      <c r="K40" s="28">
        <f t="shared" si="6"/>
        <v>0.31939328802372735</v>
      </c>
    </row>
    <row r="41" spans="1:11" x14ac:dyDescent="0.25">
      <c r="A41" s="37">
        <v>30</v>
      </c>
      <c r="B41" s="64">
        <f t="shared" si="0"/>
        <v>0.11790194</v>
      </c>
      <c r="C41" s="59">
        <v>150000</v>
      </c>
      <c r="D41" s="19">
        <v>1.6624400000000001E-3</v>
      </c>
      <c r="E41" s="20">
        <v>71</v>
      </c>
      <c r="F41" s="26">
        <f t="shared" si="1"/>
        <v>2.9980599611992238E-2</v>
      </c>
      <c r="G41" s="27">
        <f t="shared" si="2"/>
        <v>1.9227693420929982E-2</v>
      </c>
      <c r="H41" s="28">
        <f t="shared" si="3"/>
        <v>0.57971014492753625</v>
      </c>
      <c r="I41" s="26">
        <f t="shared" si="4"/>
        <v>-0.55389965514662154</v>
      </c>
      <c r="J41" s="27">
        <f t="shared" si="5"/>
        <v>-0.55812664334739548</v>
      </c>
      <c r="K41" s="28">
        <f t="shared" si="6"/>
        <v>0.27025585909700006</v>
      </c>
    </row>
    <row r="42" spans="1:11" x14ac:dyDescent="0.25">
      <c r="A42" s="37">
        <v>31</v>
      </c>
      <c r="B42" s="64">
        <f t="shared" si="0"/>
        <v>0.1357555</v>
      </c>
      <c r="C42" s="59">
        <v>175000</v>
      </c>
      <c r="D42" s="19">
        <v>1.9412399999999999E-3</v>
      </c>
      <c r="E42" s="20">
        <v>70</v>
      </c>
      <c r="F42" s="26">
        <f t="shared" si="1"/>
        <v>3.4980699613992278E-2</v>
      </c>
      <c r="G42" s="27">
        <f t="shared" si="2"/>
        <v>2.2458753541606369E-2</v>
      </c>
      <c r="H42" s="28">
        <f t="shared" si="3"/>
        <v>0.56521739130434778</v>
      </c>
      <c r="I42" s="26">
        <f t="shared" si="4"/>
        <v>-0.53555843344146647</v>
      </c>
      <c r="J42" s="27">
        <f t="shared" si="5"/>
        <v>-0.54518891904424438</v>
      </c>
      <c r="K42" s="28">
        <f t="shared" si="6"/>
        <v>0.22111843017027277</v>
      </c>
    </row>
    <row r="43" spans="1:11" x14ac:dyDescent="0.25">
      <c r="A43" s="37">
        <v>32</v>
      </c>
      <c r="B43" s="64">
        <f t="shared" si="0"/>
        <v>0.15217309000000001</v>
      </c>
      <c r="C43" s="59">
        <v>200000</v>
      </c>
      <c r="D43" s="19">
        <v>2.2073100000000001E-3</v>
      </c>
      <c r="E43" s="20">
        <v>69</v>
      </c>
      <c r="F43" s="26">
        <f t="shared" si="1"/>
        <v>3.9980799615992317E-2</v>
      </c>
      <c r="G43" s="27">
        <f t="shared" si="2"/>
        <v>2.5542283549886021E-2</v>
      </c>
      <c r="H43" s="28">
        <f t="shared" si="3"/>
        <v>0.55072463768115942</v>
      </c>
      <c r="I43" s="26">
        <f t="shared" si="4"/>
        <v>-0.51721721173631152</v>
      </c>
      <c r="J43" s="27">
        <f t="shared" si="5"/>
        <v>-0.53284193086153475</v>
      </c>
      <c r="K43" s="28">
        <f t="shared" si="6"/>
        <v>0.17198100124354548</v>
      </c>
    </row>
    <row r="44" spans="1:11" x14ac:dyDescent="0.25">
      <c r="A44" s="37">
        <v>33</v>
      </c>
      <c r="B44" s="64">
        <f t="shared" ref="B44:B75" si="7">D44*E44 - (100 * $B$3 + $B$3)</f>
        <v>0.16844274000000001</v>
      </c>
      <c r="C44" s="59">
        <v>225000</v>
      </c>
      <c r="D44" s="19">
        <v>2.4790300000000001E-3</v>
      </c>
      <c r="E44" s="20">
        <v>68</v>
      </c>
      <c r="F44" s="26">
        <f t="shared" ref="F44:F75" si="8">(C44-$B$6)/($B$5-$B$6)</f>
        <v>4.4980899617992356E-2</v>
      </c>
      <c r="G44" s="27">
        <f t="shared" ref="G44:G75" si="9">(D44-$C$6)/($C$5-$C$6)</f>
        <v>2.8691292359033036E-2</v>
      </c>
      <c r="H44" s="28">
        <f t="shared" ref="H44:H75" si="10">(E44-$D$6)/($D$5-$D$6)</f>
        <v>0.53623188405797106</v>
      </c>
      <c r="I44" s="26">
        <f t="shared" ref="I44:I75" si="11">(C44-$B$7)/$B$8</f>
        <v>-0.49887599003115657</v>
      </c>
      <c r="J44" s="27">
        <f t="shared" ref="J44:J75" si="12">(D44-$C$7)/$C$8</f>
        <v>-0.52023275422002757</v>
      </c>
      <c r="K44" s="28">
        <f t="shared" ref="K44:K75" si="13">(E44-$D$7)/$D$8</f>
        <v>0.12284357231681821</v>
      </c>
    </row>
    <row r="45" spans="1:11" x14ac:dyDescent="0.25">
      <c r="A45" s="37">
        <v>34</v>
      </c>
      <c r="B45" s="64">
        <f t="shared" si="7"/>
        <v>0.18468953999999999</v>
      </c>
      <c r="C45" s="59">
        <v>250000</v>
      </c>
      <c r="D45" s="19">
        <v>2.75852E-3</v>
      </c>
      <c r="E45" s="20">
        <v>67</v>
      </c>
      <c r="F45" s="26">
        <f t="shared" si="8"/>
        <v>4.9980999619992403E-2</v>
      </c>
      <c r="G45" s="27">
        <f t="shared" si="9"/>
        <v>3.1930349005833046E-2</v>
      </c>
      <c r="H45" s="28">
        <f t="shared" si="10"/>
        <v>0.52173913043478259</v>
      </c>
      <c r="I45" s="26">
        <f t="shared" si="11"/>
        <v>-0.48053476832600162</v>
      </c>
      <c r="J45" s="27">
        <f t="shared" si="12"/>
        <v>-0.50726301044137723</v>
      </c>
      <c r="K45" s="28">
        <f t="shared" si="13"/>
        <v>7.370614339009092E-2</v>
      </c>
    </row>
    <row r="46" spans="1:11" x14ac:dyDescent="0.25">
      <c r="A46" s="37">
        <v>35</v>
      </c>
      <c r="B46" s="64">
        <f t="shared" si="7"/>
        <v>0.19993449999999999</v>
      </c>
      <c r="C46" s="59">
        <v>275000</v>
      </c>
      <c r="D46" s="19">
        <v>3.0312999999999998E-3</v>
      </c>
      <c r="E46" s="20">
        <v>66</v>
      </c>
      <c r="F46" s="26">
        <f t="shared" si="8"/>
        <v>5.4981099621992442E-2</v>
      </c>
      <c r="G46" s="27">
        <f t="shared" si="9"/>
        <v>3.5091642333372877E-2</v>
      </c>
      <c r="H46" s="28">
        <f t="shared" si="10"/>
        <v>0.50724637681159424</v>
      </c>
      <c r="I46" s="26">
        <f t="shared" si="11"/>
        <v>-0.46219354662084666</v>
      </c>
      <c r="J46" s="27">
        <f t="shared" si="12"/>
        <v>-0.49460464446069724</v>
      </c>
      <c r="K46" s="28">
        <f t="shared" si="13"/>
        <v>2.4568714463363641E-2</v>
      </c>
    </row>
    <row r="47" spans="1:11" x14ac:dyDescent="0.25">
      <c r="A47" s="37">
        <v>36</v>
      </c>
      <c r="B47" s="64">
        <f t="shared" si="7"/>
        <v>0.21560825</v>
      </c>
      <c r="C47" s="59">
        <v>300000</v>
      </c>
      <c r="D47" s="19">
        <v>3.3190699999999999E-3</v>
      </c>
      <c r="E47" s="20">
        <v>65</v>
      </c>
      <c r="F47" s="26">
        <f t="shared" si="8"/>
        <v>5.9981199623992482E-2</v>
      </c>
      <c r="G47" s="27">
        <f t="shared" si="9"/>
        <v>3.8426657293656387E-2</v>
      </c>
      <c r="H47" s="28">
        <f t="shared" si="10"/>
        <v>0.49275362318840582</v>
      </c>
      <c r="I47" s="26">
        <f t="shared" si="11"/>
        <v>-0.44385232491569165</v>
      </c>
      <c r="J47" s="27">
        <f t="shared" si="12"/>
        <v>-0.48125066697605662</v>
      </c>
      <c r="K47" s="28">
        <f t="shared" si="13"/>
        <v>-2.4568714463363641E-2</v>
      </c>
    </row>
    <row r="48" spans="1:11" x14ac:dyDescent="0.25">
      <c r="A48" s="37">
        <v>37</v>
      </c>
      <c r="B48" s="64">
        <f t="shared" si="7"/>
        <v>0.22737462</v>
      </c>
      <c r="C48" s="59">
        <v>325000</v>
      </c>
      <c r="D48" s="19">
        <v>3.55478E-3</v>
      </c>
      <c r="E48" s="20">
        <v>64</v>
      </c>
      <c r="F48" s="26">
        <f t="shared" si="8"/>
        <v>6.4981299625992514E-2</v>
      </c>
      <c r="G48" s="27">
        <f t="shared" si="9"/>
        <v>4.1158340152496531E-2</v>
      </c>
      <c r="H48" s="28">
        <f t="shared" si="10"/>
        <v>0.47826086956521741</v>
      </c>
      <c r="I48" s="26">
        <f t="shared" si="11"/>
        <v>-0.4255111032105367</v>
      </c>
      <c r="J48" s="27">
        <f t="shared" si="12"/>
        <v>-0.47031253571531145</v>
      </c>
      <c r="K48" s="28">
        <f t="shared" si="13"/>
        <v>-7.370614339009092E-2</v>
      </c>
    </row>
    <row r="49" spans="1:11" x14ac:dyDescent="0.25">
      <c r="A49" s="37">
        <v>38</v>
      </c>
      <c r="B49" s="64">
        <f t="shared" si="7"/>
        <v>0.24247287999999997</v>
      </c>
      <c r="C49" s="59">
        <v>350000</v>
      </c>
      <c r="D49" s="19">
        <v>3.8508599999999998E-3</v>
      </c>
      <c r="E49" s="20">
        <v>63</v>
      </c>
      <c r="F49" s="26">
        <f t="shared" si="8"/>
        <v>6.998139962799256E-2</v>
      </c>
      <c r="G49" s="27">
        <f t="shared" si="9"/>
        <v>4.4589661101312399E-2</v>
      </c>
      <c r="H49" s="28">
        <f t="shared" si="10"/>
        <v>0.46376811594202899</v>
      </c>
      <c r="I49" s="26">
        <f t="shared" si="11"/>
        <v>-0.40716988150538175</v>
      </c>
      <c r="J49" s="27">
        <f t="shared" si="12"/>
        <v>-0.45657293237357194</v>
      </c>
      <c r="K49" s="28">
        <f t="shared" si="13"/>
        <v>-0.12284357231681821</v>
      </c>
    </row>
    <row r="50" spans="1:11" x14ac:dyDescent="0.25">
      <c r="A50" s="37">
        <v>39</v>
      </c>
      <c r="B50" s="64">
        <f t="shared" si="7"/>
        <v>0.26157069999999999</v>
      </c>
      <c r="C50" s="59">
        <v>375000</v>
      </c>
      <c r="D50" s="19">
        <v>4.2209999999999999E-3</v>
      </c>
      <c r="E50" s="20">
        <v>62</v>
      </c>
      <c r="F50" s="26">
        <f t="shared" si="8"/>
        <v>7.4981499629992607E-2</v>
      </c>
      <c r="G50" s="27">
        <f t="shared" si="9"/>
        <v>4.8879275854064048E-2</v>
      </c>
      <c r="H50" s="28">
        <f t="shared" si="10"/>
        <v>0.44927536231884058</v>
      </c>
      <c r="I50" s="26">
        <f t="shared" si="11"/>
        <v>-0.38882865980022674</v>
      </c>
      <c r="J50" s="27">
        <f t="shared" si="12"/>
        <v>-0.43939657199491927</v>
      </c>
      <c r="K50" s="28">
        <f t="shared" si="13"/>
        <v>-0.17198100124354548</v>
      </c>
    </row>
    <row r="51" spans="1:11" x14ac:dyDescent="0.25">
      <c r="A51" s="37">
        <v>40</v>
      </c>
      <c r="B51" s="64">
        <f t="shared" si="7"/>
        <v>0.27539959999999997</v>
      </c>
      <c r="C51" s="59">
        <v>400000</v>
      </c>
      <c r="D51" s="19">
        <v>4.5168999999999999E-3</v>
      </c>
      <c r="E51" s="20">
        <v>61</v>
      </c>
      <c r="F51" s="26">
        <f t="shared" si="8"/>
        <v>7.9981599631992639E-2</v>
      </c>
      <c r="G51" s="27">
        <f t="shared" si="9"/>
        <v>5.2308510752586801E-2</v>
      </c>
      <c r="H51" s="28">
        <f t="shared" si="10"/>
        <v>0.43478260869565216</v>
      </c>
      <c r="I51" s="26">
        <f t="shared" si="11"/>
        <v>-0.37048743809507179</v>
      </c>
      <c r="J51" s="27">
        <f t="shared" si="12"/>
        <v>-0.42566532155983161</v>
      </c>
      <c r="K51" s="28">
        <f t="shared" si="13"/>
        <v>-0.22111843017027277</v>
      </c>
    </row>
    <row r="52" spans="1:11" x14ac:dyDescent="0.25">
      <c r="A52" s="37">
        <v>41</v>
      </c>
      <c r="B52" s="64">
        <f t="shared" si="7"/>
        <v>0.31437790000000004</v>
      </c>
      <c r="C52" s="59">
        <v>425000</v>
      </c>
      <c r="D52" s="19">
        <v>5.2418200000000003E-3</v>
      </c>
      <c r="E52" s="20">
        <v>60</v>
      </c>
      <c r="F52" s="26">
        <f t="shared" si="8"/>
        <v>8.4981699633992686E-2</v>
      </c>
      <c r="G52" s="27">
        <f t="shared" si="9"/>
        <v>6.0709730633077212E-2</v>
      </c>
      <c r="H52" s="28">
        <f t="shared" si="10"/>
        <v>0.42028985507246375</v>
      </c>
      <c r="I52" s="26">
        <f t="shared" si="11"/>
        <v>-0.35214621638991683</v>
      </c>
      <c r="J52" s="27">
        <f t="shared" si="12"/>
        <v>-0.39202538217016042</v>
      </c>
      <c r="K52" s="28">
        <f t="shared" si="13"/>
        <v>-0.27025585909700006</v>
      </c>
    </row>
    <row r="53" spans="1:11" x14ac:dyDescent="0.25">
      <c r="A53" s="37">
        <v>42</v>
      </c>
      <c r="B53" s="64">
        <f t="shared" si="7"/>
        <v>0.45841552000000002</v>
      </c>
      <c r="C53" s="59">
        <v>450000</v>
      </c>
      <c r="D53" s="19">
        <v>7.7719800000000004E-3</v>
      </c>
      <c r="E53" s="20">
        <v>59</v>
      </c>
      <c r="F53" s="26">
        <f t="shared" si="8"/>
        <v>8.9981799635992718E-2</v>
      </c>
      <c r="G53" s="27">
        <f t="shared" si="9"/>
        <v>9.0032180686630173E-2</v>
      </c>
      <c r="H53" s="28">
        <f t="shared" si="10"/>
        <v>0.40579710144927539</v>
      </c>
      <c r="I53" s="26">
        <f t="shared" si="11"/>
        <v>-0.33380499468476182</v>
      </c>
      <c r="J53" s="27">
        <f t="shared" si="12"/>
        <v>-0.2746132138672161</v>
      </c>
      <c r="K53" s="28">
        <f t="shared" si="13"/>
        <v>-0.31939328802372735</v>
      </c>
    </row>
    <row r="54" spans="1:11" x14ac:dyDescent="0.25">
      <c r="A54" s="37">
        <v>43</v>
      </c>
      <c r="B54" s="64">
        <f t="shared" si="7"/>
        <v>0.77342630000000012</v>
      </c>
      <c r="C54" s="59">
        <v>475000</v>
      </c>
      <c r="D54" s="19">
        <v>1.33372E-2</v>
      </c>
      <c r="E54" s="20">
        <v>58</v>
      </c>
      <c r="F54" s="26">
        <f t="shared" si="8"/>
        <v>9.4981899637992764E-2</v>
      </c>
      <c r="G54" s="27">
        <f t="shared" si="9"/>
        <v>0.15452845186593664</v>
      </c>
      <c r="H54" s="28">
        <f t="shared" si="10"/>
        <v>0.39130434782608697</v>
      </c>
      <c r="I54" s="26">
        <f t="shared" si="11"/>
        <v>-0.31546377297960687</v>
      </c>
      <c r="J54" s="27">
        <f t="shared" si="12"/>
        <v>-1.6358974102572012E-2</v>
      </c>
      <c r="K54" s="28">
        <f t="shared" si="13"/>
        <v>-0.36853071695045458</v>
      </c>
    </row>
    <row r="55" spans="1:11" x14ac:dyDescent="0.25">
      <c r="A55" s="37">
        <v>44</v>
      </c>
      <c r="B55" s="64">
        <f t="shared" si="7"/>
        <v>0.32321601999999999</v>
      </c>
      <c r="C55" s="59">
        <v>500000</v>
      </c>
      <c r="D55" s="19">
        <v>5.6727599999999998E-3</v>
      </c>
      <c r="E55" s="20">
        <v>57</v>
      </c>
      <c r="F55" s="26">
        <f t="shared" si="8"/>
        <v>9.9981999639992797E-2</v>
      </c>
      <c r="G55" s="27">
        <f t="shared" si="9"/>
        <v>6.5703966818171478E-2</v>
      </c>
      <c r="H55" s="28">
        <f t="shared" si="10"/>
        <v>0.37681159420289856</v>
      </c>
      <c r="I55" s="26">
        <f t="shared" si="11"/>
        <v>-0.29712255127445192</v>
      </c>
      <c r="J55" s="27">
        <f t="shared" si="12"/>
        <v>-0.37202759554462267</v>
      </c>
      <c r="K55" s="28">
        <f t="shared" si="13"/>
        <v>-0.41766814587718187</v>
      </c>
    </row>
    <row r="56" spans="1:11" x14ac:dyDescent="0.25">
      <c r="A56" s="37">
        <v>45</v>
      </c>
      <c r="B56" s="64">
        <f t="shared" si="7"/>
        <v>0.34145358000000003</v>
      </c>
      <c r="C56" s="59">
        <v>550000</v>
      </c>
      <c r="D56" s="19">
        <v>6.0997300000000003E-3</v>
      </c>
      <c r="E56" s="20">
        <v>56</v>
      </c>
      <c r="F56" s="26">
        <f t="shared" si="8"/>
        <v>0.10998219964399288</v>
      </c>
      <c r="G56" s="27">
        <f t="shared" si="9"/>
        <v>7.0652194005134172E-2</v>
      </c>
      <c r="H56" s="28">
        <f t="shared" si="10"/>
        <v>0.36231884057971014</v>
      </c>
      <c r="I56" s="26">
        <f t="shared" si="11"/>
        <v>-0.26044010786414196</v>
      </c>
      <c r="J56" s="27">
        <f t="shared" si="12"/>
        <v>-0.3522140369157975</v>
      </c>
      <c r="K56" s="28">
        <f t="shared" si="13"/>
        <v>-0.46680557480390916</v>
      </c>
    </row>
    <row r="57" spans="1:11" x14ac:dyDescent="0.25">
      <c r="A57" s="37">
        <v>46</v>
      </c>
      <c r="B57" s="64">
        <f t="shared" si="7"/>
        <v>0.47069949999999999</v>
      </c>
      <c r="C57" s="59">
        <v>600000</v>
      </c>
      <c r="D57" s="19">
        <v>8.56056E-3</v>
      </c>
      <c r="E57" s="20">
        <v>55</v>
      </c>
      <c r="F57" s="26">
        <f t="shared" si="8"/>
        <v>0.11998239964799295</v>
      </c>
      <c r="G57" s="27">
        <f t="shared" si="9"/>
        <v>9.917116702078721E-2</v>
      </c>
      <c r="H57" s="28">
        <f t="shared" si="10"/>
        <v>0.34782608695652173</v>
      </c>
      <c r="I57" s="26">
        <f t="shared" si="11"/>
        <v>-0.22375766445383202</v>
      </c>
      <c r="J57" s="27">
        <f t="shared" si="12"/>
        <v>-0.23801912982496748</v>
      </c>
      <c r="K57" s="28">
        <f t="shared" si="13"/>
        <v>-0.5159430037306364</v>
      </c>
    </row>
    <row r="58" spans="1:11" x14ac:dyDescent="0.25">
      <c r="A58" s="37">
        <v>47</v>
      </c>
      <c r="B58" s="64">
        <f t="shared" si="7"/>
        <v>0.86070970000000013</v>
      </c>
      <c r="C58" s="59">
        <v>650000</v>
      </c>
      <c r="D58" s="19">
        <v>1.5941500000000001E-2</v>
      </c>
      <c r="E58" s="20">
        <v>54</v>
      </c>
      <c r="F58" s="26">
        <f t="shared" si="8"/>
        <v>0.12998259965199305</v>
      </c>
      <c r="G58" s="27">
        <f t="shared" si="9"/>
        <v>0.18471012285688901</v>
      </c>
      <c r="H58" s="28">
        <f t="shared" si="10"/>
        <v>0.33333333333333331</v>
      </c>
      <c r="I58" s="26">
        <f t="shared" si="11"/>
        <v>-0.18707522104352209</v>
      </c>
      <c r="J58" s="27">
        <f t="shared" si="12"/>
        <v>0.10449366364024189</v>
      </c>
      <c r="K58" s="28">
        <f t="shared" si="13"/>
        <v>-0.56508043265736374</v>
      </c>
    </row>
    <row r="59" spans="1:11" x14ac:dyDescent="0.25">
      <c r="A59" s="37">
        <v>48</v>
      </c>
      <c r="B59" s="64">
        <f t="shared" si="7"/>
        <v>0.41099923999999999</v>
      </c>
      <c r="C59" s="59">
        <v>700000</v>
      </c>
      <c r="D59" s="19">
        <v>7.7571799999999998E-3</v>
      </c>
      <c r="E59" s="20">
        <v>53</v>
      </c>
      <c r="F59" s="26">
        <f t="shared" si="8"/>
        <v>0.13998279965599311</v>
      </c>
      <c r="G59" s="27">
        <f t="shared" si="9"/>
        <v>8.9860660995862554E-2</v>
      </c>
      <c r="H59" s="28">
        <f t="shared" si="10"/>
        <v>0.3188405797101449</v>
      </c>
      <c r="I59" s="26">
        <f t="shared" si="11"/>
        <v>-0.15039277763321215</v>
      </c>
      <c r="J59" s="27">
        <f t="shared" si="12"/>
        <v>-0.27530000841415531</v>
      </c>
      <c r="K59" s="28">
        <f t="shared" si="13"/>
        <v>-0.61421786158409097</v>
      </c>
    </row>
    <row r="60" spans="1:11" x14ac:dyDescent="0.25">
      <c r="A60" s="37">
        <v>49</v>
      </c>
      <c r="B60" s="64">
        <f t="shared" si="7"/>
        <v>0.43854278000000002</v>
      </c>
      <c r="C60" s="59">
        <v>750000</v>
      </c>
      <c r="D60" s="19">
        <v>8.4360400000000006E-3</v>
      </c>
      <c r="E60" s="20">
        <v>52</v>
      </c>
      <c r="F60" s="26">
        <f t="shared" si="8"/>
        <v>0.1499829996599932</v>
      </c>
      <c r="G60" s="27">
        <f t="shared" si="9"/>
        <v>9.7728083784680245E-2</v>
      </c>
      <c r="H60" s="28">
        <f t="shared" si="10"/>
        <v>0.30434782608695654</v>
      </c>
      <c r="I60" s="26">
        <f t="shared" si="11"/>
        <v>-0.11371033422290221</v>
      </c>
      <c r="J60" s="27">
        <f t="shared" si="12"/>
        <v>-0.24379748502664744</v>
      </c>
      <c r="K60" s="28">
        <f t="shared" si="13"/>
        <v>-0.66335529051081832</v>
      </c>
    </row>
    <row r="61" spans="1:11" x14ac:dyDescent="0.25">
      <c r="A61" s="37">
        <v>50</v>
      </c>
      <c r="B61" s="64">
        <f t="shared" si="7"/>
        <v>0.86075380000000001</v>
      </c>
      <c r="C61" s="59">
        <v>800000</v>
      </c>
      <c r="D61" s="19">
        <v>1.6880099999999999E-2</v>
      </c>
      <c r="E61" s="20">
        <v>51</v>
      </c>
      <c r="F61" s="26">
        <f t="shared" si="8"/>
        <v>0.15998319966399327</v>
      </c>
      <c r="G61" s="27">
        <f t="shared" si="9"/>
        <v>0.19558771621867826</v>
      </c>
      <c r="H61" s="28">
        <f t="shared" si="10"/>
        <v>0.28985507246376813</v>
      </c>
      <c r="I61" s="26">
        <f t="shared" si="11"/>
        <v>-7.7027890812592273E-2</v>
      </c>
      <c r="J61" s="27">
        <f t="shared" si="12"/>
        <v>0.14804943132653181</v>
      </c>
      <c r="K61" s="28">
        <f t="shared" si="13"/>
        <v>-0.71249271943754555</v>
      </c>
    </row>
    <row r="62" spans="1:11" x14ac:dyDescent="0.25">
      <c r="A62" s="37">
        <v>51</v>
      </c>
      <c r="B62" s="64">
        <f t="shared" si="7"/>
        <v>0.63510370000000005</v>
      </c>
      <c r="C62" s="59">
        <v>850000</v>
      </c>
      <c r="D62" s="19">
        <v>1.2704699999999999E-2</v>
      </c>
      <c r="E62" s="20">
        <v>50</v>
      </c>
      <c r="F62" s="26">
        <f t="shared" si="8"/>
        <v>0.16998339966799336</v>
      </c>
      <c r="G62" s="27">
        <f t="shared" si="9"/>
        <v>0.14719830291928018</v>
      </c>
      <c r="H62" s="28">
        <f t="shared" si="10"/>
        <v>0.27536231884057971</v>
      </c>
      <c r="I62" s="26">
        <f t="shared" si="11"/>
        <v>-4.0345447402282332E-2</v>
      </c>
      <c r="J62" s="27">
        <f t="shared" si="12"/>
        <v>-4.5710159976829937E-2</v>
      </c>
      <c r="K62" s="28">
        <f t="shared" si="13"/>
        <v>-0.7616301483642729</v>
      </c>
    </row>
    <row r="63" spans="1:11" x14ac:dyDescent="0.25">
      <c r="A63" s="37">
        <v>52</v>
      </c>
      <c r="B63" s="64">
        <f t="shared" si="7"/>
        <v>0.49540079999999997</v>
      </c>
      <c r="C63" s="59">
        <v>900000</v>
      </c>
      <c r="D63" s="19">
        <v>1.0112899999999999E-2</v>
      </c>
      <c r="E63" s="20">
        <v>49</v>
      </c>
      <c r="F63" s="26">
        <f t="shared" si="8"/>
        <v>0.17998359967199343</v>
      </c>
      <c r="G63" s="27">
        <f t="shared" si="9"/>
        <v>0.1171614965320167</v>
      </c>
      <c r="H63" s="28">
        <f t="shared" si="10"/>
        <v>0.2608695652173913</v>
      </c>
      <c r="I63" s="26">
        <f t="shared" si="11"/>
        <v>-3.6630039919723903E-3</v>
      </c>
      <c r="J63" s="27">
        <f t="shared" si="12"/>
        <v>-0.16598273475770195</v>
      </c>
      <c r="K63" s="28">
        <f t="shared" si="13"/>
        <v>-0.81076757729100013</v>
      </c>
    </row>
    <row r="64" spans="1:11" x14ac:dyDescent="0.25">
      <c r="A64" s="37">
        <v>53</v>
      </c>
      <c r="B64" s="64">
        <f t="shared" si="7"/>
        <v>0.51182709999999998</v>
      </c>
      <c r="C64" s="59">
        <v>950000</v>
      </c>
      <c r="D64" s="19">
        <v>1.06658E-2</v>
      </c>
      <c r="E64" s="20">
        <v>48</v>
      </c>
      <c r="F64" s="26">
        <f t="shared" si="8"/>
        <v>0.18998379967599352</v>
      </c>
      <c r="G64" s="27">
        <f t="shared" si="9"/>
        <v>0.12356914768238246</v>
      </c>
      <c r="H64" s="28">
        <f t="shared" si="10"/>
        <v>0.24637681159420291</v>
      </c>
      <c r="I64" s="26">
        <f t="shared" si="11"/>
        <v>3.301943941833755E-2</v>
      </c>
      <c r="J64" s="27">
        <f t="shared" si="12"/>
        <v>-0.1403253898250898</v>
      </c>
      <c r="K64" s="28">
        <f t="shared" si="13"/>
        <v>-0.85990500621772736</v>
      </c>
    </row>
    <row r="65" spans="1:11" x14ac:dyDescent="0.25">
      <c r="A65" s="37">
        <v>54</v>
      </c>
      <c r="B65" s="64">
        <f t="shared" si="7"/>
        <v>0.53168309999999996</v>
      </c>
      <c r="C65" s="59">
        <v>1000000</v>
      </c>
      <c r="D65" s="19">
        <v>1.1315199999999999E-2</v>
      </c>
      <c r="E65" s="20">
        <v>47</v>
      </c>
      <c r="F65" s="26">
        <f t="shared" si="8"/>
        <v>0.19998399967999361</v>
      </c>
      <c r="G65" s="27">
        <f t="shared" si="9"/>
        <v>0.13109515357322624</v>
      </c>
      <c r="H65" s="28">
        <f t="shared" si="10"/>
        <v>0.2318840579710145</v>
      </c>
      <c r="I65" s="26">
        <f t="shared" si="11"/>
        <v>6.9701882828647491E-2</v>
      </c>
      <c r="J65" s="27">
        <f t="shared" si="12"/>
        <v>-0.11018995882628656</v>
      </c>
      <c r="K65" s="28">
        <f t="shared" si="13"/>
        <v>-0.90904243514445471</v>
      </c>
    </row>
    <row r="66" spans="1:11" x14ac:dyDescent="0.25">
      <c r="A66" s="37">
        <v>55</v>
      </c>
      <c r="B66" s="64">
        <f t="shared" si="7"/>
        <v>1.2835262999999999</v>
      </c>
      <c r="C66" s="59">
        <v>1250000</v>
      </c>
      <c r="D66" s="19">
        <v>2.7905599999999999E-2</v>
      </c>
      <c r="E66" s="20">
        <v>46</v>
      </c>
      <c r="F66" s="26">
        <f t="shared" si="8"/>
        <v>0.24998499969999399</v>
      </c>
      <c r="G66" s="27">
        <f t="shared" si="9"/>
        <v>0.32336409125640247</v>
      </c>
      <c r="H66" s="28">
        <f t="shared" si="10"/>
        <v>0.21739130434782608</v>
      </c>
      <c r="I66" s="26">
        <f t="shared" si="11"/>
        <v>0.25311409988019717</v>
      </c>
      <c r="J66" s="27">
        <f t="shared" si="12"/>
        <v>0.65968816627772575</v>
      </c>
      <c r="K66" s="28">
        <f t="shared" si="13"/>
        <v>-0.95817986407118194</v>
      </c>
    </row>
    <row r="67" spans="1:11" x14ac:dyDescent="0.25">
      <c r="A67" s="37">
        <v>56</v>
      </c>
      <c r="B67" s="64">
        <f t="shared" si="7"/>
        <v>1.2519847</v>
      </c>
      <c r="C67" s="59">
        <v>1500000</v>
      </c>
      <c r="D67" s="19">
        <v>2.78248E-2</v>
      </c>
      <c r="E67" s="20">
        <v>45</v>
      </c>
      <c r="F67" s="26">
        <f t="shared" si="8"/>
        <v>0.2999859997199944</v>
      </c>
      <c r="G67" s="27">
        <f t="shared" si="9"/>
        <v>0.32242768645815767</v>
      </c>
      <c r="H67" s="28">
        <f t="shared" si="10"/>
        <v>0.20289855072463769</v>
      </c>
      <c r="I67" s="26">
        <f t="shared" si="11"/>
        <v>0.43652631693174687</v>
      </c>
      <c r="J67" s="27">
        <f t="shared" si="12"/>
        <v>0.65593863929173368</v>
      </c>
      <c r="K67" s="28">
        <f t="shared" si="13"/>
        <v>-1.0073172929979093</v>
      </c>
    </row>
    <row r="68" spans="1:11" x14ac:dyDescent="0.25">
      <c r="A68" s="37">
        <v>57</v>
      </c>
      <c r="B68" s="64">
        <f t="shared" si="7"/>
        <v>0.89901310000000012</v>
      </c>
      <c r="C68" s="59">
        <v>1750000</v>
      </c>
      <c r="D68" s="19">
        <v>2.0435100000000001E-2</v>
      </c>
      <c r="E68" s="20">
        <v>44</v>
      </c>
      <c r="F68" s="26">
        <f t="shared" si="8"/>
        <v>0.34998699973999481</v>
      </c>
      <c r="G68" s="27">
        <f t="shared" si="9"/>
        <v>0.23678720950779078</v>
      </c>
      <c r="H68" s="28">
        <f t="shared" si="10"/>
        <v>0.18840579710144928</v>
      </c>
      <c r="I68" s="26">
        <f t="shared" si="11"/>
        <v>0.61993853398329657</v>
      </c>
      <c r="J68" s="27">
        <f t="shared" si="12"/>
        <v>0.31301933770279555</v>
      </c>
      <c r="K68" s="28">
        <f t="shared" si="13"/>
        <v>-1.0564547219246365</v>
      </c>
    </row>
    <row r="69" spans="1:11" x14ac:dyDescent="0.25">
      <c r="A69" s="37">
        <v>58</v>
      </c>
      <c r="B69" s="64">
        <f t="shared" si="7"/>
        <v>1.2880970999999999</v>
      </c>
      <c r="C69" s="59">
        <v>2000000</v>
      </c>
      <c r="D69" s="19">
        <v>2.9958800000000001E-2</v>
      </c>
      <c r="E69" s="20">
        <v>43</v>
      </c>
      <c r="F69" s="26">
        <f t="shared" si="8"/>
        <v>0.39998799975999522</v>
      </c>
      <c r="G69" s="27">
        <f t="shared" si="9"/>
        <v>0.34715897159992026</v>
      </c>
      <c r="H69" s="28">
        <f t="shared" si="10"/>
        <v>0.17391304347826086</v>
      </c>
      <c r="I69" s="26">
        <f t="shared" si="11"/>
        <v>0.80335075103484621</v>
      </c>
      <c r="J69" s="27">
        <f t="shared" si="12"/>
        <v>0.75496698815444718</v>
      </c>
      <c r="K69" s="28">
        <f t="shared" si="13"/>
        <v>-1.1055921508513638</v>
      </c>
    </row>
    <row r="70" spans="1:11" x14ac:dyDescent="0.25">
      <c r="A70" s="37">
        <v>59</v>
      </c>
      <c r="B70" s="64">
        <f t="shared" si="7"/>
        <v>1.8901626999999999</v>
      </c>
      <c r="C70" s="59">
        <v>2250000</v>
      </c>
      <c r="D70" s="19">
        <v>4.5006999999999998E-2</v>
      </c>
      <c r="E70" s="20">
        <v>42</v>
      </c>
      <c r="F70" s="26">
        <f t="shared" si="8"/>
        <v>0.44998899977999562</v>
      </c>
      <c r="G70" s="27">
        <f t="shared" si="9"/>
        <v>0.52155509393837929</v>
      </c>
      <c r="H70" s="28">
        <f t="shared" si="10"/>
        <v>0.15942028985507245</v>
      </c>
      <c r="I70" s="26">
        <f t="shared" si="11"/>
        <v>0.98676296808639585</v>
      </c>
      <c r="J70" s="27">
        <f t="shared" si="12"/>
        <v>1.4532792652659212</v>
      </c>
      <c r="K70" s="28">
        <f t="shared" si="13"/>
        <v>-1.1547295797780912</v>
      </c>
    </row>
    <row r="71" spans="1:11" x14ac:dyDescent="0.25">
      <c r="A71" s="37">
        <v>60</v>
      </c>
      <c r="B71" s="64">
        <f t="shared" si="7"/>
        <v>1.2037393999999999</v>
      </c>
      <c r="C71" s="59">
        <v>2500000</v>
      </c>
      <c r="D71" s="19">
        <v>2.9362699999999999E-2</v>
      </c>
      <c r="E71" s="20">
        <v>41</v>
      </c>
      <c r="F71" s="26">
        <f t="shared" si="8"/>
        <v>0.49998999979999598</v>
      </c>
      <c r="G71" s="27">
        <f t="shared" si="9"/>
        <v>0.34025066837920576</v>
      </c>
      <c r="H71" s="28">
        <f t="shared" si="10"/>
        <v>0.14492753623188406</v>
      </c>
      <c r="I71" s="26">
        <f t="shared" si="11"/>
        <v>1.1701751851379456</v>
      </c>
      <c r="J71" s="27">
        <f t="shared" si="12"/>
        <v>0.72730494562536396</v>
      </c>
      <c r="K71" s="28">
        <f t="shared" si="13"/>
        <v>-1.2038670087048184</v>
      </c>
    </row>
    <row r="72" spans="1:11" x14ac:dyDescent="0.25">
      <c r="A72" s="37">
        <v>61</v>
      </c>
      <c r="B72" s="64">
        <f t="shared" si="7"/>
        <v>1.2771767000000001</v>
      </c>
      <c r="C72" s="59">
        <v>2750000</v>
      </c>
      <c r="D72" s="19">
        <v>3.1932700000000001E-2</v>
      </c>
      <c r="E72" s="20">
        <v>40</v>
      </c>
      <c r="F72" s="26">
        <f t="shared" si="8"/>
        <v>0.54999099981999644</v>
      </c>
      <c r="G72" s="27">
        <f t="shared" si="9"/>
        <v>0.37003483089763589</v>
      </c>
      <c r="H72" s="28">
        <f t="shared" si="10"/>
        <v>0.13043478260869565</v>
      </c>
      <c r="I72" s="26">
        <f t="shared" si="11"/>
        <v>1.3535874021894954</v>
      </c>
      <c r="J72" s="27">
        <f t="shared" si="12"/>
        <v>0.84656589060060949</v>
      </c>
      <c r="K72" s="28">
        <f t="shared" si="13"/>
        <v>-1.2530044376315457</v>
      </c>
    </row>
    <row r="73" spans="1:11" x14ac:dyDescent="0.25">
      <c r="A73" s="37">
        <v>62</v>
      </c>
      <c r="B73" s="64">
        <f t="shared" si="7"/>
        <v>2.4169873000000002</v>
      </c>
      <c r="C73" s="59">
        <v>3000000</v>
      </c>
      <c r="D73" s="19">
        <v>6.1977400000000002E-2</v>
      </c>
      <c r="E73" s="20">
        <v>39</v>
      </c>
      <c r="F73" s="26">
        <f t="shared" si="8"/>
        <v>0.59999199983999685</v>
      </c>
      <c r="G73" s="27">
        <f t="shared" si="9"/>
        <v>0.71822791557369703</v>
      </c>
      <c r="H73" s="28">
        <f t="shared" si="10"/>
        <v>0.11594202898550725</v>
      </c>
      <c r="I73" s="26">
        <f t="shared" si="11"/>
        <v>1.5369996192410449</v>
      </c>
      <c r="J73" s="27">
        <f t="shared" si="12"/>
        <v>2.2407913044129657</v>
      </c>
      <c r="K73" s="28">
        <f t="shared" si="13"/>
        <v>-1.3021418665582729</v>
      </c>
    </row>
    <row r="74" spans="1:11" x14ac:dyDescent="0.25">
      <c r="A74" s="37">
        <v>63</v>
      </c>
      <c r="B74" s="64">
        <f t="shared" si="7"/>
        <v>1.4319480999999998</v>
      </c>
      <c r="C74" s="59">
        <v>3250000</v>
      </c>
      <c r="D74" s="19">
        <v>3.7686299999999999E-2</v>
      </c>
      <c r="E74" s="20">
        <v>38</v>
      </c>
      <c r="F74" s="26">
        <f t="shared" si="8"/>
        <v>0.64999299985999714</v>
      </c>
      <c r="G74" s="27">
        <f t="shared" si="9"/>
        <v>0.4367142696003749</v>
      </c>
      <c r="H74" s="28">
        <f t="shared" si="10"/>
        <v>0.10144927536231885</v>
      </c>
      <c r="I74" s="26">
        <f t="shared" si="11"/>
        <v>1.7204118362925946</v>
      </c>
      <c r="J74" s="27">
        <f t="shared" si="12"/>
        <v>1.113561911226902</v>
      </c>
      <c r="K74" s="28">
        <f t="shared" si="13"/>
        <v>-1.3512792954850001</v>
      </c>
    </row>
    <row r="75" spans="1:11" x14ac:dyDescent="0.25">
      <c r="A75" s="37">
        <v>64</v>
      </c>
      <c r="B75" s="64">
        <f t="shared" si="7"/>
        <v>2.0515039000000002</v>
      </c>
      <c r="C75" s="59">
        <v>3500000</v>
      </c>
      <c r="D75" s="19">
        <v>5.5449600000000002E-2</v>
      </c>
      <c r="E75" s="20">
        <v>37</v>
      </c>
      <c r="F75" s="26">
        <f t="shared" si="8"/>
        <v>0.69999399987999755</v>
      </c>
      <c r="G75" s="27">
        <f t="shared" si="9"/>
        <v>0.64257614277688446</v>
      </c>
      <c r="H75" s="28">
        <f t="shared" si="10"/>
        <v>8.6956521739130432E-2</v>
      </c>
      <c r="I75" s="26">
        <f t="shared" si="11"/>
        <v>1.9038240533441444</v>
      </c>
      <c r="J75" s="27">
        <f t="shared" si="12"/>
        <v>1.9378685041758426</v>
      </c>
      <c r="K75" s="28">
        <f t="shared" si="13"/>
        <v>-1.4004167244117276</v>
      </c>
    </row>
    <row r="76" spans="1:11" x14ac:dyDescent="0.25">
      <c r="A76" s="37">
        <v>65</v>
      </c>
      <c r="B76" s="64">
        <f t="shared" ref="B76:B81" si="14">D76*E76 - (100 * $B$3 + $B$3)</f>
        <v>2.0827638999999998</v>
      </c>
      <c r="C76" s="59">
        <v>3750000</v>
      </c>
      <c r="D76" s="19">
        <v>5.7858199999999999E-2</v>
      </c>
      <c r="E76" s="20">
        <v>36</v>
      </c>
      <c r="F76" s="26">
        <f t="shared" ref="F76:F81" si="15">(C76-$B$6)/($B$5-$B$6)</f>
        <v>0.74999499989999796</v>
      </c>
      <c r="G76" s="27">
        <f t="shared" ref="G76:G81" si="16">(D76-$C$6)/($C$5-$C$6)</f>
        <v>0.67048981353248394</v>
      </c>
      <c r="H76" s="28">
        <f t="shared" ref="H76:H81" si="17">(E76-$D$6)/($D$5-$D$6)</f>
        <v>7.2463768115942032E-2</v>
      </c>
      <c r="I76" s="26">
        <f t="shared" ref="I76:I81" si="18">(C76-$B$7)/$B$8</f>
        <v>2.0872362703956941</v>
      </c>
      <c r="J76" s="27">
        <f t="shared" ref="J76:J81" si="19">(D76-$C$7)/$C$8</f>
        <v>2.0496396761864943</v>
      </c>
      <c r="K76" s="28">
        <f t="shared" ref="K76:K81" si="20">(E76-$D$7)/$D$8</f>
        <v>-1.4495541533384548</v>
      </c>
    </row>
    <row r="77" spans="1:11" x14ac:dyDescent="0.25">
      <c r="A77" s="37">
        <v>66</v>
      </c>
      <c r="B77" s="64">
        <f t="shared" si="14"/>
        <v>2.1626132</v>
      </c>
      <c r="C77" s="59">
        <v>4000000</v>
      </c>
      <c r="D77" s="19">
        <v>6.1792699999999999E-2</v>
      </c>
      <c r="E77" s="20">
        <v>35</v>
      </c>
      <c r="F77" s="26">
        <f t="shared" si="15"/>
        <v>0.79999599991999837</v>
      </c>
      <c r="G77" s="27">
        <f t="shared" si="16"/>
        <v>0.71608739618959028</v>
      </c>
      <c r="H77" s="28">
        <f t="shared" si="17"/>
        <v>5.7971014492753624E-2</v>
      </c>
      <c r="I77" s="26">
        <f t="shared" si="18"/>
        <v>2.2706484874472439</v>
      </c>
      <c r="J77" s="27">
        <f t="shared" si="19"/>
        <v>2.232220294087313</v>
      </c>
      <c r="K77" s="28">
        <f t="shared" si="20"/>
        <v>-1.4986915822651821</v>
      </c>
    </row>
    <row r="78" spans="1:11" x14ac:dyDescent="0.25">
      <c r="A78" s="37">
        <v>67</v>
      </c>
      <c r="B78" s="64">
        <f t="shared" si="14"/>
        <v>2.2004574999999997</v>
      </c>
      <c r="C78" s="59">
        <v>4250000</v>
      </c>
      <c r="D78" s="19">
        <v>6.4723199999999995E-2</v>
      </c>
      <c r="E78" s="20">
        <v>34</v>
      </c>
      <c r="F78" s="26">
        <f t="shared" si="15"/>
        <v>0.84999699993999878</v>
      </c>
      <c r="G78" s="27">
        <f t="shared" si="16"/>
        <v>0.75004945387840727</v>
      </c>
      <c r="H78" s="28">
        <f t="shared" si="17"/>
        <v>4.3478260869565216E-2</v>
      </c>
      <c r="I78" s="26">
        <f t="shared" si="18"/>
        <v>2.4540607044987937</v>
      </c>
      <c r="J78" s="27">
        <f t="shared" si="19"/>
        <v>2.3682102548849611</v>
      </c>
      <c r="K78" s="28">
        <f t="shared" si="20"/>
        <v>-1.5478290111919093</v>
      </c>
    </row>
    <row r="79" spans="1:11" x14ac:dyDescent="0.25">
      <c r="A79" s="37">
        <v>68</v>
      </c>
      <c r="B79" s="64">
        <f t="shared" si="14"/>
        <v>2.3699386000000002</v>
      </c>
      <c r="C79" s="59">
        <v>4500000</v>
      </c>
      <c r="D79" s="19">
        <v>7.1820300000000004E-2</v>
      </c>
      <c r="E79" s="20">
        <v>33</v>
      </c>
      <c r="F79" s="26">
        <f t="shared" si="15"/>
        <v>0.89999799995999918</v>
      </c>
      <c r="G79" s="27">
        <f t="shared" si="16"/>
        <v>0.83229894018562534</v>
      </c>
      <c r="H79" s="28">
        <f t="shared" si="17"/>
        <v>2.8985507246376812E-2</v>
      </c>
      <c r="I79" s="26">
        <f t="shared" si="18"/>
        <v>2.637472921550343</v>
      </c>
      <c r="J79" s="27">
        <f t="shared" si="19"/>
        <v>2.6975514426607647</v>
      </c>
      <c r="K79" s="28">
        <f t="shared" si="20"/>
        <v>-1.5969664401186365</v>
      </c>
    </row>
    <row r="80" spans="1:11" x14ac:dyDescent="0.25">
      <c r="A80" s="37">
        <v>69</v>
      </c>
      <c r="B80" s="64">
        <f t="shared" si="14"/>
        <v>2.1195390999999999</v>
      </c>
      <c r="C80" s="59">
        <v>4750000</v>
      </c>
      <c r="D80" s="19">
        <v>6.6239699999999999E-2</v>
      </c>
      <c r="E80" s="20">
        <v>32</v>
      </c>
      <c r="F80" s="26">
        <f t="shared" si="15"/>
        <v>0.94999899997999959</v>
      </c>
      <c r="G80" s="27">
        <f t="shared" si="16"/>
        <v>0.76762442759794003</v>
      </c>
      <c r="H80" s="28">
        <f t="shared" si="17"/>
        <v>1.4492753623188406E-2</v>
      </c>
      <c r="I80" s="26">
        <f t="shared" si="18"/>
        <v>2.8208851386018927</v>
      </c>
      <c r="J80" s="27">
        <f t="shared" si="19"/>
        <v>2.4385834934277475</v>
      </c>
      <c r="K80" s="28">
        <f t="shared" si="20"/>
        <v>-1.646103869045364</v>
      </c>
    </row>
    <row r="81" spans="1:11" x14ac:dyDescent="0.25">
      <c r="A81" s="37">
        <v>70</v>
      </c>
      <c r="B81" s="64">
        <f t="shared" si="14"/>
        <v>2.6748835</v>
      </c>
      <c r="C81" s="59">
        <v>5000000</v>
      </c>
      <c r="D81" s="19">
        <v>8.6290800000000001E-2</v>
      </c>
      <c r="E81" s="20">
        <v>31</v>
      </c>
      <c r="F81" s="26">
        <f t="shared" si="15"/>
        <v>1</v>
      </c>
      <c r="G81" s="27">
        <f t="shared" si="16"/>
        <v>1</v>
      </c>
      <c r="H81" s="28">
        <f t="shared" si="17"/>
        <v>0</v>
      </c>
      <c r="I81" s="26">
        <f t="shared" si="18"/>
        <v>3.0042973556534425</v>
      </c>
      <c r="J81" s="27">
        <f t="shared" si="19"/>
        <v>3.3690555299231342</v>
      </c>
      <c r="K81" s="28">
        <f t="shared" si="20"/>
        <v>-1.6952412979720912</v>
      </c>
    </row>
    <row r="82" spans="1:11" x14ac:dyDescent="0.25">
      <c r="A82" s="37">
        <v>71</v>
      </c>
      <c r="B82" s="62"/>
      <c r="C82" s="59"/>
      <c r="D82" s="19"/>
      <c r="E82" s="20"/>
      <c r="F82" s="26"/>
      <c r="G82" s="27"/>
      <c r="H82" s="28"/>
      <c r="I82" s="26"/>
      <c r="J82" s="27"/>
      <c r="K82" s="28"/>
    </row>
    <row r="83" spans="1:11" x14ac:dyDescent="0.25">
      <c r="A83" s="37">
        <v>72</v>
      </c>
      <c r="B83" s="62"/>
      <c r="C83" s="59"/>
      <c r="D83" s="19"/>
      <c r="E83" s="20"/>
      <c r="F83" s="26"/>
      <c r="G83" s="27"/>
      <c r="H83" s="28"/>
      <c r="I83" s="26"/>
      <c r="J83" s="27"/>
      <c r="K83" s="28"/>
    </row>
    <row r="84" spans="1:11" x14ac:dyDescent="0.25">
      <c r="A84" s="37">
        <v>73</v>
      </c>
      <c r="B84" s="62"/>
      <c r="C84" s="59"/>
      <c r="D84" s="19"/>
      <c r="E84" s="20"/>
      <c r="F84" s="26"/>
      <c r="G84" s="27"/>
      <c r="H84" s="28"/>
      <c r="I84" s="26"/>
      <c r="J84" s="27"/>
      <c r="K84" s="28"/>
    </row>
    <row r="85" spans="1:11" x14ac:dyDescent="0.25">
      <c r="A85" s="37">
        <v>74</v>
      </c>
      <c r="B85" s="62"/>
      <c r="C85" s="59"/>
      <c r="D85" s="19"/>
      <c r="E85" s="20"/>
      <c r="F85" s="26"/>
      <c r="G85" s="27"/>
      <c r="H85" s="28"/>
      <c r="I85" s="26"/>
      <c r="J85" s="27"/>
      <c r="K85" s="28"/>
    </row>
    <row r="86" spans="1:11" x14ac:dyDescent="0.25">
      <c r="A86" s="37">
        <v>75</v>
      </c>
      <c r="B86" s="62"/>
      <c r="C86" s="59"/>
      <c r="D86" s="19"/>
      <c r="E86" s="20"/>
      <c r="F86" s="26"/>
      <c r="G86" s="27"/>
      <c r="H86" s="28"/>
      <c r="I86" s="26"/>
      <c r="J86" s="27"/>
      <c r="K86" s="28"/>
    </row>
    <row r="87" spans="1:11" x14ac:dyDescent="0.25">
      <c r="A87" s="37">
        <v>76</v>
      </c>
      <c r="B87" s="62"/>
      <c r="C87" s="59"/>
      <c r="D87" s="19"/>
      <c r="E87" s="20"/>
      <c r="F87" s="26"/>
      <c r="G87" s="27"/>
      <c r="H87" s="28"/>
      <c r="I87" s="26"/>
      <c r="J87" s="27"/>
      <c r="K87" s="28"/>
    </row>
    <row r="88" spans="1:11" x14ac:dyDescent="0.25">
      <c r="A88" s="37">
        <v>77</v>
      </c>
      <c r="B88" s="62"/>
      <c r="C88" s="59"/>
      <c r="D88" s="19"/>
      <c r="E88" s="20"/>
      <c r="F88" s="26"/>
      <c r="G88" s="27"/>
      <c r="H88" s="28"/>
      <c r="I88" s="26"/>
      <c r="J88" s="27"/>
      <c r="K88" s="28"/>
    </row>
    <row r="89" spans="1:11" x14ac:dyDescent="0.25">
      <c r="A89" s="37">
        <v>78</v>
      </c>
      <c r="B89" s="62"/>
      <c r="C89" s="59"/>
      <c r="D89" s="19"/>
      <c r="E89" s="20"/>
      <c r="F89" s="26"/>
      <c r="G89" s="27"/>
      <c r="H89" s="28"/>
      <c r="I89" s="26"/>
      <c r="J89" s="27"/>
      <c r="K89" s="28"/>
    </row>
    <row r="90" spans="1:11" x14ac:dyDescent="0.25">
      <c r="A90" s="37">
        <v>79</v>
      </c>
      <c r="B90" s="62"/>
      <c r="C90" s="59"/>
      <c r="D90" s="19"/>
      <c r="E90" s="20"/>
      <c r="F90" s="26"/>
      <c r="G90" s="27"/>
      <c r="H90" s="28"/>
      <c r="I90" s="26"/>
      <c r="J90" s="27"/>
      <c r="K90" s="28"/>
    </row>
    <row r="91" spans="1:11" x14ac:dyDescent="0.25">
      <c r="A91" s="37">
        <v>80</v>
      </c>
      <c r="B91" s="62"/>
      <c r="C91" s="59"/>
      <c r="D91" s="19"/>
      <c r="E91" s="20"/>
      <c r="F91" s="26"/>
      <c r="G91" s="27"/>
      <c r="H91" s="28"/>
      <c r="I91" s="26"/>
      <c r="J91" s="27"/>
      <c r="K91" s="28"/>
    </row>
    <row r="92" spans="1:11" x14ac:dyDescent="0.25">
      <c r="A92" s="37">
        <v>81</v>
      </c>
      <c r="B92" s="62"/>
      <c r="C92" s="59"/>
      <c r="D92" s="19"/>
      <c r="E92" s="20"/>
      <c r="F92" s="26"/>
      <c r="G92" s="27"/>
      <c r="H92" s="28"/>
      <c r="I92" s="26"/>
      <c r="J92" s="27"/>
      <c r="K92" s="28"/>
    </row>
    <row r="93" spans="1:11" x14ac:dyDescent="0.25">
      <c r="A93" s="37">
        <v>82</v>
      </c>
      <c r="B93" s="62"/>
      <c r="C93" s="59"/>
      <c r="D93" s="19"/>
      <c r="E93" s="20"/>
      <c r="F93" s="26"/>
      <c r="G93" s="27"/>
      <c r="H93" s="28"/>
      <c r="I93" s="26"/>
      <c r="J93" s="27"/>
      <c r="K93" s="28"/>
    </row>
    <row r="94" spans="1:11" x14ac:dyDescent="0.25">
      <c r="A94" s="37">
        <v>83</v>
      </c>
      <c r="B94" s="62"/>
      <c r="C94" s="59"/>
      <c r="D94" s="19"/>
      <c r="E94" s="20"/>
      <c r="F94" s="26"/>
      <c r="G94" s="27"/>
      <c r="H94" s="28"/>
      <c r="I94" s="26"/>
      <c r="J94" s="27"/>
      <c r="K94" s="28"/>
    </row>
    <row r="95" spans="1:11" x14ac:dyDescent="0.25">
      <c r="A95" s="37">
        <v>84</v>
      </c>
      <c r="B95" s="62"/>
      <c r="C95" s="59"/>
      <c r="D95" s="19"/>
      <c r="E95" s="20"/>
      <c r="F95" s="26"/>
      <c r="G95" s="27"/>
      <c r="H95" s="28"/>
      <c r="I95" s="26"/>
      <c r="J95" s="27"/>
      <c r="K95" s="28"/>
    </row>
    <row r="96" spans="1:11" x14ac:dyDescent="0.25">
      <c r="A96" s="37">
        <v>85</v>
      </c>
      <c r="B96" s="62"/>
      <c r="C96" s="59"/>
      <c r="D96" s="19"/>
      <c r="E96" s="20"/>
      <c r="F96" s="26"/>
      <c r="G96" s="27"/>
      <c r="H96" s="28"/>
      <c r="I96" s="26"/>
      <c r="J96" s="27"/>
      <c r="K96" s="28"/>
    </row>
    <row r="97" spans="1:11" x14ac:dyDescent="0.25">
      <c r="A97" s="37">
        <v>86</v>
      </c>
      <c r="B97" s="62"/>
      <c r="C97" s="59"/>
      <c r="D97" s="19"/>
      <c r="E97" s="20"/>
      <c r="F97" s="26"/>
      <c r="G97" s="27"/>
      <c r="H97" s="28"/>
      <c r="I97" s="26"/>
      <c r="J97" s="27"/>
      <c r="K97" s="28"/>
    </row>
    <row r="98" spans="1:11" x14ac:dyDescent="0.25">
      <c r="A98" s="37">
        <v>87</v>
      </c>
      <c r="B98" s="62"/>
      <c r="C98" s="59"/>
      <c r="D98" s="19"/>
      <c r="E98" s="20"/>
      <c r="F98" s="26"/>
      <c r="G98" s="27"/>
      <c r="H98" s="28"/>
      <c r="I98" s="26"/>
      <c r="J98" s="27"/>
      <c r="K98" s="28"/>
    </row>
    <row r="99" spans="1:11" x14ac:dyDescent="0.25">
      <c r="A99" s="37">
        <v>88</v>
      </c>
      <c r="B99" s="62"/>
      <c r="C99" s="59"/>
      <c r="D99" s="19"/>
      <c r="E99" s="20"/>
      <c r="F99" s="26"/>
      <c r="G99" s="27"/>
      <c r="H99" s="28"/>
      <c r="I99" s="26"/>
      <c r="J99" s="27"/>
      <c r="K99" s="28"/>
    </row>
    <row r="100" spans="1:11" x14ac:dyDescent="0.25">
      <c r="A100" s="37">
        <v>89</v>
      </c>
      <c r="B100" s="62"/>
      <c r="C100" s="59"/>
      <c r="D100" s="19"/>
      <c r="E100" s="20"/>
      <c r="F100" s="26"/>
      <c r="G100" s="27"/>
      <c r="H100" s="28"/>
      <c r="I100" s="26"/>
      <c r="J100" s="27"/>
      <c r="K100" s="28"/>
    </row>
    <row r="101" spans="1:11" x14ac:dyDescent="0.25">
      <c r="A101" s="37">
        <v>90</v>
      </c>
      <c r="B101" s="62"/>
      <c r="C101" s="59"/>
      <c r="D101" s="19"/>
      <c r="E101" s="20"/>
      <c r="F101" s="26"/>
      <c r="G101" s="27"/>
      <c r="H101" s="28"/>
      <c r="I101" s="26"/>
      <c r="J101" s="27"/>
      <c r="K101" s="28"/>
    </row>
    <row r="102" spans="1:11" x14ac:dyDescent="0.25">
      <c r="A102" s="37">
        <v>91</v>
      </c>
      <c r="B102" s="62"/>
      <c r="C102" s="59"/>
      <c r="D102" s="19"/>
      <c r="E102" s="20"/>
      <c r="F102" s="26"/>
      <c r="G102" s="27"/>
      <c r="H102" s="28"/>
      <c r="I102" s="26"/>
      <c r="J102" s="27"/>
      <c r="K102" s="28"/>
    </row>
    <row r="103" spans="1:11" x14ac:dyDescent="0.25">
      <c r="A103" s="37">
        <v>92</v>
      </c>
      <c r="B103" s="62"/>
      <c r="C103" s="59"/>
      <c r="D103" s="19"/>
      <c r="E103" s="20"/>
      <c r="F103" s="26"/>
      <c r="G103" s="27"/>
      <c r="H103" s="28"/>
      <c r="I103" s="26"/>
      <c r="J103" s="27"/>
      <c r="K103" s="28"/>
    </row>
    <row r="104" spans="1:11" x14ac:dyDescent="0.25">
      <c r="A104" s="37">
        <v>93</v>
      </c>
      <c r="B104" s="62"/>
      <c r="C104" s="59"/>
      <c r="D104" s="19"/>
      <c r="E104" s="20"/>
      <c r="F104" s="26"/>
      <c r="G104" s="27"/>
      <c r="H104" s="28"/>
      <c r="I104" s="26"/>
      <c r="J104" s="27"/>
      <c r="K104" s="28"/>
    </row>
    <row r="105" spans="1:11" x14ac:dyDescent="0.25">
      <c r="A105" s="37">
        <v>94</v>
      </c>
      <c r="B105" s="62"/>
      <c r="C105" s="59"/>
      <c r="D105" s="19"/>
      <c r="E105" s="20"/>
      <c r="F105" s="26"/>
      <c r="G105" s="27"/>
      <c r="H105" s="28"/>
      <c r="I105" s="26"/>
      <c r="J105" s="27"/>
      <c r="K105" s="28"/>
    </row>
    <row r="106" spans="1:11" x14ac:dyDescent="0.25">
      <c r="A106" s="37">
        <v>95</v>
      </c>
      <c r="B106" s="62"/>
      <c r="C106" s="59"/>
      <c r="D106" s="19"/>
      <c r="E106" s="20"/>
      <c r="F106" s="26"/>
      <c r="G106" s="27"/>
      <c r="H106" s="28"/>
      <c r="I106" s="26"/>
      <c r="J106" s="27"/>
      <c r="K106" s="28"/>
    </row>
    <row r="107" spans="1:11" x14ac:dyDescent="0.25">
      <c r="A107" s="37">
        <v>96</v>
      </c>
      <c r="B107" s="62"/>
      <c r="C107" s="59"/>
      <c r="D107" s="19"/>
      <c r="E107" s="20"/>
      <c r="F107" s="26"/>
      <c r="G107" s="27"/>
      <c r="H107" s="28"/>
      <c r="I107" s="26"/>
      <c r="J107" s="27"/>
      <c r="K107" s="28"/>
    </row>
    <row r="108" spans="1:11" x14ac:dyDescent="0.25">
      <c r="A108" s="37">
        <v>97</v>
      </c>
      <c r="B108" s="62"/>
      <c r="C108" s="59"/>
      <c r="D108" s="19"/>
      <c r="E108" s="20"/>
      <c r="F108" s="26"/>
      <c r="G108" s="27"/>
      <c r="H108" s="28"/>
      <c r="I108" s="26"/>
      <c r="J108" s="27"/>
      <c r="K108" s="28"/>
    </row>
    <row r="109" spans="1:11" x14ac:dyDescent="0.25">
      <c r="A109" s="37">
        <v>98</v>
      </c>
      <c r="B109" s="62"/>
      <c r="C109" s="59"/>
      <c r="D109" s="19"/>
      <c r="E109" s="20"/>
      <c r="F109" s="26"/>
      <c r="G109" s="27"/>
      <c r="H109" s="28"/>
      <c r="I109" s="26"/>
      <c r="J109" s="27"/>
      <c r="K109" s="28"/>
    </row>
    <row r="110" spans="1:11" x14ac:dyDescent="0.25">
      <c r="A110" s="37">
        <v>99</v>
      </c>
      <c r="B110" s="62"/>
      <c r="C110" s="59"/>
      <c r="D110" s="19"/>
      <c r="E110" s="20"/>
      <c r="F110" s="26"/>
      <c r="G110" s="27"/>
      <c r="H110" s="28"/>
      <c r="I110" s="26"/>
      <c r="J110" s="27"/>
      <c r="K110" s="28"/>
    </row>
    <row r="111" spans="1:11" x14ac:dyDescent="0.25">
      <c r="A111" s="37">
        <v>100</v>
      </c>
      <c r="B111" s="62"/>
      <c r="C111" s="59"/>
      <c r="D111" s="19"/>
      <c r="E111" s="20"/>
      <c r="F111" s="26"/>
      <c r="G111" s="27"/>
      <c r="H111" s="28"/>
      <c r="I111" s="26"/>
      <c r="J111" s="27"/>
      <c r="K111" s="28"/>
    </row>
    <row r="112" spans="1:11" x14ac:dyDescent="0.25">
      <c r="A112" s="37">
        <v>101</v>
      </c>
      <c r="B112" s="62"/>
      <c r="C112" s="59"/>
      <c r="D112" s="19"/>
      <c r="E112" s="20"/>
      <c r="F112" s="26"/>
      <c r="G112" s="27"/>
      <c r="H112" s="28"/>
      <c r="I112" s="26"/>
      <c r="J112" s="27"/>
      <c r="K112" s="28"/>
    </row>
    <row r="113" spans="1:11" x14ac:dyDescent="0.25">
      <c r="A113" s="37">
        <v>102</v>
      </c>
      <c r="B113" s="62"/>
      <c r="C113" s="59"/>
      <c r="D113" s="19"/>
      <c r="E113" s="20"/>
      <c r="F113" s="26"/>
      <c r="G113" s="27"/>
      <c r="H113" s="28"/>
      <c r="I113" s="26"/>
      <c r="J113" s="27"/>
      <c r="K113" s="28"/>
    </row>
    <row r="114" spans="1:11" x14ac:dyDescent="0.25">
      <c r="A114" s="37">
        <v>103</v>
      </c>
      <c r="B114" s="62"/>
      <c r="C114" s="59"/>
      <c r="D114" s="19"/>
      <c r="E114" s="20"/>
      <c r="F114" s="26"/>
      <c r="G114" s="27"/>
      <c r="H114" s="28"/>
      <c r="I114" s="26"/>
      <c r="J114" s="27"/>
      <c r="K114" s="28"/>
    </row>
    <row r="115" spans="1:11" x14ac:dyDescent="0.25">
      <c r="A115" s="37">
        <v>104</v>
      </c>
      <c r="B115" s="56"/>
      <c r="C115" s="59"/>
      <c r="D115" s="19"/>
      <c r="E115" s="20"/>
      <c r="F115" s="26"/>
      <c r="G115" s="27"/>
      <c r="H115" s="28"/>
      <c r="I115" s="26"/>
      <c r="J115" s="27"/>
      <c r="K115" s="28"/>
    </row>
    <row r="116" spans="1:11" x14ac:dyDescent="0.25">
      <c r="A116" s="37">
        <v>105</v>
      </c>
      <c r="B116" s="56"/>
      <c r="C116" s="59"/>
      <c r="D116" s="19"/>
      <c r="E116" s="20"/>
      <c r="F116" s="26"/>
      <c r="G116" s="27"/>
      <c r="H116" s="28"/>
      <c r="I116" s="26"/>
      <c r="J116" s="27"/>
      <c r="K116" s="28"/>
    </row>
    <row r="117" spans="1:11" x14ac:dyDescent="0.25">
      <c r="A117" s="37">
        <v>106</v>
      </c>
      <c r="B117" s="56"/>
      <c r="C117" s="59"/>
      <c r="D117" s="19"/>
      <c r="E117" s="20"/>
      <c r="F117" s="26"/>
      <c r="G117" s="27"/>
      <c r="H117" s="28"/>
      <c r="I117" s="26"/>
      <c r="J117" s="27"/>
      <c r="K117" s="28"/>
    </row>
    <row r="118" spans="1:11" x14ac:dyDescent="0.25">
      <c r="A118" s="37">
        <v>107</v>
      </c>
      <c r="B118" s="56"/>
      <c r="C118" s="59"/>
      <c r="D118" s="19"/>
      <c r="E118" s="20"/>
      <c r="F118" s="26"/>
      <c r="G118" s="27"/>
      <c r="H118" s="28"/>
      <c r="I118" s="26"/>
      <c r="J118" s="27"/>
      <c r="K118" s="28"/>
    </row>
    <row r="119" spans="1:11" x14ac:dyDescent="0.25">
      <c r="A119" s="37">
        <v>108</v>
      </c>
      <c r="B119" s="56"/>
      <c r="C119" s="59"/>
      <c r="D119" s="19"/>
      <c r="E119" s="20"/>
      <c r="F119" s="26"/>
      <c r="G119" s="27"/>
      <c r="H119" s="28"/>
      <c r="I119" s="26"/>
      <c r="J119" s="27"/>
      <c r="K119" s="28"/>
    </row>
    <row r="120" spans="1:11" x14ac:dyDescent="0.25">
      <c r="A120" s="37">
        <v>109</v>
      </c>
      <c r="B120" s="56"/>
      <c r="C120" s="59"/>
      <c r="D120" s="19"/>
      <c r="E120" s="20"/>
      <c r="F120" s="26"/>
      <c r="G120" s="27"/>
      <c r="H120" s="28"/>
      <c r="I120" s="26"/>
      <c r="J120" s="27"/>
      <c r="K120" s="28"/>
    </row>
    <row r="121" spans="1:11" x14ac:dyDescent="0.25">
      <c r="A121" s="37">
        <v>110</v>
      </c>
      <c r="B121" s="56"/>
      <c r="C121" s="59"/>
      <c r="D121" s="19"/>
      <c r="E121" s="20"/>
      <c r="F121" s="26"/>
      <c r="G121" s="27"/>
      <c r="H121" s="28"/>
      <c r="I121" s="26"/>
      <c r="J121" s="27"/>
      <c r="K121" s="28"/>
    </row>
    <row r="122" spans="1:11" x14ac:dyDescent="0.25">
      <c r="A122" s="37">
        <v>111</v>
      </c>
      <c r="B122" s="56"/>
      <c r="C122" s="59"/>
      <c r="D122" s="19"/>
      <c r="E122" s="20"/>
      <c r="F122" s="26"/>
      <c r="G122" s="27"/>
      <c r="H122" s="28"/>
      <c r="I122" s="26"/>
      <c r="J122" s="27"/>
      <c r="K122" s="28"/>
    </row>
    <row r="123" spans="1:11" x14ac:dyDescent="0.25">
      <c r="A123" s="37">
        <v>112</v>
      </c>
      <c r="B123" s="56"/>
      <c r="C123" s="59"/>
      <c r="D123" s="19"/>
      <c r="E123" s="20"/>
      <c r="F123" s="26"/>
      <c r="G123" s="27"/>
      <c r="H123" s="28"/>
      <c r="I123" s="26"/>
      <c r="J123" s="27"/>
      <c r="K123" s="28"/>
    </row>
    <row r="124" spans="1:11" x14ac:dyDescent="0.25">
      <c r="A124" s="37">
        <v>113</v>
      </c>
      <c r="B124" s="56"/>
      <c r="C124" s="59"/>
      <c r="D124" s="19"/>
      <c r="E124" s="20"/>
      <c r="F124" s="26"/>
      <c r="G124" s="27"/>
      <c r="H124" s="28"/>
      <c r="I124" s="26"/>
      <c r="J124" s="27"/>
      <c r="K124" s="28"/>
    </row>
    <row r="125" spans="1:11" x14ac:dyDescent="0.25">
      <c r="A125" s="37">
        <v>114</v>
      </c>
      <c r="B125" s="56"/>
      <c r="C125" s="59"/>
      <c r="D125" s="19"/>
      <c r="E125" s="20"/>
      <c r="F125" s="26"/>
      <c r="G125" s="27"/>
      <c r="H125" s="28"/>
      <c r="I125" s="26"/>
      <c r="J125" s="27"/>
      <c r="K125" s="28"/>
    </row>
    <row r="126" spans="1:11" x14ac:dyDescent="0.25">
      <c r="A126" s="37">
        <v>115</v>
      </c>
      <c r="B126" s="56"/>
      <c r="C126" s="59"/>
      <c r="D126" s="19"/>
      <c r="E126" s="20"/>
      <c r="F126" s="26"/>
      <c r="G126" s="27"/>
      <c r="H126" s="28"/>
      <c r="I126" s="26"/>
      <c r="J126" s="27"/>
      <c r="K126" s="28"/>
    </row>
    <row r="127" spans="1:11" x14ac:dyDescent="0.25">
      <c r="A127" s="37">
        <v>116</v>
      </c>
      <c r="B127" s="56"/>
      <c r="C127" s="59"/>
      <c r="D127" s="19"/>
      <c r="E127" s="20"/>
      <c r="F127" s="26"/>
      <c r="G127" s="27"/>
      <c r="H127" s="28"/>
      <c r="I127" s="26"/>
      <c r="J127" s="27"/>
      <c r="K127" s="28"/>
    </row>
    <row r="128" spans="1:11" x14ac:dyDescent="0.25">
      <c r="A128" s="37">
        <v>117</v>
      </c>
      <c r="B128" s="56"/>
      <c r="C128" s="59"/>
      <c r="D128" s="19"/>
      <c r="E128" s="20"/>
      <c r="F128" s="26"/>
      <c r="G128" s="27"/>
      <c r="H128" s="28"/>
      <c r="I128" s="26"/>
      <c r="J128" s="27"/>
      <c r="K128" s="28"/>
    </row>
    <row r="129" spans="1:11" ht="15.75" thickBot="1" x14ac:dyDescent="0.3">
      <c r="A129" s="39">
        <v>118</v>
      </c>
      <c r="B129" s="57"/>
      <c r="C129" s="61"/>
      <c r="D129" s="21"/>
      <c r="E129" s="22"/>
      <c r="F129" s="29"/>
      <c r="G129" s="30"/>
      <c r="H129" s="31"/>
      <c r="I129" s="29"/>
      <c r="J129" s="30"/>
      <c r="K129" s="31"/>
    </row>
  </sheetData>
  <autoFilter ref="A11:K11" xr:uid="{E1B2AFCE-00E6-4E12-8610-73E374BAE63F}">
    <sortState xmlns:xlrd2="http://schemas.microsoft.com/office/spreadsheetml/2017/richdata2" ref="A12:K129">
      <sortCondition ref="A11"/>
    </sortState>
  </autoFilter>
  <mergeCells count="3">
    <mergeCell ref="F10:H10"/>
    <mergeCell ref="C10:E10"/>
    <mergeCell ref="I10:K10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AEF6-1F52-47E0-B932-BBCE9A3F0352}">
  <dimension ref="A1"/>
  <sheetViews>
    <sheetView workbookViewId="0">
      <selection activeCell="Z12" sqref="Z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FAF1-F8B7-4FAD-A26C-639E0C4827D4}">
  <dimension ref="A1"/>
  <sheetViews>
    <sheetView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17A8B-2F5D-4C4F-9564-3AD385BBD6D6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exec quick</vt:lpstr>
      <vt:lpstr>init quick</vt:lpstr>
      <vt:lpstr>graph on real data</vt:lpstr>
      <vt:lpstr>graph on min max</vt:lpstr>
      <vt:lpstr>graph on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2020-04-19T13:21:39Z</dcterms:modified>
</cp:coreProperties>
</file>