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web\src\definitions\worktypes\"/>
    </mc:Choice>
  </mc:AlternateContent>
  <xr:revisionPtr revIDLastSave="0" documentId="13_ncr:1_{6B426345-59C1-4B4A-9AAE-7F2030FF9F2B}" xr6:coauthVersionLast="40" xr6:coauthVersionMax="40" xr10:uidLastSave="{00000000-0000-0000-0000-000000000000}"/>
  <bookViews>
    <workbookView xWindow="0" yWindow="0" windowWidth="21570" windowHeight="6615" xr2:uid="{00000000-000D-0000-FFFF-FFFF00000000}"/>
  </bookViews>
  <sheets>
    <sheet name="work_type_statuses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D19" i="1" l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18" i="1"/>
  <c r="G18" i="1" s="1"/>
  <c r="G31" i="1"/>
  <c r="G32" i="1"/>
  <c r="G33" i="1"/>
  <c r="G34" i="1"/>
  <c r="G35" i="1"/>
  <c r="G36" i="1"/>
  <c r="G37" i="1"/>
  <c r="G38" i="1"/>
  <c r="G39" i="1"/>
  <c r="G40" i="1"/>
  <c r="G41" i="1"/>
  <c r="G42" i="1"/>
  <c r="G30" i="1"/>
</calcChain>
</file>

<file path=xl/sharedStrings.xml><?xml version="1.0" encoding="utf-8"?>
<sst xmlns="http://schemas.openxmlformats.org/spreadsheetml/2006/main" count="142" uniqueCount="100">
  <si>
    <t>|</t>
  </si>
  <si>
    <t>||</t>
  </si>
  <si>
    <t>open</t>
  </si>
  <si>
    <t>open_unassigned</t>
  </si>
  <si>
    <t>open-unassigned-claimed</t>
  </si>
  <si>
    <t>open-unassigned-unclaimed</t>
  </si>
  <si>
    <t>null</t>
  </si>
  <si>
    <t>open_assigned</t>
  </si>
  <si>
    <t>open-assigned-claimed</t>
  </si>
  <si>
    <t>open-assigned-unclaimed</t>
  </si>
  <si>
    <t>open_partially_completed</t>
  </si>
  <si>
    <t>open-partially-completed-claimed</t>
  </si>
  <si>
    <t>open-partially-completed-unclaimed</t>
  </si>
  <si>
    <t>open_needs_follow_up</t>
  </si>
  <si>
    <t>open-needs-follow-up-claimed</t>
  </si>
  <si>
    <t>open-needs-follow-up-unclaimed</t>
  </si>
  <si>
    <t>open_unresponsive</t>
  </si>
  <si>
    <t>open-unresponsive-claimed</t>
  </si>
  <si>
    <t>open-unresponsive-unclaimed</t>
  </si>
  <si>
    <t>closed</t>
  </si>
  <si>
    <t>closed_completed</t>
  </si>
  <si>
    <t>closed-completed-claimed</t>
  </si>
  <si>
    <t>closed-completed-unclaimed</t>
  </si>
  <si>
    <t>closed_incomplete</t>
  </si>
  <si>
    <t>closed-incomplete-claimed</t>
  </si>
  <si>
    <t>closed-incomplete-unclaimed</t>
  </si>
  <si>
    <t>closed_out_of_scope</t>
  </si>
  <si>
    <t>closed-out-of-scope-claimed</t>
  </si>
  <si>
    <t>closed-out-of-scope-unclaimed</t>
  </si>
  <si>
    <t>closed_done_by_others</t>
  </si>
  <si>
    <t>closed-done-by-others-claimed</t>
  </si>
  <si>
    <t>closed-done-by-others-unclaimed</t>
  </si>
  <si>
    <t>closed_no_help_wanted</t>
  </si>
  <si>
    <t>closed-no-help-wanted-claimed</t>
  </si>
  <si>
    <t>closed-no-help-wanted-unclaimed</t>
  </si>
  <si>
    <t>closed_rejected</t>
  </si>
  <si>
    <t>closed-rejected-claimed</t>
  </si>
  <si>
    <t>closed-rejected-unclaimed</t>
  </si>
  <si>
    <t>closed_duplicate</t>
  </si>
  <si>
    <t>closed-duplicate-claimed</t>
  </si>
  <si>
    <t>closed-duplicate-unclaimed</t>
  </si>
  <si>
    <t>closed_marked_for_deletion</t>
  </si>
  <si>
    <t>closed-marked-for-deletion-claimed</t>
  </si>
  <si>
    <t>closed-marked-for-deletion-unclaimed</t>
  </si>
  <si>
    <t>Open, unassigned</t>
  </si>
  <si>
    <t>Closed, done by others</t>
  </si>
  <si>
    <t>Closed, incomplete</t>
  </si>
  <si>
    <t>Closed, rejected</t>
  </si>
  <si>
    <t>Open, needs follow-up</t>
  </si>
  <si>
    <t>Open, assigned</t>
  </si>
  <si>
    <t>Closed, completed</t>
  </si>
  <si>
    <t>Open, partially completed</t>
  </si>
  <si>
    <t>Closed, no help wanted</t>
  </si>
  <si>
    <t>Closed, duplicate</t>
  </si>
  <si>
    <t>Closed, out of scope</t>
  </si>
  <si>
    <t>statusDescription.open_unassigned</t>
  </si>
  <si>
    <t>statusDescription.open_assigned</t>
  </si>
  <si>
    <t>statusDescription.open_partially_completed</t>
  </si>
  <si>
    <t>statusDescription.open_needs_follow_up</t>
  </si>
  <si>
    <t>statusDescription.open_unresponsive</t>
  </si>
  <si>
    <t>statusDescription.closed_completed</t>
  </si>
  <si>
    <t>statusDescription.closed_incomplete</t>
  </si>
  <si>
    <t>statusDescription.closed_out_of_scope</t>
  </si>
  <si>
    <t>statusDescription.closed_done_by_others</t>
  </si>
  <si>
    <t>statusDescription.closed_no_help_wanted</t>
  </si>
  <si>
    <t>statusDescription.closed_rejected</t>
  </si>
  <si>
    <t>statusDescription.closed_duplicate</t>
  </si>
  <si>
    <t>statusDescription.closed_marked_for_deletion</t>
  </si>
  <si>
    <t>substatus</t>
  </si>
  <si>
    <t>open_partially-completed</t>
  </si>
  <si>
    <t>open_needs-follow-up</t>
  </si>
  <si>
    <t>closed_out-of-scope</t>
  </si>
  <si>
    <t>closed_done-by-others</t>
  </si>
  <si>
    <t>closed_no-help-wanted</t>
  </si>
  <si>
    <t>closed_marked-for-deletion</t>
  </si>
  <si>
    <t>closed_partially-completed</t>
  </si>
  <si>
    <t>status_name_t</t>
  </si>
  <si>
    <t>substatus_name_t</t>
  </si>
  <si>
    <t>description_t</t>
  </si>
  <si>
    <t>claimed_class</t>
  </si>
  <si>
    <t>unclaimed_class</t>
  </si>
  <si>
    <t>completed_by_anybody</t>
  </si>
  <si>
    <t>completed_by_ccu</t>
  </si>
  <si>
    <t>completed_db</t>
  </si>
  <si>
    <t>last_updated</t>
  </si>
  <si>
    <t>depreciated_date</t>
  </si>
  <si>
    <t>unassigned</t>
  </si>
  <si>
    <t>assigned</t>
  </si>
  <si>
    <t>partially-completed</t>
  </si>
  <si>
    <t>needs-follow-up</t>
  </si>
  <si>
    <t>unresponsive</t>
  </si>
  <si>
    <t>completed</t>
  </si>
  <si>
    <t>incomplete</t>
  </si>
  <si>
    <t>out-of-scope</t>
  </si>
  <si>
    <t>done-by-others</t>
  </si>
  <si>
    <t>no-help-wanted</t>
  </si>
  <si>
    <t>rejected</t>
  </si>
  <si>
    <t>duplicate</t>
  </si>
  <si>
    <t>marked-for-deletion</t>
  </si>
  <si>
    <t>primary_state, status, substatus, status_name_t, substatus_name_t, description_t, claimed_class, unclaimed_class, completed_by_anybody, completed_by_ccu, completed_db, last_updated, depreciated_date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</si>
</sst>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N1" workbookViewId="0">
      <selection activeCell="O2" sqref="O2:O14"/>
    </sheetView>
  </sheetViews>
  <sheetFormatPr defaultRowHeight="15" x14ac:dyDescent="0.25"/>
  <cols>
    <col min="2" max="2" width="27.140625" bestFit="1" customWidth="1"/>
    <col min="3" max="3" width="27.140625" customWidth="1"/>
    <col min="4" max="4" width="28.28515625" customWidth="1"/>
    <col min="5" max="5" width="26" customWidth="1"/>
    <col min="12" max="12" width="9.7109375" bestFit="1" customWidth="1"/>
  </cols>
  <sheetData>
    <row r="1" spans="1:15" x14ac:dyDescent="0.25">
      <c r="A1" t="s">
        <v>0</v>
      </c>
      <c r="B1" t="s">
        <v>1</v>
      </c>
      <c r="C1" t="s">
        <v>68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O1" t="s">
        <v>99</v>
      </c>
    </row>
    <row r="2" spans="1:15" x14ac:dyDescent="0.25">
      <c r="A2" t="s">
        <v>2</v>
      </c>
      <c r="B2" t="s">
        <v>3</v>
      </c>
      <c r="C2" t="s">
        <v>86</v>
      </c>
      <c r="D2" t="str">
        <f>"status."&amp;B2</f>
        <v>status.open_unassigned</v>
      </c>
      <c r="E2" t="str">
        <f>"substatus."&amp;C2</f>
        <v>substatus.unassigned</v>
      </c>
      <c r="F2" t="s">
        <v>55</v>
      </c>
      <c r="G2" t="s">
        <v>4</v>
      </c>
      <c r="H2" t="s">
        <v>5</v>
      </c>
      <c r="I2">
        <v>0</v>
      </c>
      <c r="J2">
        <v>0</v>
      </c>
      <c r="K2">
        <v>0</v>
      </c>
      <c r="L2" s="1">
        <v>43137</v>
      </c>
      <c r="M2" t="s">
        <v>6</v>
      </c>
      <c r="O2" t="str">
        <f>"  ('"&amp;A2&amp;"', '"&amp;B2&amp;"', '"&amp;C2&amp;"', '"&amp;D2&amp;"', '"&amp;E2&amp;"', '"&amp;F2&amp;"', '"&amp;G2&amp;"', '"&amp;H2&amp;"', "&amp;TEXT(I2,"0.00")&amp;", "&amp;TEXT(J2,"0.00")&amp;", "&amp;TEXT(K2,"0.00")&amp;", '"&amp;TEXT(L2,"YYYY-MM-DD")&amp;"', "&amp;IF(M2="null","null","'"&amp;TEXT(M2,"YYYY-MM-DD")&amp;"'")&amp;"),"</f>
        <v xml:space="preserve">  ('open', 'open_unassigned', 'unassigned', 'status.open_unassigned', 'substatus.unassigned', 'statusDescription.open_unassigned', 'open-unassigned-claimed', 'open-unassigned-unclaimed', 0.00, 0.00, 0.00, '2018-02-06', null),</v>
      </c>
    </row>
    <row r="3" spans="1:15" x14ac:dyDescent="0.25">
      <c r="A3" t="s">
        <v>2</v>
      </c>
      <c r="B3" t="s">
        <v>7</v>
      </c>
      <c r="C3" t="s">
        <v>87</v>
      </c>
      <c r="D3" t="str">
        <f t="shared" ref="D3:D14" si="0">"status."&amp;B3</f>
        <v>status.open_assigned</v>
      </c>
      <c r="E3" t="str">
        <f t="shared" ref="E3:E14" si="1">"substatus."&amp;C3</f>
        <v>substatus.assigned</v>
      </c>
      <c r="F3" t="s">
        <v>56</v>
      </c>
      <c r="G3" t="s">
        <v>8</v>
      </c>
      <c r="H3" t="s">
        <v>9</v>
      </c>
      <c r="I3">
        <v>0.25</v>
      </c>
      <c r="J3">
        <v>0.25</v>
      </c>
      <c r="K3">
        <v>0.25</v>
      </c>
      <c r="L3" s="1">
        <v>43137</v>
      </c>
      <c r="M3" t="s">
        <v>6</v>
      </c>
      <c r="O3" t="str">
        <f t="shared" ref="O3:O14" si="2">"  ('"&amp;A3&amp;"', '"&amp;B3&amp;"', '"&amp;C3&amp;"', '"&amp;D3&amp;"', '"&amp;E3&amp;"', '"&amp;F3&amp;"', '"&amp;G3&amp;"', '"&amp;H3&amp;"', "&amp;TEXT(I3,"0.00")&amp;", "&amp;TEXT(J3,"0.00")&amp;", "&amp;TEXT(K3,"0.00")&amp;", '"&amp;TEXT(L3,"YYYY-MM-DD")&amp;"', "&amp;IF(M3="null","null","'"&amp;TEXT(M3,"YYYY-MM-DD")&amp;"'")&amp;"),"</f>
        <v xml:space="preserve">  ('open', 'open_assigned', 'assigned', 'status.open_assigned', 'substatus.assigned', 'statusDescription.open_assigned', 'open-assigned-claimed', 'open-assigned-unclaimed', 0.25, 0.25, 0.25, '2018-02-06', null),</v>
      </c>
    </row>
    <row r="4" spans="1:15" x14ac:dyDescent="0.25">
      <c r="A4" t="s">
        <v>2</v>
      </c>
      <c r="B4" t="s">
        <v>69</v>
      </c>
      <c r="C4" t="s">
        <v>88</v>
      </c>
      <c r="D4" t="str">
        <f t="shared" si="0"/>
        <v>status.open_partially-completed</v>
      </c>
      <c r="E4" t="str">
        <f t="shared" si="1"/>
        <v>substatus.partially-completed</v>
      </c>
      <c r="F4" t="s">
        <v>57</v>
      </c>
      <c r="G4" t="s">
        <v>11</v>
      </c>
      <c r="H4" t="s">
        <v>12</v>
      </c>
      <c r="I4">
        <v>0.5</v>
      </c>
      <c r="J4">
        <v>0.5</v>
      </c>
      <c r="K4">
        <v>0.5</v>
      </c>
      <c r="L4" s="1">
        <v>43441</v>
      </c>
      <c r="M4" t="s">
        <v>6</v>
      </c>
      <c r="O4" t="str">
        <f t="shared" si="2"/>
        <v xml:space="preserve">  ('open', 'open_partially-completed', 'partially-completed', 'status.open_partially-completed', 'substatus.partially-completed', 'statusDescription.open_partially_completed', 'open-partially-completed-claimed', 'open-partially-completed-unclaimed', 0.50, 0.50, 0.50, '2018-12-07', null),</v>
      </c>
    </row>
    <row r="5" spans="1:15" x14ac:dyDescent="0.25">
      <c r="A5" t="s">
        <v>2</v>
      </c>
      <c r="B5" t="s">
        <v>70</v>
      </c>
      <c r="C5" t="s">
        <v>89</v>
      </c>
      <c r="D5" t="str">
        <f t="shared" si="0"/>
        <v>status.open_needs-follow-up</v>
      </c>
      <c r="E5" t="str">
        <f t="shared" si="1"/>
        <v>substatus.needs-follow-up</v>
      </c>
      <c r="F5" t="s">
        <v>58</v>
      </c>
      <c r="G5" t="s">
        <v>14</v>
      </c>
      <c r="H5" t="s">
        <v>15</v>
      </c>
      <c r="I5">
        <v>0.5</v>
      </c>
      <c r="J5">
        <v>0.5</v>
      </c>
      <c r="K5">
        <v>0.5</v>
      </c>
      <c r="L5" s="1">
        <v>43441</v>
      </c>
      <c r="M5" t="s">
        <v>6</v>
      </c>
      <c r="O5" t="str">
        <f t="shared" si="2"/>
        <v xml:space="preserve">  ('open', 'open_needs-follow-up', 'needs-follow-up', 'status.open_needs-follow-up', 'substatus.needs-follow-up', 'statusDescription.open_needs_follow_up', 'open-needs-follow-up-claimed', 'open-needs-follow-up-unclaimed', 0.50, 0.50, 0.50, '2018-12-07', null),</v>
      </c>
    </row>
    <row r="6" spans="1:15" x14ac:dyDescent="0.25">
      <c r="A6" t="s">
        <v>2</v>
      </c>
      <c r="B6" t="s">
        <v>16</v>
      </c>
      <c r="C6" t="s">
        <v>90</v>
      </c>
      <c r="D6" t="str">
        <f t="shared" si="0"/>
        <v>status.open_unresponsive</v>
      </c>
      <c r="E6" t="str">
        <f t="shared" si="1"/>
        <v>substatus.unresponsive</v>
      </c>
      <c r="F6" t="s">
        <v>59</v>
      </c>
      <c r="G6" t="s">
        <v>17</v>
      </c>
      <c r="H6" t="s">
        <v>18</v>
      </c>
      <c r="I6">
        <v>0.1</v>
      </c>
      <c r="J6">
        <v>0</v>
      </c>
      <c r="K6">
        <v>0.1</v>
      </c>
      <c r="L6" s="1">
        <v>43137</v>
      </c>
      <c r="M6" t="s">
        <v>6</v>
      </c>
      <c r="O6" t="str">
        <f t="shared" si="2"/>
        <v xml:space="preserve">  ('open', 'open_unresponsive', 'unresponsive', 'status.open_unresponsive', 'substatus.unresponsive', 'statusDescription.open_unresponsive', 'open-unresponsive-claimed', 'open-unresponsive-unclaimed', 0.10, 0.00, 0.10, '2018-02-06', null),</v>
      </c>
    </row>
    <row r="7" spans="1:15" x14ac:dyDescent="0.25">
      <c r="A7" t="s">
        <v>19</v>
      </c>
      <c r="B7" t="s">
        <v>75</v>
      </c>
      <c r="C7" t="s">
        <v>91</v>
      </c>
      <c r="D7" t="str">
        <f t="shared" si="0"/>
        <v>status.closed_partially-completed</v>
      </c>
      <c r="E7" t="str">
        <f t="shared" si="1"/>
        <v>substatus.completed</v>
      </c>
      <c r="F7" t="s">
        <v>60</v>
      </c>
      <c r="G7" t="s">
        <v>21</v>
      </c>
      <c r="H7" t="s">
        <v>22</v>
      </c>
      <c r="I7">
        <v>1</v>
      </c>
      <c r="J7">
        <v>1</v>
      </c>
      <c r="K7">
        <v>1</v>
      </c>
      <c r="L7" s="1">
        <v>43441</v>
      </c>
      <c r="M7" t="s">
        <v>6</v>
      </c>
      <c r="O7" t="str">
        <f t="shared" si="2"/>
        <v xml:space="preserve">  ('closed', 'closed_partially-completed', 'completed', 'status.closed_partially-completed', 'substatus.completed', 'statusDescription.closed_completed', 'closed-completed-claimed', 'closed-completed-unclaimed', 1.00, 1.00, 1.00, '2018-12-07', null),</v>
      </c>
    </row>
    <row r="8" spans="1:15" x14ac:dyDescent="0.25">
      <c r="A8" t="s">
        <v>19</v>
      </c>
      <c r="B8" t="s">
        <v>23</v>
      </c>
      <c r="C8" t="s">
        <v>92</v>
      </c>
      <c r="D8" t="str">
        <f t="shared" si="0"/>
        <v>status.closed_incomplete</v>
      </c>
      <c r="E8" t="str">
        <f t="shared" si="1"/>
        <v>substatus.incomplete</v>
      </c>
      <c r="F8" t="s">
        <v>61</v>
      </c>
      <c r="G8" t="s">
        <v>24</v>
      </c>
      <c r="H8" t="s">
        <v>25</v>
      </c>
      <c r="I8">
        <v>0.75</v>
      </c>
      <c r="J8">
        <v>0.75</v>
      </c>
      <c r="K8">
        <v>0.75</v>
      </c>
      <c r="L8" s="1">
        <v>43137</v>
      </c>
      <c r="M8" t="s">
        <v>6</v>
      </c>
      <c r="O8" t="str">
        <f t="shared" si="2"/>
        <v xml:space="preserve">  ('closed', 'closed_incomplete', 'incomplete', 'status.closed_incomplete', 'substatus.incomplete', 'statusDescription.closed_incomplete', 'closed-incomplete-claimed', 'closed-incomplete-unclaimed', 0.75, 0.75, 0.75, '2018-02-06', null),</v>
      </c>
    </row>
    <row r="9" spans="1:15" x14ac:dyDescent="0.25">
      <c r="A9" t="s">
        <v>19</v>
      </c>
      <c r="B9" t="s">
        <v>71</v>
      </c>
      <c r="C9" t="s">
        <v>93</v>
      </c>
      <c r="D9" t="str">
        <f t="shared" si="0"/>
        <v>status.closed_out-of-scope</v>
      </c>
      <c r="E9" t="str">
        <f t="shared" si="1"/>
        <v>substatus.out-of-scope</v>
      </c>
      <c r="F9" t="s">
        <v>62</v>
      </c>
      <c r="G9" t="s">
        <v>27</v>
      </c>
      <c r="H9" t="s">
        <v>28</v>
      </c>
      <c r="I9">
        <v>0.25</v>
      </c>
      <c r="J9">
        <v>0</v>
      </c>
      <c r="K9">
        <v>0.25</v>
      </c>
      <c r="L9" s="1">
        <v>43137</v>
      </c>
      <c r="M9" t="s">
        <v>6</v>
      </c>
      <c r="O9" t="str">
        <f t="shared" si="2"/>
        <v xml:space="preserve">  ('closed', 'closed_out-of-scope', 'out-of-scope', 'status.closed_out-of-scope', 'substatus.out-of-scope', 'statusDescription.closed_out_of_scope', 'closed-out-of-scope-claimed', 'closed-out-of-scope-unclaimed', 0.25, 0.00, 0.25, '2018-02-06', null),</v>
      </c>
    </row>
    <row r="10" spans="1:15" x14ac:dyDescent="0.25">
      <c r="A10" t="s">
        <v>19</v>
      </c>
      <c r="B10" t="s">
        <v>72</v>
      </c>
      <c r="C10" t="s">
        <v>94</v>
      </c>
      <c r="D10" t="str">
        <f t="shared" si="0"/>
        <v>status.closed_done-by-others</v>
      </c>
      <c r="E10" t="str">
        <f t="shared" si="1"/>
        <v>substatus.done-by-others</v>
      </c>
      <c r="F10" t="s">
        <v>63</v>
      </c>
      <c r="G10" t="s">
        <v>30</v>
      </c>
      <c r="H10" t="s">
        <v>31</v>
      </c>
      <c r="I10">
        <v>1</v>
      </c>
      <c r="J10">
        <v>0</v>
      </c>
      <c r="K10">
        <v>1</v>
      </c>
      <c r="L10" s="1">
        <v>43441</v>
      </c>
      <c r="M10" t="s">
        <v>6</v>
      </c>
      <c r="O10" t="str">
        <f t="shared" si="2"/>
        <v xml:space="preserve">  ('closed', 'closed_done-by-others', 'done-by-others', 'status.closed_done-by-others', 'substatus.done-by-others', 'statusDescription.closed_done_by_others', 'closed-done-by-others-claimed', 'closed-done-by-others-unclaimed', 1.00, 0.00, 1.00, '2018-12-07', null),</v>
      </c>
    </row>
    <row r="11" spans="1:15" x14ac:dyDescent="0.25">
      <c r="A11" t="s">
        <v>19</v>
      </c>
      <c r="B11" t="s">
        <v>73</v>
      </c>
      <c r="C11" t="s">
        <v>95</v>
      </c>
      <c r="D11" t="str">
        <f t="shared" si="0"/>
        <v>status.closed_no-help-wanted</v>
      </c>
      <c r="E11" t="str">
        <f t="shared" si="1"/>
        <v>substatus.no-help-wanted</v>
      </c>
      <c r="F11" t="s">
        <v>64</v>
      </c>
      <c r="G11" t="s">
        <v>33</v>
      </c>
      <c r="H11" t="s">
        <v>34</v>
      </c>
      <c r="I11">
        <v>1</v>
      </c>
      <c r="J11">
        <v>0</v>
      </c>
      <c r="K11">
        <v>1</v>
      </c>
      <c r="L11" s="1">
        <v>43441</v>
      </c>
      <c r="M11" t="s">
        <v>6</v>
      </c>
      <c r="O11" t="str">
        <f t="shared" si="2"/>
        <v xml:space="preserve">  ('closed', 'closed_no-help-wanted', 'no-help-wanted', 'status.closed_no-help-wanted', 'substatus.no-help-wanted', 'statusDescription.closed_no_help_wanted', 'closed-no-help-wanted-claimed', 'closed-no-help-wanted-unclaimed', 1.00, 0.00, 1.00, '2018-12-07', null),</v>
      </c>
    </row>
    <row r="12" spans="1:15" x14ac:dyDescent="0.25">
      <c r="A12" t="s">
        <v>19</v>
      </c>
      <c r="B12" t="s">
        <v>35</v>
      </c>
      <c r="C12" t="s">
        <v>96</v>
      </c>
      <c r="D12" t="str">
        <f t="shared" si="0"/>
        <v>status.closed_rejected</v>
      </c>
      <c r="E12" t="str">
        <f t="shared" si="1"/>
        <v>substatus.rejected</v>
      </c>
      <c r="F12" t="s">
        <v>65</v>
      </c>
      <c r="G12" t="s">
        <v>36</v>
      </c>
      <c r="H12" t="s">
        <v>37</v>
      </c>
      <c r="I12">
        <v>0.25</v>
      </c>
      <c r="J12">
        <v>0</v>
      </c>
      <c r="K12">
        <v>0.25</v>
      </c>
      <c r="L12" s="1">
        <v>43137</v>
      </c>
      <c r="M12" t="s">
        <v>6</v>
      </c>
      <c r="O12" t="str">
        <f t="shared" si="2"/>
        <v xml:space="preserve">  ('closed', 'closed_rejected', 'rejected', 'status.closed_rejected', 'substatus.rejected', 'statusDescription.closed_rejected', 'closed-rejected-claimed', 'closed-rejected-unclaimed', 0.25, 0.00, 0.25, '2018-02-06', null),</v>
      </c>
    </row>
    <row r="13" spans="1:15" x14ac:dyDescent="0.25">
      <c r="A13" t="s">
        <v>19</v>
      </c>
      <c r="B13" t="s">
        <v>38</v>
      </c>
      <c r="C13" t="s">
        <v>97</v>
      </c>
      <c r="D13" t="str">
        <f t="shared" si="0"/>
        <v>status.closed_duplicate</v>
      </c>
      <c r="E13" t="str">
        <f t="shared" si="1"/>
        <v>substatus.duplicate</v>
      </c>
      <c r="F13" t="s">
        <v>66</v>
      </c>
      <c r="G13" t="s">
        <v>39</v>
      </c>
      <c r="H13" t="s">
        <v>40</v>
      </c>
      <c r="I13">
        <v>0</v>
      </c>
      <c r="J13">
        <v>0</v>
      </c>
      <c r="K13">
        <v>1</v>
      </c>
      <c r="L13" s="1">
        <v>43137</v>
      </c>
      <c r="M13" t="s">
        <v>6</v>
      </c>
      <c r="O13" t="str">
        <f t="shared" si="2"/>
        <v xml:space="preserve">  ('closed', 'closed_duplicate', 'duplicate', 'status.closed_duplicate', 'substatus.duplicate', 'statusDescription.closed_duplicate', 'closed-duplicate-claimed', 'closed-duplicate-unclaimed', 0.00, 0.00, 1.00, '2018-02-06', null),</v>
      </c>
    </row>
    <row r="14" spans="1:15" x14ac:dyDescent="0.25">
      <c r="A14" t="s">
        <v>19</v>
      </c>
      <c r="B14" t="s">
        <v>74</v>
      </c>
      <c r="C14" t="s">
        <v>98</v>
      </c>
      <c r="D14" t="str">
        <f t="shared" si="0"/>
        <v>status.closed_marked-for-deletion</v>
      </c>
      <c r="E14" t="str">
        <f t="shared" si="1"/>
        <v>substatus.marked-for-deletion</v>
      </c>
      <c r="F14" t="s">
        <v>67</v>
      </c>
      <c r="G14" t="s">
        <v>42</v>
      </c>
      <c r="H14" t="s">
        <v>43</v>
      </c>
      <c r="I14">
        <v>0</v>
      </c>
      <c r="J14">
        <v>0</v>
      </c>
      <c r="K14">
        <v>0</v>
      </c>
      <c r="L14" s="1">
        <v>43441</v>
      </c>
      <c r="M14" t="s">
        <v>6</v>
      </c>
      <c r="O14" t="str">
        <f t="shared" si="2"/>
        <v xml:space="preserve">  ('closed', 'closed_marked-for-deletion', 'marked-for-deletion', 'status.closed_marked-for-deletion', 'substatus.marked-for-deletion', 'statusDescription.closed_marked_for_deletion', 'closed-marked-for-deletion-claimed', 'closed-marked-for-deletion-unclaimed', 0.00, 0.00, 0.00, '2018-12-07', null),</v>
      </c>
    </row>
    <row r="18" spans="1:7" x14ac:dyDescent="0.25">
      <c r="A18">
        <v>1</v>
      </c>
      <c r="B18" t="s">
        <v>44</v>
      </c>
      <c r="D18" t="str">
        <f>VLOOKUP(A18,$A$30:$B$42,2,FALSE)</f>
        <v>open_unassigned</v>
      </c>
      <c r="G18" t="str">
        <f>"UPDATE public.core_worksites SET status_key = '"&amp;D18&amp;"' WHERE status = '"&amp;B18&amp;"';"</f>
        <v>UPDATE public.core_worksites SET status_key = 'open_unassigned' WHERE status = 'Open, unassigned';</v>
      </c>
    </row>
    <row r="19" spans="1:7" x14ac:dyDescent="0.25">
      <c r="A19">
        <v>3</v>
      </c>
      <c r="B19" t="s">
        <v>51</v>
      </c>
      <c r="D19" t="str">
        <f t="shared" ref="D19:D28" si="3">VLOOKUP(A19,$A$30:$B$42,2,FALSE)</f>
        <v>open_partially_completed</v>
      </c>
      <c r="G19" t="str">
        <f>"UPDATE public.core_worksites SET status_key = '"&amp;D19&amp;"' WHERE status = '"&amp;B19&amp;"';"</f>
        <v>UPDATE public.core_worksites SET status_key = 'open_partially_completed' WHERE status = 'Open, partially completed';</v>
      </c>
    </row>
    <row r="20" spans="1:7" x14ac:dyDescent="0.25">
      <c r="A20">
        <v>4</v>
      </c>
      <c r="B20" t="s">
        <v>48</v>
      </c>
      <c r="D20" t="str">
        <f t="shared" si="3"/>
        <v>open_needs_follow_up</v>
      </c>
      <c r="G20" t="str">
        <f>"UPDATE public.core_worksites SET status_key = '"&amp;D20&amp;"' WHERE status = '"&amp;B20&amp;"';"</f>
        <v>UPDATE public.core_worksites SET status_key = 'open_needs_follow_up' WHERE status = 'Open, needs follow-up';</v>
      </c>
    </row>
    <row r="21" spans="1:7" x14ac:dyDescent="0.25">
      <c r="A21">
        <v>2</v>
      </c>
      <c r="B21" t="s">
        <v>49</v>
      </c>
      <c r="D21" t="str">
        <f t="shared" si="3"/>
        <v>open_assigned</v>
      </c>
      <c r="G21" t="str">
        <f>"UPDATE public.core_worksites SET status_key = '"&amp;D21&amp;"' WHERE status = '"&amp;B21&amp;"';"</f>
        <v>UPDATE public.core_worksites SET status_key = 'open_assigned' WHERE status = 'Open, assigned';</v>
      </c>
    </row>
    <row r="22" spans="1:7" x14ac:dyDescent="0.25">
      <c r="A22">
        <v>11</v>
      </c>
      <c r="B22" t="s">
        <v>47</v>
      </c>
      <c r="D22" t="str">
        <f t="shared" si="3"/>
        <v>closed_rejected</v>
      </c>
      <c r="G22" t="str">
        <f>"UPDATE public.core_worksites SET status_key = '"&amp;D22&amp;"' WHERE status = '"&amp;B22&amp;"';"</f>
        <v>UPDATE public.core_worksites SET status_key = 'closed_rejected' WHERE status = 'Closed, rejected';</v>
      </c>
    </row>
    <row r="23" spans="1:7" x14ac:dyDescent="0.25">
      <c r="A23">
        <v>8</v>
      </c>
      <c r="B23" t="s">
        <v>54</v>
      </c>
      <c r="D23" t="str">
        <f t="shared" si="3"/>
        <v>closed_out_of_scope</v>
      </c>
      <c r="G23" t="str">
        <f>"UPDATE public.core_worksites SET status_key = '"&amp;D23&amp;"' WHERE status = '"&amp;B23&amp;"';"</f>
        <v>UPDATE public.core_worksites SET status_key = 'closed_out_of_scope' WHERE status = 'Closed, out of scope';</v>
      </c>
    </row>
    <row r="24" spans="1:7" x14ac:dyDescent="0.25">
      <c r="A24">
        <v>10</v>
      </c>
      <c r="B24" t="s">
        <v>52</v>
      </c>
      <c r="D24" t="str">
        <f t="shared" si="3"/>
        <v>closed_no_help_wanted</v>
      </c>
      <c r="G24" t="str">
        <f>"UPDATE public.core_worksites SET status_key = '"&amp;D24&amp;"' WHERE status = '"&amp;B24&amp;"';"</f>
        <v>UPDATE public.core_worksites SET status_key = 'closed_no_help_wanted' WHERE status = 'Closed, no help wanted';</v>
      </c>
    </row>
    <row r="25" spans="1:7" x14ac:dyDescent="0.25">
      <c r="A25">
        <v>7</v>
      </c>
      <c r="B25" t="s">
        <v>46</v>
      </c>
      <c r="D25" t="str">
        <f t="shared" si="3"/>
        <v>closed_incomplete</v>
      </c>
      <c r="G25" t="str">
        <f>"UPDATE public.core_worksites SET status_key = '"&amp;D25&amp;"' WHERE status = '"&amp;B25&amp;"';"</f>
        <v>UPDATE public.core_worksites SET status_key = 'closed_incomplete' WHERE status = 'Closed, incomplete';</v>
      </c>
    </row>
    <row r="26" spans="1:7" x14ac:dyDescent="0.25">
      <c r="A26">
        <v>12</v>
      </c>
      <c r="B26" t="s">
        <v>53</v>
      </c>
      <c r="D26" t="str">
        <f t="shared" si="3"/>
        <v>closed_duplicate</v>
      </c>
      <c r="G26" t="str">
        <f>"UPDATE public.core_worksites SET status_key = '"&amp;D26&amp;"' WHERE status = '"&amp;B26&amp;"';"</f>
        <v>UPDATE public.core_worksites SET status_key = 'closed_duplicate' WHERE status = 'Closed, duplicate';</v>
      </c>
    </row>
    <row r="27" spans="1:7" x14ac:dyDescent="0.25">
      <c r="A27">
        <v>9</v>
      </c>
      <c r="B27" t="s">
        <v>45</v>
      </c>
      <c r="D27" t="str">
        <f t="shared" si="3"/>
        <v>closed_done_by_others</v>
      </c>
      <c r="G27" t="str">
        <f>"UPDATE public.core_worksites SET status_key = '"&amp;D27&amp;"' WHERE status = '"&amp;B27&amp;"';"</f>
        <v>UPDATE public.core_worksites SET status_key = 'closed_done_by_others' WHERE status = 'Closed, done by others';</v>
      </c>
    </row>
    <row r="28" spans="1:7" x14ac:dyDescent="0.25">
      <c r="A28">
        <v>6</v>
      </c>
      <c r="B28" t="s">
        <v>50</v>
      </c>
      <c r="D28" t="str">
        <f t="shared" si="3"/>
        <v>closed_completed</v>
      </c>
      <c r="G28" t="str">
        <f>"UPDATE public.core_worksites SET status_key = '"&amp;D28&amp;"' WHERE status = '"&amp;B28&amp;"';"</f>
        <v>UPDATE public.core_worksites SET status_key = 'closed_completed' WHERE status = 'Closed, completed';</v>
      </c>
    </row>
    <row r="30" spans="1:7" x14ac:dyDescent="0.25">
      <c r="A30">
        <v>1</v>
      </c>
      <c r="B30" t="s">
        <v>3</v>
      </c>
      <c r="D30">
        <v>1</v>
      </c>
      <c r="F30" t="s">
        <v>3</v>
      </c>
      <c r="G30" t="str">
        <f>IF(AND(A30=D30,B30=F30),"","problem")</f>
        <v/>
      </c>
    </row>
    <row r="31" spans="1:7" x14ac:dyDescent="0.25">
      <c r="A31">
        <v>2</v>
      </c>
      <c r="B31" t="s">
        <v>7</v>
      </c>
      <c r="D31">
        <v>2</v>
      </c>
      <c r="F31" t="s">
        <v>7</v>
      </c>
      <c r="G31" t="str">
        <f>IF(AND(A31=D31,B31=F31),"","problem")</f>
        <v/>
      </c>
    </row>
    <row r="32" spans="1:7" x14ac:dyDescent="0.25">
      <c r="A32">
        <v>3</v>
      </c>
      <c r="B32" t="s">
        <v>10</v>
      </c>
      <c r="D32">
        <v>3</v>
      </c>
      <c r="F32" t="s">
        <v>10</v>
      </c>
      <c r="G32" t="str">
        <f>IF(AND(A32=D32,B32=F32),"","problem")</f>
        <v/>
      </c>
    </row>
    <row r="33" spans="1:7" x14ac:dyDescent="0.25">
      <c r="A33">
        <v>4</v>
      </c>
      <c r="B33" t="s">
        <v>13</v>
      </c>
      <c r="D33">
        <v>4</v>
      </c>
      <c r="F33" t="s">
        <v>13</v>
      </c>
      <c r="G33" t="str">
        <f>IF(AND(A33=D33,B33=F33),"","problem")</f>
        <v/>
      </c>
    </row>
    <row r="34" spans="1:7" x14ac:dyDescent="0.25">
      <c r="A34">
        <v>5</v>
      </c>
      <c r="B34" t="s">
        <v>16</v>
      </c>
      <c r="D34">
        <v>5</v>
      </c>
      <c r="F34" t="s">
        <v>16</v>
      </c>
      <c r="G34" t="str">
        <f>IF(AND(A34=D34,B34=F34),"","problem")</f>
        <v/>
      </c>
    </row>
    <row r="35" spans="1:7" x14ac:dyDescent="0.25">
      <c r="A35">
        <v>6</v>
      </c>
      <c r="B35" t="s">
        <v>20</v>
      </c>
      <c r="D35">
        <v>6</v>
      </c>
      <c r="F35" t="s">
        <v>20</v>
      </c>
      <c r="G35" t="str">
        <f>IF(AND(A35=D35,B35=F35),"","problem")</f>
        <v/>
      </c>
    </row>
    <row r="36" spans="1:7" x14ac:dyDescent="0.25">
      <c r="A36">
        <v>7</v>
      </c>
      <c r="B36" t="s">
        <v>23</v>
      </c>
      <c r="D36">
        <v>7</v>
      </c>
      <c r="F36" t="s">
        <v>23</v>
      </c>
      <c r="G36" t="str">
        <f>IF(AND(A36=D36,B36=F36),"","problem")</f>
        <v/>
      </c>
    </row>
    <row r="37" spans="1:7" x14ac:dyDescent="0.25">
      <c r="A37">
        <v>8</v>
      </c>
      <c r="B37" t="s">
        <v>26</v>
      </c>
      <c r="D37">
        <v>8</v>
      </c>
      <c r="F37" t="s">
        <v>26</v>
      </c>
      <c r="G37" t="str">
        <f>IF(AND(A37=D37,B37=F37),"","problem")</f>
        <v/>
      </c>
    </row>
    <row r="38" spans="1:7" x14ac:dyDescent="0.25">
      <c r="A38">
        <v>9</v>
      </c>
      <c r="B38" t="s">
        <v>29</v>
      </c>
      <c r="D38">
        <v>9</v>
      </c>
      <c r="F38" t="s">
        <v>29</v>
      </c>
      <c r="G38" t="str">
        <f>IF(AND(A38=D38,B38=F38),"","problem")</f>
        <v/>
      </c>
    </row>
    <row r="39" spans="1:7" x14ac:dyDescent="0.25">
      <c r="A39">
        <v>10</v>
      </c>
      <c r="B39" t="s">
        <v>32</v>
      </c>
      <c r="D39">
        <v>10</v>
      </c>
      <c r="F39" t="s">
        <v>32</v>
      </c>
      <c r="G39" t="str">
        <f>IF(AND(A39=D39,B39=F39),"","problem")</f>
        <v/>
      </c>
    </row>
    <row r="40" spans="1:7" x14ac:dyDescent="0.25">
      <c r="A40">
        <v>11</v>
      </c>
      <c r="B40" t="s">
        <v>35</v>
      </c>
      <c r="D40">
        <v>11</v>
      </c>
      <c r="F40" t="s">
        <v>35</v>
      </c>
      <c r="G40" t="str">
        <f>IF(AND(A40=D40,B40=F40),"","problem")</f>
        <v/>
      </c>
    </row>
    <row r="41" spans="1:7" x14ac:dyDescent="0.25">
      <c r="A41">
        <v>12</v>
      </c>
      <c r="B41" t="s">
        <v>38</v>
      </c>
      <c r="D41">
        <v>12</v>
      </c>
      <c r="F41" t="s">
        <v>38</v>
      </c>
      <c r="G41" t="str">
        <f>IF(AND(A41=D41,B41=F41),"","problem")</f>
        <v/>
      </c>
    </row>
    <row r="42" spans="1:7" x14ac:dyDescent="0.25">
      <c r="A42">
        <v>13</v>
      </c>
      <c r="B42" t="s">
        <v>41</v>
      </c>
      <c r="D42">
        <v>13</v>
      </c>
      <c r="F42" t="s">
        <v>41</v>
      </c>
      <c r="G42" t="str">
        <f>IF(AND(A42=D42,B42=F42),"","problem")</f>
        <v/>
      </c>
    </row>
  </sheetData>
  <sortState ref="B18:B28">
    <sortCondition descending="1" ref="B18:B28"/>
  </sortState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work_type_statuses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2018-07-01T04:20:19Z</dcterms:created>
  <dcterms:modified xsi:type="dcterms:W3CDTF">2018-12-07T23:42:20Z</dcterms:modified>
</cp:coreProperties>
</file>