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30"/>
  <workbookPr defaultThemeVersion="166925"/>
  <mc:AlternateContent>
    <mc:Choice Requires="x15">
      <x15ac:absPath xmlns:x15ac="http://schemas.microsoft.com/office/spreadsheetml/2010/11/ac" url="C:\Users\acm91\Downloads\"/>
    </mc:Choice>
  </mc:AlternateContent>
  <xr:revisionPtr documentId="8_{135561CD-DAE6-4A15-BD0F-A7D3DA2D277F}" revIDLastSave="0" xr10:uidLastSave="{00000000-0000-0000-0000-000000000000}" xr6:coauthVersionLast="47" xr6:coauthVersionMax="47"/>
  <bookViews>
    <workbookView firstSheet="16" windowHeight="11160" windowWidth="20730" xWindow="-120" xr2:uid="{1AD68F6C-AF9D-4D3E-9D56-CD080F125EFC}" yWindow="-120"/>
  </bookViews>
  <sheets>
    <sheet name="CasosAnalisis" r:id="rId1" sheetId="3"/>
    <sheet name="NaivStandard" r:id="rId2" sheetId="2"/>
    <sheet name="NaivOnArray" r:id="rId3" sheetId="4"/>
    <sheet name="NaivKahan" r:id="rId4" sheetId="5"/>
    <sheet name="NaivLoopUnrollingTwo" r:id="rId5" sheetId="6"/>
    <sheet name="NaivLoopUnrollingThree" r:id="rId6" sheetId="7"/>
    <sheet name="NaivLoopUnrollingFour" r:id="rId7" sheetId="8"/>
    <sheet name="WinogradOriginal" r:id="rId8" sheetId="9"/>
    <sheet name="WinogradScaled" r:id="rId9" sheetId="10"/>
    <sheet name="StraseenNaiv" r:id="rId10" sheetId="11"/>
    <sheet name="StraseenWinograd" r:id="rId11" sheetId="12"/>
    <sheet name="III.3 Sequential Block" r:id="rId12" sheetId="13"/>
    <sheet name="III.4 Parallel Block" r:id="rId13" sheetId="14"/>
    <sheet name="IV.3 Sequential Block" r:id="rId14" sheetId="15"/>
    <sheet name="IV.4 Parallel Block" r:id="rId15" sheetId="16"/>
    <sheet name="V.3 Sequential Block" r:id="rId16" sheetId="17"/>
    <sheet name="V.4 Parallel Block" r:id="rId17" sheetId="18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C30"/>
  <c i="4" r="C30"/>
  <c i="5" r="C30"/>
  <c i="6" r="C30"/>
  <c i="7" r="C30"/>
  <c i="8" r="C30"/>
  <c i="9" r="C30"/>
  <c i="10" r="C30"/>
  <c i="11" r="C30"/>
  <c i="12" r="C30"/>
  <c i="13" r="C30"/>
  <c i="14" r="C30"/>
  <c i="15" r="C30"/>
  <c i="16" r="C30"/>
  <c i="17" r="C30"/>
  <c i="17" r="C31"/>
  <c i="16" r="C31"/>
  <c i="15" r="C31"/>
  <c i="14" r="C31"/>
  <c i="13" r="C31"/>
  <c i="12" r="C31"/>
  <c i="11" r="C31"/>
  <c i="10" r="C31"/>
  <c i="9" r="C31"/>
  <c i="8" r="C31"/>
  <c i="7" r="C31"/>
  <c i="6" r="C31"/>
  <c i="5" r="C31"/>
  <c i="4" r="C31"/>
  <c i="17" r="C29"/>
  <c i="17" r="C28"/>
  <c i="16" r="C29"/>
  <c i="16" r="C28"/>
  <c i="15" r="C29"/>
  <c i="15" r="C28"/>
  <c i="14" r="C29"/>
  <c i="14" r="C28"/>
  <c i="13" r="C29"/>
  <c i="13" r="C28"/>
  <c i="12" r="C29"/>
  <c i="12" r="C28"/>
  <c i="11" r="C29"/>
  <c i="11" r="C28"/>
  <c i="10" r="C29"/>
  <c i="10" r="C28"/>
  <c i="9" r="C29"/>
  <c i="9" r="C28"/>
  <c i="8" r="C29"/>
  <c i="8" r="C28"/>
  <c i="7" r="C29"/>
  <c i="7" r="C28"/>
  <c i="6" r="C28"/>
  <c i="6" r="C29"/>
  <c i="5" r="C29"/>
  <c i="5" r="C28"/>
  <c i="4" r="C29"/>
  <c i="4" r="C28"/>
  <c i="18" r="D27"/>
  <c i="18" r="D26"/>
  <c i="18" r="D25"/>
  <c i="18" r="D24"/>
  <c i="18" r="D23"/>
  <c i="18" r="D22"/>
  <c i="18" r="D21"/>
  <c i="18" r="D20"/>
  <c i="18" r="D19"/>
  <c i="18" r="D18"/>
  <c i="18" r="D17"/>
  <c i="18" r="D16"/>
  <c i="18" r="B15"/>
  <c i="18" r="C27"/>
  <c i="18" r="C26"/>
  <c i="18" r="C25"/>
  <c i="18" r="C24"/>
  <c i="18" r="C23"/>
  <c i="18" r="C22"/>
  <c i="18" r="C21"/>
  <c i="18" r="C20"/>
  <c i="18" r="C19"/>
  <c i="18" r="C18"/>
  <c i="18" r="C17"/>
  <c i="18" r="C16"/>
  <c i="17" r="D27"/>
  <c i="17" r="D26"/>
  <c i="17" r="D25"/>
  <c i="17" r="D24"/>
  <c i="17" r="D23"/>
  <c i="17" r="D22"/>
  <c i="17" r="D21"/>
  <c i="17" r="D20"/>
  <c i="17" r="D19"/>
  <c i="17" r="D18"/>
  <c i="17" r="D17"/>
  <c i="17" r="D16"/>
  <c i="17" r="B15"/>
  <c i="17" r="C27"/>
  <c i="17" r="C26"/>
  <c i="17" r="C25"/>
  <c i="17" r="C24"/>
  <c i="17" r="C23"/>
  <c i="17" r="C22"/>
  <c i="17" r="C21"/>
  <c i="17" r="C20"/>
  <c i="17" r="C19"/>
  <c i="17" r="C18"/>
  <c i="17" r="C17"/>
  <c i="17" r="C16"/>
  <c i="16" r="D27"/>
  <c i="16" r="D26"/>
  <c i="16" r="D25"/>
  <c i="16" r="D24"/>
  <c i="16" r="D23"/>
  <c i="16" r="D22"/>
  <c i="16" r="D21"/>
  <c i="16" r="D20"/>
  <c i="16" r="D19"/>
  <c i="16" r="D18"/>
  <c i="16" r="D17"/>
  <c i="16" r="D16"/>
  <c i="16" r="B15"/>
  <c i="16" r="C27"/>
  <c i="16" r="C26"/>
  <c i="16" r="C25"/>
  <c i="16" r="C24"/>
  <c i="16" r="C23"/>
  <c i="16" r="C22"/>
  <c i="16" r="C21"/>
  <c i="16" r="C20"/>
  <c i="16" r="C19"/>
  <c i="16" r="C18"/>
  <c i="16" r="C17"/>
  <c i="16" r="C16"/>
  <c i="15" r="D27"/>
  <c i="15" r="D26"/>
  <c i="15" r="D25"/>
  <c i="15" r="D24"/>
  <c i="15" r="D23"/>
  <c i="15" r="D22"/>
  <c i="15" r="D21"/>
  <c i="15" r="D20"/>
  <c i="15" r="D19"/>
  <c i="15" r="D18"/>
  <c i="15" r="D17"/>
  <c i="15" r="D16"/>
  <c i="15" r="B15"/>
  <c i="15" r="C27"/>
  <c i="15" r="C26"/>
  <c i="15" r="C25"/>
  <c i="15" r="C24"/>
  <c i="15" r="C23"/>
  <c i="15" r="C22"/>
  <c i="15" r="C21"/>
  <c i="15" r="C20"/>
  <c i="15" r="C19"/>
  <c i="15" r="C18"/>
  <c i="15" r="C17"/>
  <c i="15" r="C16"/>
  <c i="14" r="D27"/>
  <c i="14" r="D26"/>
  <c i="14" r="D25"/>
  <c i="14" r="D24"/>
  <c i="14" r="D23"/>
  <c i="14" r="D22"/>
  <c i="14" r="D21"/>
  <c i="14" r="D20"/>
  <c i="14" r="D19"/>
  <c i="14" r="D18"/>
  <c i="14" r="D17"/>
  <c i="14" r="D16"/>
  <c i="14" r="B15"/>
  <c i="14" r="C27"/>
  <c i="14" r="C26"/>
  <c i="14" r="C25"/>
  <c i="14" r="C24"/>
  <c i="14" r="C23"/>
  <c i="14" r="C22"/>
  <c i="14" r="C21"/>
  <c i="14" r="C20"/>
  <c i="14" r="C19"/>
  <c i="14" r="C18"/>
  <c i="14" r="C17"/>
  <c i="14" r="C16"/>
  <c i="13" r="D27"/>
  <c i="13" r="D26"/>
  <c i="13" r="D25"/>
  <c i="13" r="D24"/>
  <c i="13" r="D23"/>
  <c i="13" r="D22"/>
  <c i="13" r="D21"/>
  <c i="13" r="D20"/>
  <c i="13" r="D19"/>
  <c i="13" r="D18"/>
  <c i="13" r="D17"/>
  <c i="13" r="D16"/>
  <c i="13" r="B15"/>
  <c i="13" r="C27"/>
  <c i="13" r="C26"/>
  <c i="13" r="C25"/>
  <c i="13" r="C24"/>
  <c i="13" r="C23"/>
  <c i="13" r="C22"/>
  <c i="13" r="C21"/>
  <c i="13" r="C20"/>
  <c i="13" r="C19"/>
  <c i="13" r="C18"/>
  <c i="13" r="C17"/>
  <c i="13" r="C16"/>
  <c i="12" r="D27"/>
  <c i="12" r="D26"/>
  <c i="12" r="D25"/>
  <c i="12" r="D24"/>
  <c i="12" r="D23"/>
  <c i="12" r="D22"/>
  <c i="12" r="D21"/>
  <c i="12" r="D20"/>
  <c i="12" r="D19"/>
  <c i="12" r="D18"/>
  <c i="12" r="D17"/>
  <c i="12" r="D16"/>
  <c i="12" r="B15"/>
  <c i="12" r="C27"/>
  <c i="12" r="C26"/>
  <c i="12" r="C25"/>
  <c i="12" r="C24"/>
  <c i="12" r="C23"/>
  <c i="12" r="C22"/>
  <c i="12" r="C21"/>
  <c i="12" r="C20"/>
  <c i="12" r="C19"/>
  <c i="12" r="C18"/>
  <c i="12" r="C17"/>
  <c i="12" r="C16"/>
  <c i="11" r="D27"/>
  <c i="11" r="D26"/>
  <c i="11" r="D25"/>
  <c i="11" r="D24"/>
  <c i="11" r="D23"/>
  <c i="11" r="D22"/>
  <c i="11" r="D21"/>
  <c i="11" r="D20"/>
  <c i="11" r="D19"/>
  <c i="11" r="D18"/>
  <c i="11" r="D17"/>
  <c i="11" r="D16"/>
  <c i="11" r="B15"/>
  <c i="11" r="C27"/>
  <c i="11" r="C26"/>
  <c i="11" r="C25"/>
  <c i="11" r="C24"/>
  <c i="11" r="C23"/>
  <c i="11" r="C22"/>
  <c i="11" r="C21"/>
  <c i="11" r="C20"/>
  <c i="11" r="C19"/>
  <c i="11" r="C18"/>
  <c i="11" r="C17"/>
  <c i="11" r="C16"/>
  <c i="10" r="D27"/>
  <c i="10" r="D26"/>
  <c i="10" r="D25"/>
  <c i="10" r="D24"/>
  <c i="10" r="D23"/>
  <c i="10" r="D22"/>
  <c i="10" r="D21"/>
  <c i="10" r="D20"/>
  <c i="10" r="D19"/>
  <c i="10" r="D18"/>
  <c i="10" r="D17"/>
  <c i="10" r="D16"/>
  <c i="10" r="B15"/>
  <c i="10" r="C27"/>
  <c i="10" r="C26"/>
  <c i="10" r="C25"/>
  <c i="10" r="C24"/>
  <c i="10" r="C23"/>
  <c i="10" r="C22"/>
  <c i="10" r="C21"/>
  <c i="10" r="C20"/>
  <c i="10" r="C19"/>
  <c i="10" r="C18"/>
  <c i="10" r="C17"/>
  <c i="10" r="C16"/>
  <c i="9" r="D27"/>
  <c i="9" r="D26"/>
  <c i="9" r="D25"/>
  <c i="9" r="D24"/>
  <c i="9" r="D23"/>
  <c i="9" r="D22"/>
  <c i="9" r="D21"/>
  <c i="9" r="D20"/>
  <c i="9" r="D19"/>
  <c i="9" r="D18"/>
  <c i="9" r="D17"/>
  <c i="9" r="D16"/>
  <c i="9" r="B15"/>
  <c i="8" r="B15"/>
  <c i="9" r="C27"/>
  <c i="9" r="C26"/>
  <c i="9" r="C25"/>
  <c i="9" r="C24"/>
  <c i="9" r="C23"/>
  <c i="9" r="C22"/>
  <c i="9" r="C21"/>
  <c i="9" r="C20"/>
  <c i="9" r="C19"/>
  <c i="9" r="C18"/>
  <c i="9" r="C17"/>
  <c i="9" r="C16"/>
  <c i="8" r="D27"/>
  <c i="8" r="D26"/>
  <c i="8" r="D25"/>
  <c i="8" r="D24"/>
  <c i="8" r="D23"/>
  <c i="8" r="D22"/>
  <c i="8" r="D21"/>
  <c i="8" r="D20"/>
  <c i="8" r="D19"/>
  <c i="8" r="D18"/>
  <c i="8" r="D17"/>
  <c i="8" r="D16"/>
  <c i="8" r="C27"/>
  <c i="8" r="C26"/>
  <c i="8" r="C25"/>
  <c i="8" r="C24"/>
  <c i="8" r="C23"/>
  <c i="8" r="C22"/>
  <c i="8" r="C21"/>
  <c i="8" r="C20"/>
  <c i="8" r="C19"/>
  <c i="8" r="C18"/>
  <c i="8" r="C17"/>
  <c i="8" r="C16"/>
  <c i="7" r="D27"/>
  <c i="7" r="D26"/>
  <c i="7" r="D25"/>
  <c i="7" r="D24"/>
  <c i="7" r="D23"/>
  <c i="7" r="D22"/>
  <c i="7" r="D21"/>
  <c i="7" r="D20"/>
  <c i="7" r="D19"/>
  <c i="7" r="D18"/>
  <c i="7" r="D17"/>
  <c i="7" r="D16"/>
  <c i="6" r="C16"/>
  <c i="6" r="D27"/>
  <c i="6" r="D26"/>
  <c i="6" r="D25"/>
  <c i="6" r="D24"/>
  <c i="6" r="D23"/>
  <c i="6" r="D22"/>
  <c i="6" r="D21"/>
  <c i="6" r="D20"/>
  <c i="6" r="D19"/>
  <c i="6" r="D18"/>
  <c i="6" r="D17"/>
  <c i="6" r="D16"/>
  <c i="7" r="B15"/>
  <c i="7" r="C27"/>
  <c i="7" r="C26"/>
  <c i="7" r="C25"/>
  <c i="7" r="C24"/>
  <c i="7" r="C23"/>
  <c i="7" r="C22"/>
  <c i="7" r="C21"/>
  <c i="7" r="C20"/>
  <c i="7" r="C19"/>
  <c i="7" r="C18"/>
  <c i="7" r="C17"/>
  <c i="7" r="C16"/>
  <c i="6" r="B15"/>
  <c i="6" r="C27"/>
  <c i="6" r="C26"/>
  <c i="6" r="C25"/>
  <c i="6" r="C24"/>
  <c i="6" r="C23"/>
  <c i="6" r="C22"/>
  <c i="6" r="C21"/>
  <c i="6" r="C20"/>
  <c i="6" r="C19"/>
  <c i="6" r="C18"/>
  <c i="6" r="C17"/>
  <c i="5" r="D27"/>
  <c i="5" r="D26"/>
  <c i="5" r="D25"/>
  <c i="5" r="D24"/>
  <c i="5" r="D23"/>
  <c i="5" r="D22"/>
  <c i="5" r="D21"/>
  <c i="5" r="D20"/>
  <c i="5" r="D19"/>
  <c i="5" r="D18"/>
  <c i="5" r="D17"/>
  <c i="5" r="D16"/>
  <c i="5" r="B15"/>
  <c i="5" r="C27"/>
  <c i="5" r="C26"/>
  <c i="5" r="C25"/>
  <c i="5" r="C24"/>
  <c i="5" r="C23"/>
  <c i="5" r="C22"/>
  <c i="5" r="C21"/>
  <c i="5" r="C20"/>
  <c i="5" r="C19"/>
  <c i="5" r="C18"/>
  <c i="5" r="C17"/>
  <c i="5" r="C16"/>
  <c i="4" r="D27"/>
  <c i="4" r="D26"/>
  <c i="4" r="D25"/>
  <c i="4" r="D24"/>
  <c i="4" r="D23"/>
  <c i="4" r="D22"/>
  <c i="4" r="D21"/>
  <c i="4" r="D20"/>
  <c i="4" r="D19"/>
  <c i="4" r="D18"/>
  <c i="4" r="D17"/>
  <c i="4" r="D16"/>
  <c i="4" r="B15"/>
  <c i="4" r="C27"/>
  <c i="4" r="C26"/>
  <c i="4" r="C25"/>
  <c i="4" r="C24"/>
  <c i="4" r="C23"/>
  <c i="4" r="C22"/>
  <c i="4" r="C21"/>
  <c i="4" r="C20"/>
  <c i="4" r="C19"/>
  <c i="4" r="C18"/>
  <c i="4" r="C17"/>
  <c i="4" r="C16"/>
  <c i="2" r="D27"/>
  <c i="2" r="C27"/>
  <c i="2" r="D26"/>
  <c i="2" r="C26"/>
  <c i="2" r="D25"/>
  <c i="2" r="C25"/>
  <c i="2" r="D24"/>
  <c i="2" r="C24"/>
  <c i="2" r="D23"/>
  <c i="2" r="C23"/>
  <c i="2" r="D22"/>
  <c i="2" r="C22"/>
  <c i="2" r="D21"/>
  <c i="2" r="C21"/>
  <c i="2" r="D20"/>
  <c i="2" r="C20"/>
  <c i="2" r="D19"/>
  <c i="2" r="C19"/>
  <c i="2" r="D18"/>
  <c i="2" r="C18"/>
  <c i="2" r="D17"/>
  <c i="2" r="C17"/>
  <c i="2" r="D16"/>
  <c i="2" r="C16"/>
  <c i="2" r="B15"/>
  <c i="18" l="1" r="C30"/>
  <c i="18" r="C31"/>
  <c i="18" r="C29"/>
  <c i="18" r="C28"/>
  <c i="2" r="C31"/>
  <c i="2" r="C29"/>
  <c i="2" r="C28"/>
</calcChain>
</file>

<file path=xl/sharedStrings.xml><?xml version="1.0" encoding="utf-8"?>
<sst xmlns="http://schemas.openxmlformats.org/spreadsheetml/2006/main" count="2032" uniqueCount="70">
  <si>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</si>
  <si>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</si>
  <si>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</si>
  <si>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</si>
  <si>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</si>
  <si>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</si>
  <si>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</si>
  <si>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</si>
  <si>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</si>
  <si>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</si>
  <si>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</si>
  <si>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</si>
  <si>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</si>
  <si>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Promedio</t>
  </si>
  <si>
    <t>n* n</t>
  </si>
  <si>
    <t>TE   (ns)</t>
  </si>
  <si>
    <t>TE (ns)</t>
  </si>
  <si>
    <t>NaivStandard</t>
  </si>
  <si>
    <t>NaivOnArray</t>
  </si>
  <si>
    <t>NaivKahan</t>
  </si>
  <si>
    <t>NaivLoopUnrollingTwo</t>
  </si>
  <si>
    <t>NaivLoopUnrollingThree</t>
  </si>
  <si>
    <t>NaivLoopUnrollingFour</t>
  </si>
  <si>
    <t>WinogradOriginal</t>
  </si>
  <si>
    <t>WinogradScaled</t>
  </si>
  <si>
    <t>StrassenNaiv</t>
  </si>
  <si>
    <t>StrassenWinograd</t>
  </si>
  <si>
    <t>III.3 Sequential block</t>
  </si>
  <si>
    <t>III.4 Parallel Block</t>
  </si>
  <si>
    <t>IV.3 Sequential block</t>
  </si>
  <si>
    <t>IV.4 Parallel Block</t>
  </si>
  <si>
    <t>V.3 Sequential block</t>
  </si>
  <si>
    <t>V.4 Parallel Block</t>
  </si>
  <si>
    <t>Media</t>
  </si>
  <si>
    <t>Rango</t>
  </si>
  <si>
    <t>Varianza</t>
  </si>
  <si>
    <t>Desviación estándar</t>
  </si>
  <si>
    <t>160*160</t>
  </si>
  <si>
    <t>320*320</t>
  </si>
  <si>
    <t>480*480</t>
  </si>
  <si>
    <t>640*640</t>
  </si>
  <si>
    <t>800*800</t>
  </si>
  <si>
    <t>960*960</t>
  </si>
  <si>
    <t>1120*1120</t>
  </si>
  <si>
    <t>1280*1280</t>
  </si>
  <si>
    <t>1440*1440</t>
  </si>
  <si>
    <t>1600*1600</t>
  </si>
  <si>
    <t>1760*1760</t>
  </si>
  <si>
    <t>1920*1920</t>
  </si>
  <si>
    <t>4*4</t>
  </si>
  <si>
    <t>8*8</t>
  </si>
  <si>
    <t>12*12</t>
  </si>
  <si>
    <t>16*16</t>
  </si>
  <si>
    <t>20*20</t>
  </si>
  <si>
    <t>24*24</t>
  </si>
  <si>
    <t>28*28</t>
  </si>
  <si>
    <t>32*32</t>
  </si>
  <si>
    <t>36*36</t>
  </si>
  <si>
    <t>40*40</t>
  </si>
  <si>
    <t>44*44</t>
  </si>
  <si>
    <t>48*48</t>
  </si>
  <si>
    <t>120*120</t>
  </si>
  <si>
    <t>240*240</t>
  </si>
  <si>
    <t>360*360</t>
  </si>
  <si>
    <t>600*600</t>
  </si>
  <si>
    <t>720*720</t>
  </si>
  <si>
    <t>840*840</t>
  </si>
  <si>
    <t>1080*1080</t>
  </si>
  <si>
    <t>1200*1200</t>
  </si>
  <si>
    <t>1320*1320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</si>
</sst>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borderId="0" fillId="0" fontId="0" numFmtId="0"/>
  </cellStyleXfs>
  <cellXfs count="135">
    <xf borderId="0" fillId="0" fontId="0" numFmtId="0" xfId="0"/>
    <xf applyAlignment="1" applyBorder="1" applyNumberFormat="1" borderId="8" fillId="0" fontId="0" numFmtId="1" xfId="0">
      <alignment horizontal="center" vertical="center"/>
    </xf>
    <xf applyAlignment="1" applyBorder="1" borderId="7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applyNumberFormat="1" borderId="16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7" fillId="0" fontId="3" numFmtId="0" xfId="0">
      <alignment horizontal="center" vertical="center"/>
    </xf>
    <xf applyAlignment="1" applyBorder="1" applyFont="1" borderId="1" fillId="0" fontId="4" numFmtId="0" quotePrefix="1" xfId="0">
      <alignment horizontal="center" vertical="center"/>
    </xf>
    <xf applyAlignment="1" applyBorder="1" applyFont="1" borderId="17" fillId="0" fontId="4" numFmtId="0" quotePrefix="1" xfId="0">
      <alignment horizontal="center" vertical="center"/>
    </xf>
    <xf applyAlignment="1" applyBorder="1" applyFont="1" borderId="30" fillId="0" fontId="3" numFmtId="0" xfId="0">
      <alignment horizontal="center" vertical="center"/>
    </xf>
    <xf applyAlignment="1" applyBorder="1" applyFont="1" borderId="31" fillId="0" fontId="3" numFmtId="0" xfId="0">
      <alignment horizontal="center" vertical="center"/>
    </xf>
    <xf applyAlignment="1" applyBorder="1" applyFont="1" borderId="21" fillId="0" fontId="3" numFmtId="0" xfId="0">
      <alignment horizontal="center" vertical="center"/>
    </xf>
    <xf applyAlignment="1" applyBorder="1" applyFont="1" borderId="18" fillId="0" fontId="3" numFmtId="0" xfId="0">
      <alignment horizontal="center" vertical="center"/>
    </xf>
    <xf applyAlignment="1" applyBorder="1" applyFill="1" applyFont="1" borderId="25" fillId="3" fontId="6" numFmtId="0" xfId="0">
      <alignment horizontal="center" readingOrder="1" vertical="center"/>
    </xf>
    <xf applyAlignment="1" applyBorder="1" applyFill="1" applyFont="1" borderId="26" fillId="3" fontId="6" numFmtId="0" xfId="0">
      <alignment horizontal="center" readingOrder="1" vertical="center"/>
    </xf>
    <xf applyAlignment="1" applyBorder="1" applyFill="1" applyFont="1" borderId="27" fillId="3" fontId="6" numFmtId="0" xfId="0">
      <alignment horizontal="center" readingOrder="1" vertical="center"/>
    </xf>
    <xf applyAlignment="1" applyBorder="1" applyFill="1" applyFont="1" borderId="24" fillId="6" fontId="1" numFmtId="0" xfId="0">
      <alignment horizontal="center" readingOrder="1" vertical="center"/>
    </xf>
    <xf applyAlignment="1" applyBorder="1" applyFill="1" applyFont="1" borderId="14" fillId="6" fontId="1" numFmtId="0" xfId="0">
      <alignment horizontal="center" readingOrder="1" vertical="center"/>
    </xf>
    <xf applyAlignment="1" applyBorder="1" applyFill="1" applyFont="1" borderId="15" fillId="6" fontId="1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2" fillId="13" fontId="7" numFmtId="0" xfId="0">
      <alignment horizontal="center" readingOrder="1" vertical="center"/>
    </xf>
    <xf applyAlignment="1" applyBorder="1" applyFill="1" applyFont="1" borderId="2" fillId="17" fontId="7" numFmtId="0" xfId="0">
      <alignment horizontal="center" readingOrder="1" vertical="center"/>
    </xf>
    <xf applyAlignment="1" applyBorder="1" applyFill="1" applyFont="1" borderId="2" fillId="16" fontId="7" numFmtId="0" xfId="0">
      <alignment horizontal="center" readingOrder="1" vertical="center"/>
    </xf>
    <xf applyAlignment="1" applyBorder="1" applyFill="1" applyFont="1" borderId="2" fillId="15" fontId="7" numFmtId="0" xfId="0">
      <alignment horizontal="center" readingOrder="1" vertical="center"/>
    </xf>
    <xf applyAlignment="1" applyBorder="1" applyFill="1" applyFont="1" borderId="2" fillId="14" fontId="7" numFmtId="0" xfId="0">
      <alignment horizontal="center" readingOrder="1" vertical="center"/>
    </xf>
    <xf applyAlignment="1" applyBorder="1" applyFill="1" applyFont="1" borderId="2" fillId="4" fontId="7" numFmtId="0" xfId="0">
      <alignment horizontal="center" readingOrder="1" vertical="center"/>
    </xf>
    <xf applyAlignment="1" applyBorder="1" applyFill="1" applyFont="1" borderId="12" fillId="8" fontId="7" numFmtId="0" xfId="0">
      <alignment horizontal="center" readingOrder="1" vertical="center"/>
    </xf>
    <xf applyAlignment="1" applyBorder="1" applyFill="1" applyFont="1" borderId="12" fillId="9" fontId="7" numFmtId="0" xfId="0">
      <alignment horizontal="center" readingOrder="1" vertical="center"/>
    </xf>
    <xf applyAlignment="1" applyBorder="1" applyFill="1" applyFont="1" borderId="12" fillId="10" fontId="7" numFmtId="0" xfId="0">
      <alignment horizontal="center" readingOrder="1" vertical="center"/>
    </xf>
    <xf applyAlignment="1" applyBorder="1" applyFill="1" applyFont="1" borderId="12" fillId="12" fontId="7" numFmtId="0" xfId="0">
      <alignment horizontal="center" readingOrder="1" vertical="center"/>
    </xf>
    <xf applyAlignment="1" applyBorder="1" applyFill="1" applyFont="1" borderId="12" fillId="13" fontId="7" numFmtId="0" xfId="0">
      <alignment horizontal="center" readingOrder="1" vertical="center"/>
    </xf>
    <xf applyAlignment="1" applyBorder="1" applyFill="1" applyFont="1" borderId="12" fillId="17" fontId="7" numFmtId="0" xfId="0">
      <alignment horizontal="center" readingOrder="1" vertical="center"/>
    </xf>
    <xf applyAlignment="1" applyBorder="1" applyFill="1" applyFont="1" borderId="12" fillId="15" fontId="7" numFmtId="0" xfId="0">
      <alignment horizontal="center" readingOrder="1" vertical="center"/>
    </xf>
    <xf applyAlignment="1" applyBorder="1" applyFill="1" applyFont="1" borderId="12" fillId="14" fontId="7" numFmtId="0" xfId="0">
      <alignment horizontal="center" readingOrder="1" vertical="center"/>
    </xf>
    <xf applyAlignment="1" applyBorder="1" applyFill="1" applyFont="1" borderId="12" fillId="4" fontId="7" numFmtId="0" xfId="0">
      <alignment horizontal="center" readingOrder="1" vertical="center"/>
    </xf>
    <xf applyAlignment="1" applyBorder="1" applyFill="1" applyFont="1" borderId="13" fillId="18" fontId="8" numFmtId="0" xfId="0">
      <alignment horizontal="center" vertical="center"/>
    </xf>
    <xf applyAlignment="1" applyBorder="1" applyFill="1" applyFont="1" borderId="22" fillId="19" fontId="2" numFmtId="0" xfId="0">
      <alignment horizontal="center" vertical="center"/>
    </xf>
    <xf applyAlignment="1" applyBorder="1" applyFill="1" applyFont="1" borderId="23" fillId="19" fontId="2" numFmtId="0" xfId="0">
      <alignment horizontal="center" vertical="center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13" fillId="2" fontId="5" numFmtId="0" xfId="0">
      <alignment horizontal="center" vertical="center"/>
    </xf>
    <xf applyAlignment="1" applyBorder="1" applyFill="1" applyFont="1" borderId="2" fillId="4" fontId="7" numFmtId="0" xfId="0">
      <alignment horizontal="center" readingOrder="1" vertical="center"/>
    </xf>
    <xf applyAlignment="1" applyBorder="1" applyFill="1" applyFont="1" borderId="3" fillId="4" fontId="7" numFmtId="0" xfId="0">
      <alignment horizontal="center" readingOrder="1" vertical="center"/>
    </xf>
    <xf applyAlignment="1" applyBorder="1" applyFill="1" applyFont="1" borderId="6" fillId="4" fontId="7" numFmtId="0" xfId="0">
      <alignment horizontal="center" readingOrder="1" vertical="center"/>
    </xf>
    <xf applyAlignment="1" applyFill="1" applyFont="1" borderId="0" fillId="4" fontId="7" numFmtId="0" xfId="0">
      <alignment horizontal="center" readingOrder="1" vertical="center"/>
    </xf>
    <xf applyAlignment="1" applyBorder="1" applyFill="1" applyFont="1" borderId="9" fillId="4" fontId="7" numFmtId="0" xfId="0">
      <alignment horizontal="center" readingOrder="1" vertical="center"/>
    </xf>
    <xf applyAlignment="1" applyBorder="1" applyFill="1" applyFont="1" borderId="11" fillId="4" fontId="7" numFmtId="0" xfId="0">
      <alignment horizontal="center" readingOrder="1" vertical="center"/>
    </xf>
    <xf applyAlignment="1" applyBorder="1" applyFill="1" applyFont="1" borderId="5" fillId="18" fontId="8" numFmtId="0" xfId="0">
      <alignment horizontal="center" vertical="center"/>
    </xf>
    <xf applyAlignment="1" applyBorder="1" applyFill="1" applyFont="1" borderId="8" fillId="18" fontId="8" numFmtId="0" xfId="0">
      <alignment horizontal="center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4" fillId="12" fontId="7" numFmtId="0" xfId="0">
      <alignment horizontal="center" readingOrder="1" vertical="center"/>
    </xf>
    <xf applyAlignment="1" applyBorder="1" applyFill="1" applyFont="1" borderId="6" fillId="12" fontId="7" numFmtId="0" xfId="0">
      <alignment horizontal="center" readingOrder="1" vertical="center"/>
    </xf>
    <xf applyAlignment="1" applyBorder="1" applyFill="1" applyFont="1" borderId="7" fillId="12" fontId="7" numFmtId="0" xfId="0">
      <alignment horizontal="center" readingOrder="1" vertical="center"/>
    </xf>
    <xf applyAlignment="1" applyBorder="1" applyFill="1" applyFont="1" borderId="9" fillId="12" fontId="7" numFmtId="0" xfId="0">
      <alignment horizontal="center" readingOrder="1" vertical="center"/>
    </xf>
    <xf applyAlignment="1" applyBorder="1" applyFill="1" applyFont="1" borderId="10" fillId="12" fontId="7" numFmtId="0" xfId="0">
      <alignment horizontal="center" readingOrder="1" vertical="center"/>
    </xf>
    <xf applyAlignment="1" applyBorder="1" applyFill="1" applyFont="1" borderId="2" fillId="13" fontId="7" numFmtId="0" xfId="0">
      <alignment horizontal="center" readingOrder="1" vertical="center"/>
    </xf>
    <xf applyAlignment="1" applyBorder="1" applyFill="1" applyFont="1" borderId="4" fillId="13" fontId="7" numFmtId="0" xfId="0">
      <alignment horizontal="center" readingOrder="1" vertical="center"/>
    </xf>
    <xf applyAlignment="1" applyBorder="1" applyFill="1" applyFont="1" borderId="6" fillId="13" fontId="7" numFmtId="0" xfId="0">
      <alignment horizontal="center" readingOrder="1" vertical="center"/>
    </xf>
    <xf applyAlignment="1" applyBorder="1" applyFill="1" applyFont="1" borderId="7" fillId="13" fontId="7" numFmtId="0" xfId="0">
      <alignment horizontal="center" readingOrder="1" vertical="center"/>
    </xf>
    <xf applyAlignment="1" applyBorder="1" applyFill="1" applyFont="1" borderId="9" fillId="13" fontId="7" numFmtId="0" xfId="0">
      <alignment horizontal="center" readingOrder="1" vertical="center"/>
    </xf>
    <xf applyAlignment="1" applyBorder="1" applyFill="1" applyFont="1" borderId="10" fillId="13" fontId="7" numFmtId="0" xfId="0">
      <alignment horizontal="center" readingOrder="1" vertical="center"/>
    </xf>
    <xf applyAlignment="1" applyBorder="1" applyFill="1" applyFont="1" borderId="2" fillId="17" fontId="7" numFmtId="0" xfId="0">
      <alignment horizontal="center" readingOrder="1" vertical="center"/>
    </xf>
    <xf applyAlignment="1" applyBorder="1" applyFill="1" applyFont="1" borderId="4" fillId="17" fontId="7" numFmtId="0" xfId="0">
      <alignment horizontal="center" readingOrder="1" vertical="center"/>
    </xf>
    <xf applyAlignment="1" applyBorder="1" applyFill="1" applyFont="1" borderId="6" fillId="17" fontId="7" numFmtId="0" xfId="0">
      <alignment horizontal="center" readingOrder="1" vertical="center"/>
    </xf>
    <xf applyAlignment="1" applyBorder="1" applyFill="1" applyFont="1" borderId="7" fillId="17" fontId="7" numFmtId="0" xfId="0">
      <alignment horizontal="center" readingOrder="1" vertical="center"/>
    </xf>
    <xf applyAlignment="1" applyBorder="1" applyFill="1" applyFont="1" borderId="9" fillId="17" fontId="7" numFmtId="0" xfId="0">
      <alignment horizontal="center" readingOrder="1" vertical="center"/>
    </xf>
    <xf applyAlignment="1" applyBorder="1" applyFill="1" applyFont="1" borderId="10" fillId="17" fontId="7" numFmtId="0" xfId="0">
      <alignment horizontal="center" readingOrder="1" vertical="center"/>
    </xf>
    <xf applyAlignment="1" applyBorder="1" applyFill="1" applyFont="1" borderId="2" fillId="16" fontId="7" numFmtId="0" xfId="0">
      <alignment horizontal="center" readingOrder="1" vertical="center"/>
    </xf>
    <xf applyAlignment="1" applyBorder="1" applyFill="1" applyFont="1" borderId="3" fillId="16" fontId="7" numFmtId="0" xfId="0">
      <alignment horizontal="center" readingOrder="1" vertical="center"/>
    </xf>
    <xf applyAlignment="1" applyBorder="1" applyFill="1" applyFont="1" borderId="6" fillId="16" fontId="7" numFmtId="0" xfId="0">
      <alignment horizontal="center" readingOrder="1" vertical="center"/>
    </xf>
    <xf applyAlignment="1" applyFill="1" applyFont="1" borderId="0" fillId="16" fontId="7" numFmtId="0" xfId="0">
      <alignment horizontal="center" readingOrder="1" vertical="center"/>
    </xf>
    <xf applyAlignment="1" applyBorder="1" applyFill="1" applyFont="1" borderId="2" fillId="15" fontId="7" numFmtId="0" xfId="0">
      <alignment horizontal="center" readingOrder="1" vertical="center"/>
    </xf>
    <xf applyAlignment="1" applyBorder="1" applyFill="1" applyFont="1" borderId="4" fillId="15" fontId="7" numFmtId="0" xfId="0">
      <alignment horizontal="center" readingOrder="1" vertical="center"/>
    </xf>
    <xf applyAlignment="1" applyBorder="1" applyFill="1" applyFont="1" borderId="6" fillId="15" fontId="7" numFmtId="0" xfId="0">
      <alignment horizontal="center" readingOrder="1" vertical="center"/>
    </xf>
    <xf applyAlignment="1" applyBorder="1" applyFill="1" applyFont="1" borderId="7" fillId="15" fontId="7" numFmtId="0" xfId="0">
      <alignment horizontal="center" readingOrder="1" vertical="center"/>
    </xf>
    <xf applyAlignment="1" applyBorder="1" applyFill="1" applyFont="1" borderId="9" fillId="15" fontId="7" numFmtId="0" xfId="0">
      <alignment horizontal="center" readingOrder="1" vertical="center"/>
    </xf>
    <xf applyAlignment="1" applyBorder="1" applyFill="1" applyFont="1" borderId="10" fillId="15" fontId="7" numFmtId="0" xfId="0">
      <alignment horizontal="center" readingOrder="1" vertical="center"/>
    </xf>
    <xf applyAlignment="1" applyBorder="1" applyFill="1" applyFont="1" borderId="2" fillId="14" fontId="7" numFmtId="0" xfId="0">
      <alignment horizontal="center" readingOrder="1" vertical="center"/>
    </xf>
    <xf applyAlignment="1" applyBorder="1" applyFill="1" applyFont="1" borderId="3" fillId="14" fontId="7" numFmtId="0" xfId="0">
      <alignment horizontal="center" readingOrder="1" vertical="center"/>
    </xf>
    <xf applyAlignment="1" applyBorder="1" applyFill="1" applyFont="1" borderId="6" fillId="14" fontId="7" numFmtId="0" xfId="0">
      <alignment horizontal="center" readingOrder="1" vertical="center"/>
    </xf>
    <xf applyAlignment="1" applyFill="1" applyFont="1" borderId="0" fillId="14" fontId="7" numFmtId="0" xfId="0">
      <alignment horizontal="center" readingOrder="1" vertical="center"/>
    </xf>
    <xf applyAlignment="1" applyBorder="1" applyFill="1" applyFont="1" borderId="9" fillId="14" fontId="7" numFmtId="0" xfId="0">
      <alignment horizontal="center" readingOrder="1" vertical="center"/>
    </xf>
    <xf applyAlignment="1" applyBorder="1" applyFill="1" applyFont="1" borderId="11" fillId="14" fontId="7" numFmtId="0" xfId="0">
      <alignment horizontal="center" readingOrder="1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3" fillId="11" fontId="7" numFmtId="0" xfId="0">
      <alignment horizontal="center" readingOrder="1" vertical="center"/>
    </xf>
    <xf applyAlignment="1" applyBorder="1" applyFill="1" applyFont="1" borderId="6" fillId="11" fontId="7" numFmtId="0" xfId="0">
      <alignment horizontal="center" readingOrder="1" vertical="center"/>
    </xf>
    <xf applyAlignment="1" applyFill="1" applyFont="1" borderId="0" fillId="11" fontId="7" numFmtId="0" xfId="0">
      <alignment horizontal="center" readingOrder="1" vertical="center"/>
    </xf>
    <xf applyAlignment="1" applyBorder="1" applyFill="1" applyFont="1" borderId="2" fillId="5" fontId="6" numFmtId="0" xfId="0">
      <alignment horizontal="center" readingOrder="1" vertical="center"/>
    </xf>
    <xf applyAlignment="1" applyBorder="1" applyFill="1" applyFont="1" borderId="3" fillId="5" fontId="6" numFmtId="0" xfId="0">
      <alignment horizontal="center" readingOrder="1" vertical="center"/>
    </xf>
    <xf applyAlignment="1" applyBorder="1" applyFill="1" applyFont="1" borderId="6" fillId="5" fontId="6" numFmtId="0" xfId="0">
      <alignment horizontal="center" readingOrder="1" vertical="center"/>
    </xf>
    <xf applyAlignment="1" applyFill="1" applyFont="1" borderId="0" fillId="5" fontId="6" numFmtId="0" xfId="0">
      <alignment horizontal="center" readingOrder="1" vertical="center"/>
    </xf>
    <xf applyAlignment="1" applyBorder="1" applyFill="1" applyFont="1" borderId="9" fillId="5" fontId="6" numFmtId="0" xfId="0">
      <alignment horizontal="center" readingOrder="1" vertical="center"/>
    </xf>
    <xf applyAlignment="1" applyBorder="1" applyFill="1" applyFont="1" borderId="11" fillId="5" fontId="6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3" fillId="7" fontId="7" numFmtId="0" xfId="0">
      <alignment horizontal="center" readingOrder="1" vertical="center"/>
    </xf>
    <xf applyAlignment="1" applyBorder="1" applyFill="1" applyFont="1" borderId="6" fillId="7" fontId="7" numFmtId="0" xfId="0">
      <alignment horizontal="center" readingOrder="1" vertical="center"/>
    </xf>
    <xf applyAlignment="1" applyFill="1" applyFont="1" borderId="0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4" fillId="8" fontId="7" numFmtId="0" xfId="0">
      <alignment horizontal="center" readingOrder="1" vertical="center"/>
    </xf>
    <xf applyAlignment="1" applyBorder="1" applyFill="1" applyFont="1" borderId="6" fillId="8" fontId="7" numFmtId="0" xfId="0">
      <alignment horizontal="center" readingOrder="1" vertical="center"/>
    </xf>
    <xf applyAlignment="1" applyBorder="1" applyFill="1" applyFont="1" borderId="7" fillId="8" fontId="7" numFmtId="0" xfId="0">
      <alignment horizontal="center" readingOrder="1" vertical="center"/>
    </xf>
    <xf applyAlignment="1" applyBorder="1" applyFill="1" applyFont="1" borderId="9" fillId="8" fontId="7" numFmtId="0" xfId="0">
      <alignment horizontal="center" readingOrder="1" vertical="center"/>
    </xf>
    <xf applyAlignment="1" applyBorder="1" applyFill="1" applyFont="1" borderId="10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4" fillId="9" fontId="7" numFmtId="0" xfId="0">
      <alignment horizontal="center" readingOrder="1" vertical="center"/>
    </xf>
    <xf applyAlignment="1" applyBorder="1" applyFill="1" applyFont="1" borderId="6" fillId="9" fontId="7" numFmtId="0" xfId="0">
      <alignment horizontal="center" readingOrder="1" vertical="center"/>
    </xf>
    <xf applyAlignment="1" applyBorder="1" applyFill="1" applyFont="1" borderId="7" fillId="9" fontId="7" numFmtId="0" xfId="0">
      <alignment horizontal="center" readingOrder="1" vertical="center"/>
    </xf>
    <xf applyAlignment="1" applyBorder="1" applyFill="1" applyFont="1" borderId="9" fillId="9" fontId="7" numFmtId="0" xfId="0">
      <alignment horizontal="center" readingOrder="1" vertical="center"/>
    </xf>
    <xf applyAlignment="1" applyBorder="1" applyFill="1" applyFont="1" borderId="10" fillId="9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4" fillId="10" fontId="7" numFmtId="0" xfId="0">
      <alignment horizontal="center" readingOrder="1" vertical="center"/>
    </xf>
    <xf applyAlignment="1" applyBorder="1" applyFill="1" applyFont="1" borderId="6" fillId="10" fontId="7" numFmtId="0" xfId="0">
      <alignment horizontal="center" readingOrder="1" vertical="center"/>
    </xf>
    <xf applyAlignment="1" applyBorder="1" applyFill="1" applyFont="1" borderId="7" fillId="10" fontId="7" numFmtId="0" xfId="0">
      <alignment horizontal="center" readingOrder="1" vertical="center"/>
    </xf>
    <xf applyAlignment="1" applyBorder="1" applyFill="1" applyFont="1" borderId="9" fillId="10" fontId="7" numFmtId="0" xfId="0">
      <alignment horizontal="center" readingOrder="1" vertical="center"/>
    </xf>
    <xf applyAlignment="1" applyBorder="1" applyFill="1" applyFont="1" borderId="10" fillId="10" fontId="7" numFmtId="0" xfId="0">
      <alignment horizontal="center" readingOrder="1" vertical="center"/>
    </xf>
    <xf applyAlignment="1" applyBorder="1" applyFill="1" applyFont="1" borderId="19" fillId="3" fontId="1" numFmtId="0" xfId="0">
      <alignment horizontal="center" readingOrder="1" vertical="center"/>
    </xf>
    <xf applyAlignment="1" applyBorder="1" applyFill="1" applyFont="1" borderId="12" fillId="3" fontId="1" numFmtId="0" xfId="0">
      <alignment horizontal="center" readingOrder="1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28" fillId="0" fontId="0" numFmtId="0" xfId="0">
      <alignment horizontal="center" vertical="center"/>
    </xf>
    <xf applyAlignment="1" applyBorder="1" borderId="29" fillId="0" fontId="0" numFmtId="0" xfId="0">
      <alignment horizontal="center" vertical="center"/>
    </xf>
    <xf applyAlignment="1" applyBorder="1" applyNumberFormat="1" borderId="28" fillId="0" fontId="0" numFmtId="2" xfId="0">
      <alignment horizontal="center" vertical="center"/>
    </xf>
    <xf applyAlignment="1" applyBorder="1" applyNumberFormat="1" borderId="29" fillId="0" fontId="0" numFmtId="2" xfId="0">
      <alignment horizontal="center" vertical="center"/>
    </xf>
    <xf applyAlignment="1" applyBorder="1" applyFill="1" applyFont="1" borderId="20" fillId="3" fontId="1" numFmtId="0" xfId="0">
      <alignment horizontal="center" readingOrder="1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worksheets/sheet13.xml" Type="http://schemas.openxmlformats.org/officeDocument/2006/relationships/worksheet"/>
    <Relationship Id="rId14" Target="worksheets/sheet14.xml" Type="http://schemas.openxmlformats.org/officeDocument/2006/relationships/worksheet"/>
    <Relationship Id="rId15" Target="worksheets/sheet15.xml" Type="http://schemas.openxmlformats.org/officeDocument/2006/relationships/worksheet"/>
    <Relationship Id="rId16" Target="worksheets/sheet16.xml" Type="http://schemas.openxmlformats.org/officeDocument/2006/relationships/worksheet"/>
    <Relationship Id="rId17" Target="worksheets/sheet17.xml" Type="http://schemas.openxmlformats.org/officeDocument/2006/relationships/worksheet"/>
    <Relationship Id="rId18" Target="theme/theme1.xml" Type="http://schemas.openxmlformats.org/officeDocument/2006/relationships/theme"/>
    <Relationship Id="rId19" Target="styles.xml" Type="http://schemas.openxmlformats.org/officeDocument/2006/relationships/styles"/>
    <Relationship Id="rId2" Target="worksheets/sheet2.xml" Type="http://schemas.openxmlformats.org/officeDocument/2006/relationships/worksheet"/>
    <Relationship Id="rId20" Target="sharedStrings.xml" Type="http://schemas.openxmlformats.org/officeDocument/2006/relationships/sharedStrings"/>
    <Relationship Id="rId21" Target="calcChain.xml" Type="http://schemas.openxmlformats.org/officeDocument/2006/relationships/calcChain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12.xml.rels><?xml version="1.0" encoding="UTF-8" standalone="no"?>
<Relationships xmlns="http://schemas.openxmlformats.org/package/2006/relationships">
    <Relationship Id="rId1" Target="style12.xml" Type="http://schemas.microsoft.com/office/2011/relationships/chartStyle"/>
    <Relationship Id="rId2" Target="colors12.xml" Type="http://schemas.microsoft.com/office/2011/relationships/chartColorStyle"/>
</Relationships>

</file>

<file path=xl/charts/_rels/chart13.xml.rels><?xml version="1.0" encoding="UTF-8" standalone="no"?>
<Relationships xmlns="http://schemas.openxmlformats.org/package/2006/relationships">
    <Relationship Id="rId1" Target="style13.xml" Type="http://schemas.microsoft.com/office/2011/relationships/chartStyle"/>
    <Relationship Id="rId2" Target="colors13.xml" Type="http://schemas.microsoft.com/office/2011/relationships/chartColorStyle"/>
</Relationships>

</file>

<file path=xl/charts/_rels/chart14.xml.rels><?xml version="1.0" encoding="UTF-8" standalone="no"?>
<Relationships xmlns="http://schemas.openxmlformats.org/package/2006/relationships">
    <Relationship Id="rId1" Target="style14.xml" Type="http://schemas.microsoft.com/office/2011/relationships/chartStyle"/>
    <Relationship Id="rId2" Target="colors14.xml" Type="http://schemas.microsoft.com/office/2011/relationships/chartColorStyle"/>
</Relationships>

</file>

<file path=xl/charts/_rels/chart15.xml.rels><?xml version="1.0" encoding="UTF-8" standalone="no"?>
<Relationships xmlns="http://schemas.openxmlformats.org/package/2006/relationships">
    <Relationship Id="rId1" Target="style15.xml" Type="http://schemas.microsoft.com/office/2011/relationships/chartStyle"/>
    <Relationship Id="rId2" Target="colors15.xml" Type="http://schemas.microsoft.com/office/2011/relationships/chartColorStyle"/>
</Relationships>

</file>

<file path=xl/charts/_rels/chart16.xml.rels><?xml version="1.0" encoding="UTF-8" standalone="no"?>
<Relationships xmlns="http://schemas.openxmlformats.org/package/2006/relationships">
    <Relationship Id="rId1" Target="style16.xml" Type="http://schemas.microsoft.com/office/2011/relationships/chartStyle"/>
    <Relationship Id="rId2" Target="colors16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NaivStandard!$D$15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NaivStandard!$C$16:$C$27,NaivStandard!$B$16:$B$27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NaivStandard!$D$16:$D$27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StraseenWinograd!$D$15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StraseenWinograd!$C$16:$C$27,StraseenWinograd!$B$16:$B$27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StraseenWinograd!$D$16:$D$27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'III.3 Sequential Block'!$C$16:$C$27,'III.3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'III.4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'III.4 Parallel Block'!$C$16:$C$27,'III.4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'III.4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'IV.3 Sequential Block'!$C$16:$C$27,'IV.3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'IV.4 Parallel Block'!$C$16:$C$27,'IV.4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'IV.4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'V.3 Sequential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'V.3 Sequential Block'!$C$16:$C$27,'V.3 Sequential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'V.3 Sequential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'V.4 Parallel Block'!$D$15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'V.4 Parallel Block'!$C$16:$C$27,'V.4 Parallel Block'!$B$16:$B$27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'V.4 Parallel Block'!$D$16:$D$27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0-4639-A266-91B67A3730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NaivOnArray!$D$15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NaivOnArray!$C$16:$C$27,NaivOnArray!$B$16:$B$27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NaivOnArray!$D$16:$D$27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NaivKahan!$D$15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NaivKahan!$C$16:$C$27,NaivKahan!$B$16:$B$27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NaivKahan!$D$16:$D$27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NaivLoopUnrollingTwo!$D$15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NaivLoopUnrollingTwo!$C$16:$C$27,NaivLoopUnrollingTwo!$B$16:$B$27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NaivLoopUnrollingTwo!$D$16:$D$27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NaivLoopUnrollingThree!$D$15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NaivLoopUnrollingThree!$C$16:$C$27,NaivLoopUnrollingThree!$B$16:$B$27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NaivLoopUnrollingThree!$D$16:$D$27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NaivLoopUnrollingFour!$D$15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NaivLoopUnrollingFour!$C$16:$C$27,NaivLoopUnrollingFour!$B$16:$B$27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NaivLoopUnrollingFour!$D$16:$D$27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WinogradOriginal!$D$15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WinogradOriginal!$C$16:$C$27,WinogradOriginal!$B$16:$B$27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WinogradOriginal!$D$16:$D$27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WinogradScaled!$D$15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WinogradScaled!$C$16:$C$27,WinogradScaled!$B$16:$B$27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WinogradScaled!$D$16:$D$27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StraseenNaiv!$D$15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StraseenNaiv!$C$16:$C$27,StraseenNaiv!$B$16:$B$27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StraseenNaiv!$D$16:$D$27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12.xml.rels><?xml version="1.0" encoding="UTF-8" standalone="no"?>
<Relationships xmlns="http://schemas.openxmlformats.org/package/2006/relationships">
    <Relationship Id="rId1" Target="../charts/chart12.xml" Type="http://schemas.openxmlformats.org/officeDocument/2006/relationships/chart"/>
</Relationships>

</file>

<file path=xl/drawings/_rels/drawing13.xml.rels><?xml version="1.0" encoding="UTF-8" standalone="no"?>
<Relationships xmlns="http://schemas.openxmlformats.org/package/2006/relationships">
    <Relationship Id="rId1" Target="../charts/chart13.xml" Type="http://schemas.openxmlformats.org/officeDocument/2006/relationships/chart"/>
</Relationships>

</file>

<file path=xl/drawings/_rels/drawing14.xml.rels><?xml version="1.0" encoding="UTF-8" standalone="no"?>
<Relationships xmlns="http://schemas.openxmlformats.org/package/2006/relationships">
    <Relationship Id="rId1" Target="../charts/chart14.xml" Type="http://schemas.openxmlformats.org/officeDocument/2006/relationships/chart"/>
</Relationships>

</file>

<file path=xl/drawings/_rels/drawing15.xml.rels><?xml version="1.0" encoding="UTF-8" standalone="no"?>
<Relationships xmlns="http://schemas.openxmlformats.org/package/2006/relationships">
    <Relationship Id="rId1" Target="../charts/chart15.xml" Type="http://schemas.openxmlformats.org/officeDocument/2006/relationships/chart"/>
</Relationships>

</file>

<file path=xl/drawings/_rels/drawing16.xml.rels><?xml version="1.0" encoding="UTF-8" standalone="no"?>
<Relationships xmlns="http://schemas.openxmlformats.org/package/2006/relationships">
    <Relationship Id="rId1" Target="../charts/chart16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EAB055-7B47-471A-9D07-3B30EA4E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no"?>
<Relationships xmlns="http://schemas.openxmlformats.org/package/2006/relationships">
    <Relationship Id="rId1" Target="../drawings/drawing9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    <Relationship Id="rId1" Target="../drawings/drawing11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    <Relationship Id="rId1" Target="../drawings/drawing12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    <Relationship Id="rId1" Target="../drawings/drawing13.xml" Type="http://schemas.openxmlformats.org/officeDocument/2006/relationships/drawing"/>
</Relationships>

</file>

<file path=xl/worksheets/_rels/sheet15.xml.rels><?xml version="1.0" encoding="UTF-8" standalone="no"?>
<Relationships xmlns="http://schemas.openxmlformats.org/package/2006/relationships">
    <Relationship Id="rId1" Target="../drawings/drawing14.xml" Type="http://schemas.openxmlformats.org/officeDocument/2006/relationships/drawing"/>
</Relationships>

</file>

<file path=xl/worksheets/_rels/sheet16.xml.rels><?xml version="1.0" encoding="UTF-8" standalone="no"?>
<Relationships xmlns="http://schemas.openxmlformats.org/package/2006/relationships">
    <Relationship Id="rId1" Target="../drawings/drawing15.xml" Type="http://schemas.openxmlformats.org/officeDocument/2006/relationships/drawing"/>
</Relationships>

</file>

<file path=xl/worksheets/_rels/sheet17.xml.rels><?xml version="1.0" encoding="UTF-8" standalone="no"?>
<Relationships xmlns="http://schemas.openxmlformats.org/package/2006/relationships">
    <Relationship Id="rId1" Target="../drawings/drawing16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B21"/>
  <sheetViews>
    <sheetView tabSelected="1" topLeftCell="C1" workbookViewId="0">
      <selection activeCell="B6" sqref="B6"/>
    </sheetView>
  </sheetViews>
  <sheetFormatPr defaultRowHeight="15"/>
  <cols>
    <col min="2" max="2" customWidth="true" width="32.42578125" collapsed="true"/>
    <col min="4" max="4" customWidth="true" width="19.7109375" collapsed="true"/>
    <col min="6" max="6" customWidth="true" width="20.7109375" collapsed="true"/>
    <col min="8" max="8" customWidth="true" width="28.42578125" collapsed="true"/>
    <col min="10" max="10" customWidth="true" width="28.7109375" collapsed="true"/>
    <col min="12" max="12" customWidth="true" width="36.7109375" collapsed="true"/>
    <col min="14" max="14" customWidth="true" width="36.0" collapsed="true"/>
    <col min="16" max="16" customWidth="true" width="31.140625" collapsed="true"/>
    <col min="18" max="18" customWidth="true" width="32.42578125" collapsed="true"/>
    <col min="20" max="20" customWidth="true" width="29.85546875" collapsed="true"/>
    <col min="22" max="22" customWidth="true" width="38.85546875" collapsed="true"/>
    <col min="24" max="24" customWidth="true" width="37.42578125" collapsed="true"/>
    <col min="26" max="26" customWidth="true" width="36.28515625" collapsed="true"/>
    <col min="27" max="27" customWidth="true" width="26.5703125" collapsed="true"/>
  </cols>
  <sheetData>
    <row r="1" spans="1:27">
      <c r="A1" s="98" t="s">
        <v>0</v>
      </c>
      <c r="B1" s="99"/>
      <c r="C1" s="104" t="s">
        <v>1</v>
      </c>
      <c r="D1" s="105"/>
      <c r="E1" s="108" t="s">
        <v>2</v>
      </c>
      <c r="F1" s="109"/>
      <c r="G1" s="114" t="s">
        <v>3</v>
      </c>
      <c r="H1" s="115"/>
      <c r="I1" s="120" t="s">
        <v>4</v>
      </c>
      <c r="J1" s="121"/>
      <c r="K1" s="94" t="s">
        <v>5</v>
      </c>
      <c r="L1" s="95"/>
      <c r="M1" s="60" t="s">
        <v>6</v>
      </c>
      <c r="N1" s="61"/>
      <c r="O1" s="66" t="s">
        <v>7</v>
      </c>
      <c r="P1" s="67"/>
      <c r="Q1" s="72" t="s">
        <v>8</v>
      </c>
      <c r="R1" s="73"/>
      <c r="S1" s="78" t="s">
        <v>9</v>
      </c>
      <c r="T1" s="79"/>
      <c r="U1" s="82" t="s">
        <v>10</v>
      </c>
      <c r="V1" s="83"/>
      <c r="W1" s="88" t="s">
        <v>11</v>
      </c>
      <c r="X1" s="89"/>
      <c r="Y1" s="52" t="s">
        <v>12</v>
      </c>
      <c r="Z1" s="53"/>
      <c r="AA1" s="58" t="s">
        <v>13</v>
      </c>
    </row>
    <row r="2" spans="1:27">
      <c r="A2" s="100"/>
      <c r="B2" s="101"/>
      <c r="C2" s="106"/>
      <c r="D2" s="107"/>
      <c r="E2" s="110"/>
      <c r="F2" s="111"/>
      <c r="G2" s="116"/>
      <c r="H2" s="117"/>
      <c r="I2" s="122"/>
      <c r="J2" s="123"/>
      <c r="K2" s="96"/>
      <c r="L2" s="97"/>
      <c r="M2" s="62"/>
      <c r="N2" s="63"/>
      <c r="O2" s="68"/>
      <c r="P2" s="69"/>
      <c r="Q2" s="74"/>
      <c r="R2" s="75"/>
      <c r="S2" s="80"/>
      <c r="T2" s="81"/>
      <c r="U2" s="84"/>
      <c r="V2" s="85"/>
      <c r="W2" s="90"/>
      <c r="X2" s="91"/>
      <c r="Y2" s="54"/>
      <c r="Z2" s="55"/>
      <c r="AA2" s="59"/>
    </row>
    <row r="3" spans="1:27">
      <c r="A3" s="100"/>
      <c r="B3" s="101"/>
      <c r="C3" s="106"/>
      <c r="D3" s="107"/>
      <c r="E3" s="110"/>
      <c r="F3" s="111"/>
      <c r="G3" s="116"/>
      <c r="H3" s="117"/>
      <c r="I3" s="122"/>
      <c r="J3" s="123"/>
      <c r="K3" s="96"/>
      <c r="L3" s="97"/>
      <c r="M3" s="62"/>
      <c r="N3" s="63"/>
      <c r="O3" s="68"/>
      <c r="P3" s="69"/>
      <c r="Q3" s="74"/>
      <c r="R3" s="75"/>
      <c r="S3" s="80"/>
      <c r="T3" s="81"/>
      <c r="U3" s="84"/>
      <c r="V3" s="85"/>
      <c r="W3" s="90"/>
      <c r="X3" s="91"/>
      <c r="Y3" s="54"/>
      <c r="Z3" s="55"/>
      <c r="AA3" s="59"/>
    </row>
    <row r="4" spans="1:27">
      <c r="A4" s="100"/>
      <c r="B4" s="101"/>
      <c r="C4" s="106"/>
      <c r="D4" s="107"/>
      <c r="E4" s="112"/>
      <c r="F4" s="113"/>
      <c r="G4" s="118"/>
      <c r="H4" s="119"/>
      <c r="I4" s="124"/>
      <c r="J4" s="125"/>
      <c r="K4" s="96"/>
      <c r="L4" s="97"/>
      <c r="M4" s="64"/>
      <c r="N4" s="65"/>
      <c r="O4" s="70"/>
      <c r="P4" s="71"/>
      <c r="Q4" s="76"/>
      <c r="R4" s="77"/>
      <c r="S4" s="80"/>
      <c r="T4" s="81"/>
      <c r="U4" s="86"/>
      <c r="V4" s="87"/>
      <c r="W4" s="92"/>
      <c r="X4" s="93"/>
      <c r="Y4" s="56"/>
      <c r="Z4" s="57"/>
      <c r="AA4" s="59"/>
    </row>
    <row ht="15.75" r="5" spans="1:27">
      <c r="A5" s="102"/>
      <c r="B5" s="103"/>
      <c r="C5" s="26" t="s">
        <v>14</v>
      </c>
      <c r="D5" s="26" t="s">
        <v>15</v>
      </c>
      <c r="E5" s="38" t="s">
        <v>14</v>
      </c>
      <c r="F5" s="27" t="s">
        <v>15</v>
      </c>
      <c r="G5" s="39" t="s">
        <v>14</v>
      </c>
      <c r="H5" s="28" t="s">
        <v>15</v>
      </c>
      <c r="I5" s="40" t="s">
        <v>14</v>
      </c>
      <c r="J5" s="29" t="s">
        <v>15</v>
      </c>
      <c r="K5" s="30" t="s">
        <v>14</v>
      </c>
      <c r="L5" s="30" t="s">
        <v>15</v>
      </c>
      <c r="M5" s="41" t="s">
        <v>14</v>
      </c>
      <c r="N5" s="31" t="s">
        <v>15</v>
      </c>
      <c r="O5" s="42" t="s">
        <v>14</v>
      </c>
      <c r="P5" s="32" t="s">
        <v>15</v>
      </c>
      <c r="Q5" s="43" t="s">
        <v>14</v>
      </c>
      <c r="R5" s="33" t="s">
        <v>15</v>
      </c>
      <c r="S5" s="34" t="s">
        <v>14</v>
      </c>
      <c r="T5" s="34" t="s">
        <v>15</v>
      </c>
      <c r="U5" s="44" t="s">
        <v>14</v>
      </c>
      <c r="V5" s="35" t="s">
        <v>15</v>
      </c>
      <c r="W5" s="45" t="s">
        <v>14</v>
      </c>
      <c r="X5" s="36" t="s">
        <v>15</v>
      </c>
      <c r="Y5" s="46" t="s">
        <v>14</v>
      </c>
      <c r="Z5" s="37" t="s">
        <v>15</v>
      </c>
      <c r="AA5" s="47" t="s">
        <v>16</v>
      </c>
    </row>
    <row r="6" spans="1:27">
      <c r="A6" s="23">
        <v>1</v>
      </c>
      <c r="B6" s="20" t="s">
        <v>17</v>
      </c>
      <c r="C6" t="s">
        <v>61</v>
      </c>
      <c r="D6" t="n">
        <v>5094700.0</v>
      </c>
      <c r="E6" t="s">
        <v>62</v>
      </c>
      <c r="F6" t="n">
        <v>2.84768E7</v>
      </c>
      <c r="G6" t="s">
        <v>63</v>
      </c>
      <c r="H6" t="n">
        <v>1.051204E8</v>
      </c>
      <c r="I6" t="s">
        <v>39</v>
      </c>
      <c r="J6" t="n">
        <v>2.818594E8</v>
      </c>
      <c r="K6" t="s">
        <v>64</v>
      </c>
      <c r="L6" t="n">
        <v>6.691139E8</v>
      </c>
      <c r="M6" t="s">
        <v>65</v>
      </c>
      <c r="N6" t="n">
        <v>1.5064299E9</v>
      </c>
      <c r="O6" t="s">
        <v>66</v>
      </c>
      <c r="P6" t="n">
        <v>2.9506811E9</v>
      </c>
      <c r="Q6" t="s">
        <v>42</v>
      </c>
      <c r="R6" t="n">
        <v>7.8100389E9</v>
      </c>
      <c r="S6" t="s">
        <v>67</v>
      </c>
      <c r="T6" t="n">
        <v>9.0126785E9</v>
      </c>
      <c r="U6" t="s">
        <v>68</v>
      </c>
      <c r="V6" t="n">
        <v>1.34604876E10</v>
      </c>
      <c r="W6" t="s">
        <v>69</v>
      </c>
      <c r="X6" t="n">
        <v>1.76267613E10</v>
      </c>
      <c r="Y6" t="s">
        <v>45</v>
      </c>
      <c r="Z6" t="n">
        <v>2.3903869E10</v>
      </c>
      <c r="AA6" t="n">
        <v>6.446717625E9</v>
      </c>
    </row>
    <row r="7" spans="1:27">
      <c r="A7" s="24">
        <v>2</v>
      </c>
      <c r="B7" s="21" t="s">
        <v>18</v>
      </c>
      <c r="C7" t="s">
        <v>61</v>
      </c>
      <c r="D7" t="n">
        <v>6248500.0</v>
      </c>
      <c r="E7" t="s">
        <v>62</v>
      </c>
      <c r="F7" t="n">
        <v>4.09366E7</v>
      </c>
      <c r="G7" t="s">
        <v>63</v>
      </c>
      <c r="H7" t="n">
        <v>1.456421E8</v>
      </c>
      <c r="I7" t="s">
        <v>39</v>
      </c>
      <c r="J7" t="n">
        <v>3.381178E8</v>
      </c>
      <c r="K7" t="s">
        <v>64</v>
      </c>
      <c r="L7" t="n">
        <v>7.55731E8</v>
      </c>
      <c r="M7" t="s">
        <v>65</v>
      </c>
      <c r="N7" t="n">
        <v>2.0043953E9</v>
      </c>
      <c r="O7" t="s">
        <v>66</v>
      </c>
      <c r="P7" t="n">
        <v>3.5210805E9</v>
      </c>
      <c r="Q7" t="s">
        <v>42</v>
      </c>
      <c r="R7" t="n">
        <v>7.8340315E9</v>
      </c>
      <c r="S7" t="s">
        <v>67</v>
      </c>
      <c r="T7" t="n">
        <v>9.7321275E9</v>
      </c>
      <c r="U7" t="s">
        <v>68</v>
      </c>
      <c r="V7" t="n">
        <v>1.44009621E10</v>
      </c>
      <c r="W7" t="s">
        <v>69</v>
      </c>
      <c r="X7" t="n">
        <v>1.89700105E10</v>
      </c>
      <c r="Y7" t="s">
        <v>45</v>
      </c>
      <c r="Z7" t="n">
        <v>2.6809158E10</v>
      </c>
      <c r="AA7" t="n">
        <v>7.04653678333E9</v>
      </c>
    </row>
    <row r="8" spans="1:27">
      <c r="A8" s="24">
        <v>3</v>
      </c>
      <c r="B8" s="21" t="s">
        <v>19</v>
      </c>
      <c r="C8" t="s">
        <v>61</v>
      </c>
      <c r="D8" t="n">
        <v>9224600.0</v>
      </c>
      <c r="E8" t="s">
        <v>62</v>
      </c>
      <c r="F8" t="n">
        <v>5.60527E7</v>
      </c>
      <c r="G8" t="s">
        <v>63</v>
      </c>
      <c r="H8" t="n">
        <v>2.080599E8</v>
      </c>
      <c r="I8" t="s">
        <v>39</v>
      </c>
      <c r="J8" t="n">
        <v>5.028566E8</v>
      </c>
      <c r="K8" t="s">
        <v>64</v>
      </c>
      <c r="L8" t="n">
        <v>1.0124177E9</v>
      </c>
      <c r="M8" t="s">
        <v>65</v>
      </c>
      <c r="N8" t="n">
        <v>2.0103774E9</v>
      </c>
      <c r="O8" t="s">
        <v>66</v>
      </c>
      <c r="P8" t="n">
        <v>3.8005618E9</v>
      </c>
      <c r="Q8" t="s">
        <v>42</v>
      </c>
      <c r="R8" t="n">
        <v>6.9463413E9</v>
      </c>
      <c r="S8" t="s">
        <v>67</v>
      </c>
      <c r="T8" t="n">
        <v>1.04385845E10</v>
      </c>
      <c r="U8" t="s">
        <v>68</v>
      </c>
      <c r="V8" t="n">
        <v>1.28410097E10</v>
      </c>
      <c r="W8" t="s">
        <v>69</v>
      </c>
      <c r="X8" t="n">
        <v>1.81046344E10</v>
      </c>
      <c r="Y8" t="s">
        <v>45</v>
      </c>
      <c r="Z8" t="n">
        <v>2.44682053E10</v>
      </c>
      <c r="AA8" t="n">
        <v>6.69986049167E9</v>
      </c>
    </row>
    <row r="9" spans="1:27">
      <c r="A9" s="24">
        <v>4</v>
      </c>
      <c r="B9" s="21" t="s">
        <v>20</v>
      </c>
      <c r="C9" t="s">
        <v>61</v>
      </c>
      <c r="D9" t="n">
        <v>4989500.0</v>
      </c>
      <c r="E9" t="s">
        <v>62</v>
      </c>
      <c r="F9" t="n">
        <v>2.51102E7</v>
      </c>
      <c r="G9" t="s">
        <v>63</v>
      </c>
      <c r="H9" t="n">
        <v>9.33093E7</v>
      </c>
      <c r="I9" t="s">
        <v>39</v>
      </c>
      <c r="J9" t="n">
        <v>2.716311E8</v>
      </c>
      <c r="K9" t="s">
        <v>64</v>
      </c>
      <c r="L9" t="n">
        <v>4.99824E8</v>
      </c>
      <c r="M9" t="s">
        <v>65</v>
      </c>
      <c r="N9" t="n">
        <v>1.1097891E9</v>
      </c>
      <c r="O9" t="s">
        <v>66</v>
      </c>
      <c r="P9" t="n">
        <v>3.7241461E9</v>
      </c>
      <c r="Q9" t="s">
        <v>42</v>
      </c>
      <c r="R9" t="n">
        <v>5.4897094E9</v>
      </c>
      <c r="S9" t="s">
        <v>67</v>
      </c>
      <c r="T9" t="n">
        <v>7.0962083E9</v>
      </c>
      <c r="U9" t="s">
        <v>68</v>
      </c>
      <c r="V9" t="n">
        <v>1.07048339E10</v>
      </c>
      <c r="W9" t="s">
        <v>69</v>
      </c>
      <c r="X9" t="n">
        <v>1.54643553E10</v>
      </c>
      <c r="Y9" t="s">
        <v>45</v>
      </c>
      <c r="Z9" t="n">
        <v>2.13916161E10</v>
      </c>
      <c r="AA9" t="n">
        <v>5.48962685833E9</v>
      </c>
    </row>
    <row r="10" spans="1:27">
      <c r="A10" s="24">
        <v>5</v>
      </c>
      <c r="B10" s="21" t="s">
        <v>21</v>
      </c>
      <c r="C10" t="s">
        <v>61</v>
      </c>
      <c r="D10" t="n">
        <v>6049300.0</v>
      </c>
      <c r="E10" t="s">
        <v>62</v>
      </c>
      <c r="F10" t="n">
        <v>2.29427E7</v>
      </c>
      <c r="G10" t="s">
        <v>63</v>
      </c>
      <c r="H10" t="n">
        <v>9.20787E7</v>
      </c>
      <c r="I10" t="s">
        <v>39</v>
      </c>
      <c r="J10" t="n">
        <v>2.49964E8</v>
      </c>
      <c r="K10" t="s">
        <v>64</v>
      </c>
      <c r="L10" t="n">
        <v>4.765495E8</v>
      </c>
      <c r="M10" t="s">
        <v>65</v>
      </c>
      <c r="N10" t="n">
        <v>1.0791815E9</v>
      </c>
      <c r="O10" t="s">
        <v>66</v>
      </c>
      <c r="P10" t="n">
        <v>3.1038653E9</v>
      </c>
      <c r="Q10" t="s">
        <v>42</v>
      </c>
      <c r="R10" t="n">
        <v>5.3805266E9</v>
      </c>
      <c r="S10" t="s">
        <v>67</v>
      </c>
      <c r="T10" t="n">
        <v>6.8809845E9</v>
      </c>
      <c r="U10" t="s">
        <v>68</v>
      </c>
      <c r="V10" t="n">
        <v>1.0601081E10</v>
      </c>
      <c r="W10" t="s">
        <v>69</v>
      </c>
      <c r="X10" t="n">
        <v>1.49892463E10</v>
      </c>
      <c r="Y10" t="s">
        <v>45</v>
      </c>
      <c r="Z10" t="n">
        <v>2.03539751E10</v>
      </c>
      <c r="AA10" t="n">
        <v>5.26970370833E9</v>
      </c>
    </row>
    <row r="11" spans="1:27">
      <c r="A11" s="24">
        <v>6</v>
      </c>
      <c r="B11" s="21" t="s">
        <v>22</v>
      </c>
      <c r="C11" t="s">
        <v>61</v>
      </c>
      <c r="D11" t="n">
        <v>1.22073E7</v>
      </c>
      <c r="E11" t="s">
        <v>62</v>
      </c>
      <c r="F11" t="n">
        <v>2.18946E7</v>
      </c>
      <c r="G11" t="s">
        <v>63</v>
      </c>
      <c r="H11" t="n">
        <v>9.86339E7</v>
      </c>
      <c r="I11" t="s">
        <v>39</v>
      </c>
      <c r="J11" t="n">
        <v>2.736156E8</v>
      </c>
      <c r="K11" t="s">
        <v>64</v>
      </c>
      <c r="L11" t="n">
        <v>4.752333E8</v>
      </c>
      <c r="M11" t="s">
        <v>65</v>
      </c>
      <c r="N11" t="n">
        <v>1.0875039E9</v>
      </c>
      <c r="O11" t="s">
        <v>66</v>
      </c>
      <c r="P11" t="n">
        <v>2.310622E9</v>
      </c>
      <c r="Q11" t="s">
        <v>42</v>
      </c>
      <c r="R11" t="n">
        <v>4.2316876E9</v>
      </c>
      <c r="S11" t="s">
        <v>67</v>
      </c>
      <c r="T11" t="n">
        <v>6.817286E9</v>
      </c>
      <c r="U11" t="s">
        <v>68</v>
      </c>
      <c r="V11" t="n">
        <v>1.03684997E10</v>
      </c>
      <c r="W11" t="s">
        <v>69</v>
      </c>
      <c r="X11" t="n">
        <v>1.49417649E10</v>
      </c>
      <c r="Y11" t="s">
        <v>45</v>
      </c>
      <c r="Z11" t="n">
        <v>2.10018882E10</v>
      </c>
      <c r="AA11" t="n">
        <v>5.13673641667E9</v>
      </c>
    </row>
    <row r="12" spans="1:27">
      <c r="A12" s="24">
        <v>7</v>
      </c>
      <c r="B12" s="21" t="s">
        <v>23</v>
      </c>
      <c r="C12" t="s">
        <v>61</v>
      </c>
      <c r="D12" t="n">
        <v>5153400.0</v>
      </c>
      <c r="E12" t="s">
        <v>62</v>
      </c>
      <c r="F12" t="n">
        <v>3.14946E7</v>
      </c>
      <c r="G12" t="s">
        <v>63</v>
      </c>
      <c r="H12" t="n">
        <v>8.88301E7</v>
      </c>
      <c r="I12" t="s">
        <v>39</v>
      </c>
      <c r="J12" t="n">
        <v>2.577944E8</v>
      </c>
      <c r="K12" t="s">
        <v>64</v>
      </c>
      <c r="L12" t="n">
        <v>5.514104E8</v>
      </c>
      <c r="M12" t="s">
        <v>65</v>
      </c>
      <c r="N12" t="n">
        <v>1.2085751E9</v>
      </c>
      <c r="O12" t="s">
        <v>66</v>
      </c>
      <c r="P12" t="n">
        <v>2.4667657E9</v>
      </c>
      <c r="Q12" t="s">
        <v>42</v>
      </c>
      <c r="R12" t="n">
        <v>4.2837648E9</v>
      </c>
      <c r="S12" t="s">
        <v>67</v>
      </c>
      <c r="T12" t="n">
        <v>7.3762758E9</v>
      </c>
      <c r="U12" t="s">
        <v>68</v>
      </c>
      <c r="V12" t="n">
        <v>1.0929294E10</v>
      </c>
      <c r="W12" t="s">
        <v>69</v>
      </c>
      <c r="X12" t="n">
        <v>1.57420423E10</v>
      </c>
      <c r="Y12" t="s">
        <v>45</v>
      </c>
      <c r="Z12" t="n">
        <v>2.12097489E10</v>
      </c>
      <c r="AA12" t="n">
        <v>5.345929125E9</v>
      </c>
    </row>
    <row r="13" spans="1:27">
      <c r="A13" s="24">
        <v>8</v>
      </c>
      <c r="B13" s="21" t="s">
        <v>24</v>
      </c>
      <c r="C13" t="s">
        <v>61</v>
      </c>
      <c r="D13" t="n">
        <v>6212800.0</v>
      </c>
      <c r="E13" t="s">
        <v>62</v>
      </c>
      <c r="F13" t="n">
        <v>2.78418E7</v>
      </c>
      <c r="G13" t="s">
        <v>63</v>
      </c>
      <c r="H13" t="n">
        <v>8.99701E7</v>
      </c>
      <c r="I13" t="s">
        <v>39</v>
      </c>
      <c r="J13" t="n">
        <v>3.000335E8</v>
      </c>
      <c r="K13" t="s">
        <v>64</v>
      </c>
      <c r="L13" t="n">
        <v>4.706069E8</v>
      </c>
      <c r="M13" t="s">
        <v>65</v>
      </c>
      <c r="N13" t="n">
        <v>1.0863668E9</v>
      </c>
      <c r="O13" t="s">
        <v>66</v>
      </c>
      <c r="P13" t="n">
        <v>2.3808345E9</v>
      </c>
      <c r="Q13" t="s">
        <v>42</v>
      </c>
      <c r="R13" t="n">
        <v>4.2582311E9</v>
      </c>
      <c r="S13" t="s">
        <v>67</v>
      </c>
      <c r="T13" t="n">
        <v>8.3787893E9</v>
      </c>
      <c r="U13" t="s">
        <v>68</v>
      </c>
      <c r="V13" t="n">
        <v>1.077622E10</v>
      </c>
      <c r="W13" t="s">
        <v>69</v>
      </c>
      <c r="X13" t="n">
        <v>1.81581147E10</v>
      </c>
      <c r="Y13" t="s">
        <v>45</v>
      </c>
      <c r="Z13" t="n">
        <v>2.11046131E10</v>
      </c>
      <c r="AA13" t="n">
        <v>5.58648621667E9</v>
      </c>
    </row>
    <row r="14" spans="1:27">
      <c r="A14" s="24">
        <v>9</v>
      </c>
      <c r="B14" s="21" t="s">
        <v>25</v>
      </c>
      <c r="C14" t="s">
        <v>61</v>
      </c>
      <c r="D14" t="n">
        <v>1.06708E7</v>
      </c>
      <c r="E14" t="s">
        <v>62</v>
      </c>
      <c r="F14" t="n">
        <v>2.72023E7</v>
      </c>
      <c r="G14" t="s">
        <v>63</v>
      </c>
      <c r="H14" t="n">
        <v>7.39031E7</v>
      </c>
      <c r="I14" t="s">
        <v>39</v>
      </c>
      <c r="J14" t="n">
        <v>1.617525E8</v>
      </c>
      <c r="K14" t="s">
        <v>64</v>
      </c>
      <c r="L14" t="n">
        <v>3.422966E8</v>
      </c>
      <c r="M14" t="s">
        <v>65</v>
      </c>
      <c r="N14" t="n">
        <v>5.442391E8</v>
      </c>
      <c r="O14" t="s">
        <v>66</v>
      </c>
      <c r="P14" t="n">
        <v>8.187146E8</v>
      </c>
      <c r="Q14" t="s">
        <v>42</v>
      </c>
      <c r="R14" t="n">
        <v>1.1664884E9</v>
      </c>
      <c r="S14" t="s">
        <v>67</v>
      </c>
      <c r="T14" t="n">
        <v>1.8033378E9</v>
      </c>
      <c r="U14" t="s">
        <v>68</v>
      </c>
      <c r="V14" t="n">
        <v>2.4142773E9</v>
      </c>
      <c r="W14" t="s">
        <v>69</v>
      </c>
      <c r="X14" t="n">
        <v>3.8282102E9</v>
      </c>
      <c r="Y14" t="s">
        <v>45</v>
      </c>
      <c r="Z14" t="n">
        <v>3.7821016E9</v>
      </c>
      <c r="AA14" t="n">
        <v>1.24776619167E9</v>
      </c>
    </row>
    <row r="15" spans="1:27">
      <c r="A15" s="24">
        <v>10</v>
      </c>
      <c r="B15" s="21" t="s">
        <v>26</v>
      </c>
      <c r="C15" t="s">
        <v>61</v>
      </c>
      <c r="D15" t="n">
        <v>1.08061E7</v>
      </c>
      <c r="E15" t="s">
        <v>62</v>
      </c>
      <c r="F15" t="n">
        <v>2.35172E7</v>
      </c>
      <c r="G15" t="s">
        <v>63</v>
      </c>
      <c r="H15" t="n">
        <v>7.37841E7</v>
      </c>
      <c r="I15" t="s">
        <v>39</v>
      </c>
      <c r="J15" t="n">
        <v>1.784406E8</v>
      </c>
      <c r="K15" t="s">
        <v>64</v>
      </c>
      <c r="L15" t="n">
        <v>3.449647E8</v>
      </c>
      <c r="M15" t="s">
        <v>65</v>
      </c>
      <c r="N15" t="n">
        <v>5.496122E8</v>
      </c>
      <c r="O15" t="s">
        <v>66</v>
      </c>
      <c r="P15" t="n">
        <v>8.713075E8</v>
      </c>
      <c r="Q15" t="s">
        <v>42</v>
      </c>
      <c r="R15" t="n">
        <v>1.2215008E9</v>
      </c>
      <c r="S15" t="s">
        <v>67</v>
      </c>
      <c r="T15" t="n">
        <v>1.9632554E9</v>
      </c>
      <c r="U15" t="s">
        <v>68</v>
      </c>
      <c r="V15" t="n">
        <v>2.4425482E9</v>
      </c>
      <c r="W15" t="s">
        <v>69</v>
      </c>
      <c r="X15" t="n">
        <v>3.0906351E9</v>
      </c>
      <c r="Y15" t="s">
        <v>45</v>
      </c>
      <c r="Z15" t="n">
        <v>4.2694366E9</v>
      </c>
      <c r="AA15" t="n">
        <v>1.253317375E9</v>
      </c>
    </row>
    <row r="16" spans="1:27">
      <c r="A16" s="24">
        <v>11</v>
      </c>
      <c r="B16" s="21" t="s">
        <v>27</v>
      </c>
      <c r="C16" t="s">
        <v>61</v>
      </c>
      <c r="D16" t="n">
        <v>7010800.0</v>
      </c>
      <c r="E16" t="s">
        <v>62</v>
      </c>
      <c r="F16" t="n">
        <v>3.64795E7</v>
      </c>
      <c r="G16" t="s">
        <v>63</v>
      </c>
      <c r="H16" t="n">
        <v>1.139262E8</v>
      </c>
      <c r="I16" t="s">
        <v>39</v>
      </c>
      <c r="J16" t="n">
        <v>2.814822E8</v>
      </c>
      <c r="K16" t="s">
        <v>64</v>
      </c>
      <c r="L16" t="n">
        <v>5.39194E8</v>
      </c>
      <c r="M16" t="s">
        <v>65</v>
      </c>
      <c r="N16" t="n">
        <v>9.388542E8</v>
      </c>
      <c r="O16" t="s">
        <v>66</v>
      </c>
      <c r="P16" t="n">
        <v>1.5239009E9</v>
      </c>
      <c r="Q16" t="s">
        <v>42</v>
      </c>
      <c r="R16" t="n">
        <v>3.2319306E9</v>
      </c>
      <c r="S16" t="s">
        <v>67</v>
      </c>
      <c r="T16" t="n">
        <v>3.2564476E9</v>
      </c>
      <c r="U16" t="s">
        <v>68</v>
      </c>
      <c r="V16" t="n">
        <v>4.6262057E9</v>
      </c>
      <c r="W16" t="s">
        <v>69</v>
      </c>
      <c r="X16" t="n">
        <v>6.0184185E9</v>
      </c>
      <c r="Y16" t="s">
        <v>45</v>
      </c>
      <c r="Z16" t="n">
        <v>7.8300887E9</v>
      </c>
      <c r="AA16" t="n">
        <v>2.36699490833E9</v>
      </c>
    </row>
    <row r="17" spans="1:27">
      <c r="A17" s="24">
        <v>12</v>
      </c>
      <c r="B17" s="21" t="s">
        <v>28</v>
      </c>
      <c r="C17" t="s">
        <v>61</v>
      </c>
      <c r="D17" t="n">
        <v>9529100.0</v>
      </c>
      <c r="E17" t="s">
        <v>62</v>
      </c>
      <c r="F17" t="n">
        <v>3.45533E7</v>
      </c>
      <c r="G17" t="s">
        <v>63</v>
      </c>
      <c r="H17" t="n">
        <v>1.141433E8</v>
      </c>
      <c r="I17" t="s">
        <v>39</v>
      </c>
      <c r="J17" t="n">
        <v>2.755433E8</v>
      </c>
      <c r="K17" t="s">
        <v>64</v>
      </c>
      <c r="L17" t="n">
        <v>5.469823E8</v>
      </c>
      <c r="M17" t="s">
        <v>65</v>
      </c>
      <c r="N17" t="n">
        <v>9.295727E8</v>
      </c>
      <c r="O17" t="s">
        <v>66</v>
      </c>
      <c r="P17" t="n">
        <v>1.5556886E9</v>
      </c>
      <c r="Q17" t="s">
        <v>42</v>
      </c>
      <c r="R17" t="n">
        <v>2.2772406E9</v>
      </c>
      <c r="S17" t="s">
        <v>67</v>
      </c>
      <c r="T17" t="n">
        <v>3.2250015E9</v>
      </c>
      <c r="U17" t="s">
        <v>68</v>
      </c>
      <c r="V17" t="n">
        <v>4.5850241E9</v>
      </c>
      <c r="W17" t="s">
        <v>69</v>
      </c>
      <c r="X17" t="n">
        <v>6.0481267E9</v>
      </c>
      <c r="Y17" t="s">
        <v>45</v>
      </c>
      <c r="Z17" t="n">
        <v>7.8488648E9</v>
      </c>
      <c r="AA17" t="n">
        <v>2.287522525E9</v>
      </c>
    </row>
    <row r="18" spans="1:27">
      <c r="A18" s="24">
        <v>13</v>
      </c>
      <c r="B18" s="21" t="s">
        <v>29</v>
      </c>
      <c r="C18" t="s">
        <v>61</v>
      </c>
      <c r="D18" t="n">
        <v>8109600.0</v>
      </c>
      <c r="E18" t="s">
        <v>62</v>
      </c>
      <c r="F18" t="n">
        <v>3.42475E7</v>
      </c>
      <c r="G18" t="s">
        <v>63</v>
      </c>
      <c r="H18" t="n">
        <v>1.111198E8</v>
      </c>
      <c r="I18" t="s">
        <v>39</v>
      </c>
      <c r="J18" t="n">
        <v>2.621345E8</v>
      </c>
      <c r="K18" t="s">
        <v>64</v>
      </c>
      <c r="L18" t="n">
        <v>5.058138E8</v>
      </c>
      <c r="M18" t="s">
        <v>65</v>
      </c>
      <c r="N18" t="n">
        <v>8.601729E8</v>
      </c>
      <c r="O18" t="s">
        <v>66</v>
      </c>
      <c r="P18" t="n">
        <v>1.517764E9</v>
      </c>
      <c r="Q18" t="s">
        <v>42</v>
      </c>
      <c r="R18" t="n">
        <v>2.0770087E9</v>
      </c>
      <c r="S18" t="s">
        <v>67</v>
      </c>
      <c r="T18" t="n">
        <v>2.9445475E9</v>
      </c>
      <c r="U18" t="s">
        <v>68</v>
      </c>
      <c r="V18" t="n">
        <v>4.1789427E9</v>
      </c>
      <c r="W18" t="s">
        <v>69</v>
      </c>
      <c r="X18" t="n">
        <v>5.5598361E9</v>
      </c>
      <c r="Y18" t="s">
        <v>45</v>
      </c>
      <c r="Z18" t="n">
        <v>6.9520805E9</v>
      </c>
      <c r="AA18" t="n">
        <v>2.0843148E9</v>
      </c>
    </row>
    <row r="19" spans="1:27">
      <c r="A19" s="24">
        <v>14</v>
      </c>
      <c r="B19" s="21" t="s">
        <v>30</v>
      </c>
      <c r="C19" t="s">
        <v>61</v>
      </c>
      <c r="D19" t="n">
        <v>6278100.0</v>
      </c>
      <c r="E19" t="s">
        <v>62</v>
      </c>
      <c r="F19" t="n">
        <v>1.04502E7</v>
      </c>
      <c r="G19" t="s">
        <v>63</v>
      </c>
      <c r="H19" t="n">
        <v>3.36834E7</v>
      </c>
      <c r="I19" t="s">
        <v>39</v>
      </c>
      <c r="J19" t="n">
        <v>8.36029E7</v>
      </c>
      <c r="K19" t="s">
        <v>64</v>
      </c>
      <c r="L19" t="n">
        <v>1.748203E8</v>
      </c>
      <c r="M19" t="s">
        <v>65</v>
      </c>
      <c r="N19" t="n">
        <v>2.23326E8</v>
      </c>
      <c r="O19" t="s">
        <v>66</v>
      </c>
      <c r="P19" t="n">
        <v>4.319364E8</v>
      </c>
      <c r="Q19" t="s">
        <v>42</v>
      </c>
      <c r="R19" t="n">
        <v>6.683211E8</v>
      </c>
      <c r="S19" t="s">
        <v>67</v>
      </c>
      <c r="T19" t="n">
        <v>9.027198E8</v>
      </c>
      <c r="U19" t="s">
        <v>68</v>
      </c>
      <c r="V19" t="n">
        <v>1.3111893E9</v>
      </c>
      <c r="W19" t="s">
        <v>69</v>
      </c>
      <c r="X19" t="n">
        <v>1.48657E9</v>
      </c>
      <c r="Y19" t="s">
        <v>45</v>
      </c>
      <c r="Z19" t="n">
        <v>2.1393545E9</v>
      </c>
      <c r="AA19" t="n">
        <v>6.2268766667E8</v>
      </c>
    </row>
    <row r="20" spans="1:27">
      <c r="A20" s="24">
        <v>15</v>
      </c>
      <c r="B20" s="21" t="s">
        <v>31</v>
      </c>
      <c r="C20" t="s">
        <v>61</v>
      </c>
      <c r="D20" t="n">
        <v>7333100.0</v>
      </c>
      <c r="E20" t="s">
        <v>62</v>
      </c>
      <c r="F20" t="n">
        <v>3.39175E7</v>
      </c>
      <c r="G20" t="s">
        <v>63</v>
      </c>
      <c r="H20" t="n">
        <v>1.135485E8</v>
      </c>
      <c r="I20" t="s">
        <v>39</v>
      </c>
      <c r="J20" t="n">
        <v>2.772684E8</v>
      </c>
      <c r="K20" t="s">
        <v>64</v>
      </c>
      <c r="L20" t="n">
        <v>5.660387E8</v>
      </c>
      <c r="M20" t="s">
        <v>65</v>
      </c>
      <c r="N20" t="n">
        <v>9.913324E8</v>
      </c>
      <c r="O20" t="s">
        <v>66</v>
      </c>
      <c r="P20" t="n">
        <v>1.6928063E9</v>
      </c>
      <c r="Q20" t="s">
        <v>42</v>
      </c>
      <c r="R20" t="n">
        <v>2.4489353E9</v>
      </c>
      <c r="S20" t="s">
        <v>67</v>
      </c>
      <c r="T20" t="n">
        <v>3.5111405E9</v>
      </c>
      <c r="U20" t="s">
        <v>68</v>
      </c>
      <c r="V20" t="n">
        <v>5.0587415E9</v>
      </c>
      <c r="W20" t="s">
        <v>69</v>
      </c>
      <c r="X20" t="n">
        <v>6.4863849E9</v>
      </c>
      <c r="Y20" t="s">
        <v>45</v>
      </c>
      <c r="Z20" t="n">
        <v>8.4973426E9</v>
      </c>
      <c r="AA20" t="n">
        <v>2.473732475E9</v>
      </c>
    </row>
    <row r="21" spans="1:27">
      <c r="A21" s="25">
        <v>16</v>
      </c>
      <c r="B21" s="22" t="s">
        <v>32</v>
      </c>
      <c r="C21" t="s">
        <v>61</v>
      </c>
      <c r="D21" t="n">
        <v>7209000.0</v>
      </c>
      <c r="E21" t="s">
        <v>62</v>
      </c>
      <c r="F21" t="n">
        <v>3.55903E7</v>
      </c>
      <c r="G21" t="s">
        <v>63</v>
      </c>
      <c r="H21" t="n">
        <v>1.144008E8</v>
      </c>
      <c r="I21" t="s">
        <v>39</v>
      </c>
      <c r="J21" t="n">
        <v>2.887408E8</v>
      </c>
      <c r="K21" t="s">
        <v>64</v>
      </c>
      <c r="L21" t="n">
        <v>5.677778E8</v>
      </c>
      <c r="M21" t="s">
        <v>65</v>
      </c>
      <c r="N21" t="n">
        <v>1.012297E9</v>
      </c>
      <c r="O21" t="s">
        <v>66</v>
      </c>
      <c r="P21" t="n">
        <v>1.6827516E9</v>
      </c>
      <c r="Q21" t="s">
        <v>42</v>
      </c>
      <c r="R21" t="n">
        <v>2.501186E9</v>
      </c>
      <c r="S21" t="s">
        <v>67</v>
      </c>
      <c r="T21" t="n">
        <v>3.5864311E9</v>
      </c>
      <c r="U21" t="s">
        <v>68</v>
      </c>
      <c r="V21" t="n">
        <v>5.0269337E9</v>
      </c>
      <c r="W21" t="s">
        <v>69</v>
      </c>
      <c r="X21" t="n">
        <v>6.7398712E9</v>
      </c>
      <c r="Y21" t="s">
        <v>45</v>
      </c>
      <c r="Z21" t="n">
        <v>8.6426167E9</v>
      </c>
      <c r="AA21" t="n">
        <v>2.5171505E9</v>
      </c>
    </row>
  </sheetData>
  <mergeCells count="14">
    <mergeCell ref="K1:L4"/>
    <mergeCell ref="A1:B5"/>
    <mergeCell ref="C1:D4"/>
    <mergeCell ref="E1:F4"/>
    <mergeCell ref="G1:H4"/>
    <mergeCell ref="I1:J4"/>
    <mergeCell ref="Y1:Z4"/>
    <mergeCell ref="AA1:AA4"/>
    <mergeCell ref="M1:N4"/>
    <mergeCell ref="O1:P4"/>
    <mergeCell ref="Q1:R4"/>
    <mergeCell ref="S1:T4"/>
    <mergeCell ref="U1:V4"/>
    <mergeCell ref="W1:X4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CasosAnalisis!B14</f>
        <v>StrassenNaiv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CasosAnalisis!D14</f>
        <v>1.06708E7</v>
      </c>
    </row>
    <row r="17" spans="2:4">
      <c r="B17" s="127"/>
      <c r="C17" s="12" t="str">
        <f>CasosAnalisis!E6</f>
        <v>240*240</v>
      </c>
      <c r="D17" s="13" t="n">
        <f>CasosAnalisis!F14</f>
        <v>2.72023E7</v>
      </c>
    </row>
    <row r="18" spans="2:4">
      <c r="B18" s="127"/>
      <c r="C18" s="12" t="str">
        <f>CasosAnalisis!G6</f>
        <v>360*360</v>
      </c>
      <c r="D18" s="13" t="n">
        <f>CasosAnalisis!H14</f>
        <v>7.39031E7</v>
      </c>
    </row>
    <row r="19" spans="2:4">
      <c r="B19" s="127"/>
      <c r="C19" s="12" t="str">
        <f>CasosAnalisis!I6</f>
        <v>480*480</v>
      </c>
      <c r="D19" s="13" t="n">
        <f>CasosAnalisis!J14</f>
        <v>1.617525E8</v>
      </c>
    </row>
    <row r="20" spans="2:4">
      <c r="B20" s="127"/>
      <c r="C20" s="12" t="str">
        <f>CasosAnalisis!K6</f>
        <v>600*600</v>
      </c>
      <c r="D20" s="13" t="n">
        <f>CasosAnalisis!L14</f>
        <v>3.422966E8</v>
      </c>
    </row>
    <row r="21" spans="2:4">
      <c r="B21" s="127"/>
      <c r="C21" s="12" t="str">
        <f>CasosAnalisis!M6</f>
        <v>720*720</v>
      </c>
      <c r="D21" s="13" t="n">
        <f>CasosAnalisis!N14</f>
        <v>5.442391E8</v>
      </c>
    </row>
    <row r="22" spans="2:4">
      <c r="B22" s="127"/>
      <c r="C22" s="12" t="str">
        <f>CasosAnalisis!O6</f>
        <v>840*840</v>
      </c>
      <c r="D22" s="13" t="n">
        <f>CasosAnalisis!P14</f>
        <v>8.187146E8</v>
      </c>
    </row>
    <row r="23" spans="2:4">
      <c r="B23" s="127"/>
      <c r="C23" s="14" t="str">
        <f>CasosAnalisis!Q6</f>
        <v>960*960</v>
      </c>
      <c r="D23" s="13" t="n">
        <f>CasosAnalisis!R14</f>
        <v>1.1664884E9</v>
      </c>
    </row>
    <row r="24" spans="2:4">
      <c r="B24" s="127"/>
      <c r="C24" s="14" t="str">
        <f>CasosAnalisis!S6</f>
        <v>1080*1080</v>
      </c>
      <c r="D24" s="15" t="n">
        <f>CasosAnalisis!T14</f>
        <v>1.8033378E9</v>
      </c>
    </row>
    <row r="25" spans="2:4">
      <c r="B25" s="127"/>
      <c r="C25" s="12" t="str">
        <f>CasosAnalisis!U6</f>
        <v>1200*1200</v>
      </c>
      <c r="D25" s="13" t="n">
        <f>CasosAnalisis!V14</f>
        <v>2.4142773E9</v>
      </c>
    </row>
    <row r="26" spans="2:4">
      <c r="B26" s="127"/>
      <c r="C26" s="14" t="str">
        <f>CasosAnalisis!W6</f>
        <v>1320*1320</v>
      </c>
      <c r="D26" s="13" t="n">
        <f>CasosAnalisis!X14</f>
        <v>3.8282102E9</v>
      </c>
    </row>
    <row r="27" spans="2:4">
      <c r="B27" s="134"/>
      <c r="C27" s="18" t="str">
        <f>CasosAnalisis!Y6</f>
        <v>1440*1440</v>
      </c>
      <c r="D27" s="19" t="n">
        <f>CasosAnalisis!Z14</f>
        <v>3.7821016E9</v>
      </c>
    </row>
    <row r="28" spans="2:4">
      <c r="B28" s="50" t="s">
        <v>33</v>
      </c>
      <c r="C28" s="128" t="n">
        <f>(D16+D17+D18+D19+D20+D21+D22+D23+D24+D25+D26+D27)/12</f>
        <v>1.2477661916666667E9</v>
      </c>
      <c r="D28" s="129"/>
    </row>
    <row r="29" spans="2:4">
      <c r="B29" s="50" t="s">
        <v>34</v>
      </c>
      <c r="C29" s="130" t="n">
        <f>MAX(D16:D27)-MIN(D16:D27)</f>
        <v>3.8175394E9</v>
      </c>
      <c r="D29" s="131"/>
    </row>
    <row r="30" spans="2:4">
      <c r="B30" s="51" t="s">
        <v>35</v>
      </c>
      <c r="C30" s="132" t="n">
        <f>VAR(D16:D27)</f>
        <v>1.98491214872605158E18</v>
      </c>
      <c r="D30" s="133"/>
    </row>
    <row r="31" spans="2:4">
      <c r="B31" s="51" t="s">
        <v>36</v>
      </c>
      <c r="C31" s="130" t="n">
        <f>STDEV(D16:D27)</f>
        <v>1.4088691027650692E9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CasosAnalisis!B15</f>
        <v>StrassenWinograd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CasosAnalisis!D15</f>
        <v>1.08061E7</v>
      </c>
    </row>
    <row r="17" spans="2:4">
      <c r="B17" s="127"/>
      <c r="C17" s="12" t="str">
        <f>CasosAnalisis!E6</f>
        <v>240*240</v>
      </c>
      <c r="D17" s="13" t="n">
        <f>CasosAnalisis!F15</f>
        <v>2.35172E7</v>
      </c>
    </row>
    <row r="18" spans="2:4">
      <c r="B18" s="127"/>
      <c r="C18" s="12" t="str">
        <f>CasosAnalisis!G6</f>
        <v>360*360</v>
      </c>
      <c r="D18" s="13" t="n">
        <f>CasosAnalisis!H15</f>
        <v>7.37841E7</v>
      </c>
    </row>
    <row r="19" spans="2:4">
      <c r="B19" s="127"/>
      <c r="C19" s="12" t="str">
        <f>CasosAnalisis!I6</f>
        <v>480*480</v>
      </c>
      <c r="D19" s="13" t="n">
        <f>CasosAnalisis!J15</f>
        <v>1.784406E8</v>
      </c>
    </row>
    <row r="20" spans="2:4">
      <c r="B20" s="127"/>
      <c r="C20" s="12" t="str">
        <f>CasosAnalisis!K6</f>
        <v>600*600</v>
      </c>
      <c r="D20" s="13" t="n">
        <f>CasosAnalisis!L15</f>
        <v>3.449647E8</v>
      </c>
    </row>
    <row r="21" spans="2:4">
      <c r="B21" s="127"/>
      <c r="C21" s="12" t="str">
        <f>CasosAnalisis!M6</f>
        <v>720*720</v>
      </c>
      <c r="D21" s="13" t="n">
        <f>CasosAnalisis!N15</f>
        <v>5.496122E8</v>
      </c>
    </row>
    <row r="22" spans="2:4">
      <c r="B22" s="127"/>
      <c r="C22" s="12" t="str">
        <f>CasosAnalisis!O6</f>
        <v>840*840</v>
      </c>
      <c r="D22" s="13" t="n">
        <f>CasosAnalisis!P15</f>
        <v>8.713075E8</v>
      </c>
    </row>
    <row r="23" spans="2:4">
      <c r="B23" s="127"/>
      <c r="C23" s="14" t="str">
        <f>CasosAnalisis!Q6</f>
        <v>960*960</v>
      </c>
      <c r="D23" s="13" t="n">
        <f>CasosAnalisis!R15</f>
        <v>1.2215008E9</v>
      </c>
    </row>
    <row r="24" spans="2:4">
      <c r="B24" s="127"/>
      <c r="C24" s="14" t="str">
        <f>CasosAnalisis!S6</f>
        <v>1080*1080</v>
      </c>
      <c r="D24" s="15" t="n">
        <f>CasosAnalisis!T15</f>
        <v>1.9632554E9</v>
      </c>
    </row>
    <row r="25" spans="2:4">
      <c r="B25" s="127"/>
      <c r="C25" s="12" t="str">
        <f>CasosAnalisis!U6</f>
        <v>1200*1200</v>
      </c>
      <c r="D25" s="13" t="n">
        <f>CasosAnalisis!V15</f>
        <v>2.4425482E9</v>
      </c>
    </row>
    <row r="26" spans="2:4">
      <c r="B26" s="127"/>
      <c r="C26" s="14" t="str">
        <f>CasosAnalisis!W6</f>
        <v>1320*1320</v>
      </c>
      <c r="D26" s="13" t="n">
        <f>CasosAnalisis!X15</f>
        <v>3.0906351E9</v>
      </c>
    </row>
    <row r="27" spans="2:4">
      <c r="B27" s="134"/>
      <c r="C27" s="18" t="str">
        <f>CasosAnalisis!Y6</f>
        <v>1440*1440</v>
      </c>
      <c r="D27" s="19" t="n">
        <f>CasosAnalisis!Z15</f>
        <v>4.2694366E9</v>
      </c>
    </row>
    <row r="28" spans="2:4">
      <c r="B28" s="50" t="s">
        <v>33</v>
      </c>
      <c r="C28" s="128" t="n">
        <f>(D16+D17+D18+D19+D20+D21+D22+D23+D24+D25+D26+D27)/12</f>
        <v>1.253317375E9</v>
      </c>
      <c r="D28" s="129"/>
    </row>
    <row r="29" spans="2:4">
      <c r="B29" s="50" t="s">
        <v>34</v>
      </c>
      <c r="C29" s="130" t="n">
        <f>MAX(D16:D27)-MIN(D16:D27)</f>
        <v>4.2586305E9</v>
      </c>
      <c r="D29" s="131"/>
    </row>
    <row r="30" spans="2:4">
      <c r="B30" s="51" t="s">
        <v>35</v>
      </c>
      <c r="C30" s="132" t="n">
        <f>VAR(D16:D27)</f>
        <v>1.9510131380206656E18</v>
      </c>
      <c r="D30" s="133"/>
    </row>
    <row r="31" spans="2:4">
      <c r="B31" s="51" t="s">
        <v>36</v>
      </c>
      <c r="C31" s="130" t="n">
        <f>STDEV(D16:D27)</f>
        <v>1.3967867188732378E9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5:E31"/>
  <sheetViews>
    <sheetView topLeftCell="A15"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CasosAnalisis!B16</f>
        <v>III.3 Sequential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CasosAnalisis!D16</f>
        <v>7010800.0</v>
      </c>
    </row>
    <row r="17" spans="2:4">
      <c r="B17" s="127"/>
      <c r="C17" s="12" t="str">
        <f>CasosAnalisis!E6</f>
        <v>240*240</v>
      </c>
      <c r="D17" s="13" t="n">
        <f>CasosAnalisis!F16</f>
        <v>3.64795E7</v>
      </c>
    </row>
    <row r="18" spans="2:4">
      <c r="B18" s="127"/>
      <c r="C18" s="12" t="str">
        <f>CasosAnalisis!G6</f>
        <v>360*360</v>
      </c>
      <c r="D18" s="13" t="n">
        <f>CasosAnalisis!H16</f>
        <v>1.139262E8</v>
      </c>
    </row>
    <row r="19" spans="2:4">
      <c r="B19" s="127"/>
      <c r="C19" s="12" t="str">
        <f>CasosAnalisis!I6</f>
        <v>480*480</v>
      </c>
      <c r="D19" s="13" t="n">
        <f>CasosAnalisis!J16</f>
        <v>2.814822E8</v>
      </c>
    </row>
    <row r="20" spans="2:4">
      <c r="B20" s="127"/>
      <c r="C20" s="12" t="str">
        <f>CasosAnalisis!K6</f>
        <v>600*600</v>
      </c>
      <c r="D20" s="13" t="n">
        <f>CasosAnalisis!L16</f>
        <v>5.39194E8</v>
      </c>
    </row>
    <row r="21" spans="2:4">
      <c r="B21" s="127"/>
      <c r="C21" s="12" t="str">
        <f>CasosAnalisis!M6</f>
        <v>720*720</v>
      </c>
      <c r="D21" s="13" t="n">
        <f>CasosAnalisis!N16</f>
        <v>9.388542E8</v>
      </c>
    </row>
    <row r="22" spans="2:4">
      <c r="B22" s="127"/>
      <c r="C22" s="12" t="str">
        <f>CasosAnalisis!O6</f>
        <v>840*840</v>
      </c>
      <c r="D22" s="13" t="n">
        <f>CasosAnalisis!P16</f>
        <v>1.5239009E9</v>
      </c>
    </row>
    <row r="23" spans="2:4">
      <c r="B23" s="127"/>
      <c r="C23" s="14" t="str">
        <f>CasosAnalisis!Q6</f>
        <v>960*960</v>
      </c>
      <c r="D23" s="13" t="n">
        <f>CasosAnalisis!R16</f>
        <v>3.2319306E9</v>
      </c>
    </row>
    <row r="24" spans="2:4">
      <c r="B24" s="127"/>
      <c r="C24" s="14" t="str">
        <f>CasosAnalisis!S6</f>
        <v>1080*1080</v>
      </c>
      <c r="D24" s="15" t="n">
        <f>CasosAnalisis!T16</f>
        <v>3.2564476E9</v>
      </c>
    </row>
    <row r="25" spans="2:4">
      <c r="B25" s="127"/>
      <c r="C25" s="12" t="str">
        <f>CasosAnalisis!U6</f>
        <v>1200*1200</v>
      </c>
      <c r="D25" s="13" t="n">
        <f>CasosAnalisis!V16</f>
        <v>4.6262057E9</v>
      </c>
    </row>
    <row r="26" spans="2:4">
      <c r="B26" s="127"/>
      <c r="C26" s="14" t="str">
        <f>CasosAnalisis!W6</f>
        <v>1320*1320</v>
      </c>
      <c r="D26" s="13" t="n">
        <f>CasosAnalisis!X16</f>
        <v>6.0184185E9</v>
      </c>
    </row>
    <row r="27" spans="2:4">
      <c r="B27" s="134"/>
      <c r="C27" s="18" t="str">
        <f>CasosAnalisis!Y6</f>
        <v>1440*1440</v>
      </c>
      <c r="D27" s="19" t="n">
        <f>CasosAnalisis!Z16</f>
        <v>7.8300887E9</v>
      </c>
    </row>
    <row r="28" spans="2:4">
      <c r="B28" s="50" t="s">
        <v>33</v>
      </c>
      <c r="C28" s="128" t="n">
        <f>(D16+D17+D18+D19+D20+D21+D22+D23+D24+D25+D26+D27)/12</f>
        <v>2.3669949083333335E9</v>
      </c>
      <c r="D28" s="129"/>
    </row>
    <row r="29" spans="2:4">
      <c r="B29" s="50" t="s">
        <v>34</v>
      </c>
      <c r="C29" s="130" t="n">
        <f>MAX(D16:D27)-MIN(D16:D27)</f>
        <v>7.8230779E9</v>
      </c>
      <c r="D29" s="131"/>
    </row>
    <row r="30" spans="2:4">
      <c r="B30" s="51" t="s">
        <v>35</v>
      </c>
      <c r="C30" s="132" t="n">
        <f>VAR(D16:D27)</f>
        <v>6.9399381578443694E18</v>
      </c>
      <c r="D30" s="133"/>
    </row>
    <row r="31" spans="2:4">
      <c r="B31" s="51" t="s">
        <v>36</v>
      </c>
      <c r="C31" s="130" t="n">
        <f>STDEV(D16:D27)</f>
        <v>2.6343762369571223E9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CasosAnalisis!B17</f>
        <v>III.4 Parallel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CasosAnalisis!D17</f>
        <v>9529100.0</v>
      </c>
    </row>
    <row r="17" spans="2:4">
      <c r="B17" s="127"/>
      <c r="C17" s="12" t="str">
        <f>CasosAnalisis!E6</f>
        <v>240*240</v>
      </c>
      <c r="D17" s="13" t="n">
        <f>CasosAnalisis!F17</f>
        <v>3.45533E7</v>
      </c>
    </row>
    <row r="18" spans="2:4">
      <c r="B18" s="127"/>
      <c r="C18" s="12" t="str">
        <f>CasosAnalisis!G6</f>
        <v>360*360</v>
      </c>
      <c r="D18" s="13" t="n">
        <f>CasosAnalisis!H17</f>
        <v>1.141433E8</v>
      </c>
    </row>
    <row r="19" spans="2:4">
      <c r="B19" s="127"/>
      <c r="C19" s="12" t="str">
        <f>CasosAnalisis!I6</f>
        <v>480*480</v>
      </c>
      <c r="D19" s="13" t="n">
        <f>CasosAnalisis!J17</f>
        <v>2.755433E8</v>
      </c>
    </row>
    <row r="20" spans="2:4">
      <c r="B20" s="127"/>
      <c r="C20" s="12" t="str">
        <f>CasosAnalisis!K6</f>
        <v>600*600</v>
      </c>
      <c r="D20" s="13" t="n">
        <f>CasosAnalisis!L17</f>
        <v>5.469823E8</v>
      </c>
    </row>
    <row r="21" spans="2:4">
      <c r="B21" s="127"/>
      <c r="C21" s="12" t="str">
        <f>CasosAnalisis!M6</f>
        <v>720*720</v>
      </c>
      <c r="D21" s="13" t="n">
        <f>CasosAnalisis!N17</f>
        <v>9.295727E8</v>
      </c>
    </row>
    <row r="22" spans="2:4">
      <c r="B22" s="127"/>
      <c r="C22" s="12" t="str">
        <f>CasosAnalisis!O6</f>
        <v>840*840</v>
      </c>
      <c r="D22" s="13" t="n">
        <f>CasosAnalisis!P17</f>
        <v>1.5556886E9</v>
      </c>
    </row>
    <row r="23" spans="2:4">
      <c r="B23" s="127"/>
      <c r="C23" s="14" t="str">
        <f>CasosAnalisis!Q6</f>
        <v>960*960</v>
      </c>
      <c r="D23" s="13" t="n">
        <f>CasosAnalisis!R17</f>
        <v>2.2772406E9</v>
      </c>
    </row>
    <row r="24" spans="2:4">
      <c r="B24" s="127"/>
      <c r="C24" s="14" t="str">
        <f>CasosAnalisis!S6</f>
        <v>1080*1080</v>
      </c>
      <c r="D24" s="15" t="n">
        <f>CasosAnalisis!T17</f>
        <v>3.2250015E9</v>
      </c>
    </row>
    <row r="25" spans="2:4">
      <c r="B25" s="127"/>
      <c r="C25" s="12" t="str">
        <f>CasosAnalisis!U6</f>
        <v>1200*1200</v>
      </c>
      <c r="D25" s="13" t="n">
        <f>CasosAnalisis!V17</f>
        <v>4.5850241E9</v>
      </c>
    </row>
    <row r="26" spans="2:4">
      <c r="B26" s="127"/>
      <c r="C26" s="14" t="str">
        <f>CasosAnalisis!W6</f>
        <v>1320*1320</v>
      </c>
      <c r="D26" s="13" t="n">
        <f>CasosAnalisis!X17</f>
        <v>6.0481267E9</v>
      </c>
    </row>
    <row r="27" spans="2:4">
      <c r="B27" s="134"/>
      <c r="C27" s="18" t="str">
        <f>CasosAnalisis!Y6</f>
        <v>1440*1440</v>
      </c>
      <c r="D27" s="19" t="n">
        <f>CasosAnalisis!Z17</f>
        <v>7.8488648E9</v>
      </c>
    </row>
    <row r="28" spans="2:4">
      <c r="B28" s="50" t="s">
        <v>33</v>
      </c>
      <c r="C28" s="128" t="n">
        <f>(D16+D17+D18+D19+D20+D21+D22+D23+D24+D25+D26+D27)/12</f>
        <v>2.287522525E9</v>
      </c>
      <c r="D28" s="129"/>
    </row>
    <row r="29" spans="2:4">
      <c r="B29" s="50" t="s">
        <v>34</v>
      </c>
      <c r="C29" s="130" t="n">
        <f>MAX(D16:D27)-MIN(D16:D27)</f>
        <v>7.8393357E9</v>
      </c>
      <c r="D29" s="131"/>
    </row>
    <row r="30" spans="2:4">
      <c r="B30" s="51" t="s">
        <v>35</v>
      </c>
      <c r="C30" s="132" t="n">
        <f>VAR(D16:D27)</f>
        <v>6.879455329170987E18</v>
      </c>
      <c r="D30" s="133"/>
    </row>
    <row r="31" spans="2:4">
      <c r="B31" s="51" t="s">
        <v>36</v>
      </c>
      <c r="C31" s="130" t="n">
        <f>STDEV(D16:D27)</f>
        <v>2.6228715807623878E9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5:E31"/>
  <sheetViews>
    <sheetView topLeftCell="A15"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CasosAnalisis!B18</f>
        <v>IV.3 Sequential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CasosAnalisis!D18</f>
        <v>8109600.0</v>
      </c>
    </row>
    <row r="17" spans="2:4">
      <c r="B17" s="127"/>
      <c r="C17" s="12" t="str">
        <f>CasosAnalisis!E6</f>
        <v>240*240</v>
      </c>
      <c r="D17" s="13" t="n">
        <f>CasosAnalisis!F18</f>
        <v>3.42475E7</v>
      </c>
    </row>
    <row r="18" spans="2:4">
      <c r="B18" s="127"/>
      <c r="C18" s="12" t="str">
        <f>CasosAnalisis!G6</f>
        <v>360*360</v>
      </c>
      <c r="D18" s="13" t="n">
        <f>CasosAnalisis!H18</f>
        <v>1.111198E8</v>
      </c>
    </row>
    <row r="19" spans="2:4">
      <c r="B19" s="127"/>
      <c r="C19" s="12" t="str">
        <f>CasosAnalisis!I6</f>
        <v>480*480</v>
      </c>
      <c r="D19" s="13" t="n">
        <f>CasosAnalisis!J18</f>
        <v>2.621345E8</v>
      </c>
    </row>
    <row r="20" spans="2:4">
      <c r="B20" s="127"/>
      <c r="C20" s="12" t="str">
        <f>CasosAnalisis!K6</f>
        <v>600*600</v>
      </c>
      <c r="D20" s="13" t="n">
        <f>CasosAnalisis!L18</f>
        <v>5.058138E8</v>
      </c>
    </row>
    <row r="21" spans="2:4">
      <c r="B21" s="127"/>
      <c r="C21" s="12" t="str">
        <f>CasosAnalisis!M6</f>
        <v>720*720</v>
      </c>
      <c r="D21" s="13" t="n">
        <f>CasosAnalisis!N18</f>
        <v>8.601729E8</v>
      </c>
    </row>
    <row r="22" spans="2:4">
      <c r="B22" s="127"/>
      <c r="C22" s="12" t="str">
        <f>CasosAnalisis!O6</f>
        <v>840*840</v>
      </c>
      <c r="D22" s="13" t="n">
        <f>CasosAnalisis!P18</f>
        <v>1.517764E9</v>
      </c>
    </row>
    <row r="23" spans="2:4">
      <c r="B23" s="127"/>
      <c r="C23" s="14" t="str">
        <f>CasosAnalisis!Q6</f>
        <v>960*960</v>
      </c>
      <c r="D23" s="13" t="n">
        <f>CasosAnalisis!R18</f>
        <v>2.0770087E9</v>
      </c>
    </row>
    <row r="24" spans="2:4">
      <c r="B24" s="127"/>
      <c r="C24" s="14" t="str">
        <f>CasosAnalisis!S6</f>
        <v>1080*1080</v>
      </c>
      <c r="D24" s="15" t="n">
        <f>CasosAnalisis!T18</f>
        <v>2.9445475E9</v>
      </c>
    </row>
    <row r="25" spans="2:4">
      <c r="B25" s="127"/>
      <c r="C25" s="12" t="str">
        <f>CasosAnalisis!U6</f>
        <v>1200*1200</v>
      </c>
      <c r="D25" s="13" t="n">
        <f>CasosAnalisis!V18</f>
        <v>4.1789427E9</v>
      </c>
    </row>
    <row r="26" spans="2:4">
      <c r="B26" s="127"/>
      <c r="C26" s="14" t="str">
        <f>CasosAnalisis!W6</f>
        <v>1320*1320</v>
      </c>
      <c r="D26" s="13" t="n">
        <f>CasosAnalisis!X18</f>
        <v>5.5598361E9</v>
      </c>
    </row>
    <row r="27" spans="2:4">
      <c r="B27" s="134"/>
      <c r="C27" s="18" t="str">
        <f>CasosAnalisis!Y6</f>
        <v>1440*1440</v>
      </c>
      <c r="D27" s="19" t="n">
        <f>CasosAnalisis!Z18</f>
        <v>6.9520805E9</v>
      </c>
    </row>
    <row r="28" spans="2:4">
      <c r="B28" s="50" t="s">
        <v>33</v>
      </c>
      <c r="C28" s="128" t="n">
        <f>(D16+D17+D18+D19+D20+D21+D22+D23+D24+D25+D26+D27)/12</f>
        <v>2.0843148E9</v>
      </c>
      <c r="D28" s="129"/>
    </row>
    <row r="29" spans="2:4">
      <c r="B29" s="50" t="s">
        <v>34</v>
      </c>
      <c r="C29" s="130" t="n">
        <f>MAX(D16:D27)-MIN(D16:D27)</f>
        <v>6.9439709E9</v>
      </c>
      <c r="D29" s="131"/>
    </row>
    <row r="30" spans="2:4">
      <c r="B30" s="51" t="s">
        <v>35</v>
      </c>
      <c r="C30" s="132" t="n">
        <f>VAR(D16:D27)</f>
        <v>5.5400293692401592E18</v>
      </c>
      <c r="D30" s="133"/>
    </row>
    <row r="31" spans="2:4">
      <c r="B31" s="51" t="s">
        <v>36</v>
      </c>
      <c r="C31" s="130" t="n">
        <f>STDEV(D16:D27)</f>
        <v>2.3537266980769367E9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5:E31"/>
  <sheetViews>
    <sheetView topLeftCell="A15"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CasosAnalisis!B19</f>
        <v>IV.4 Parallel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CasosAnalisis!D19</f>
        <v>6278100.0</v>
      </c>
    </row>
    <row r="17" spans="2:4">
      <c r="B17" s="127"/>
      <c r="C17" s="12" t="str">
        <f>CasosAnalisis!E6</f>
        <v>240*240</v>
      </c>
      <c r="D17" s="13" t="n">
        <f>CasosAnalisis!F19</f>
        <v>1.04502E7</v>
      </c>
    </row>
    <row r="18" spans="2:4">
      <c r="B18" s="127"/>
      <c r="C18" s="12" t="str">
        <f>CasosAnalisis!G6</f>
        <v>360*360</v>
      </c>
      <c r="D18" s="13" t="n">
        <f>CasosAnalisis!H19</f>
        <v>3.36834E7</v>
      </c>
    </row>
    <row r="19" spans="2:4">
      <c r="B19" s="127"/>
      <c r="C19" s="12" t="str">
        <f>CasosAnalisis!I6</f>
        <v>480*480</v>
      </c>
      <c r="D19" s="13" t="n">
        <f>CasosAnalisis!J19</f>
        <v>8.36029E7</v>
      </c>
    </row>
    <row r="20" spans="2:4">
      <c r="B20" s="127"/>
      <c r="C20" s="12" t="str">
        <f>CasosAnalisis!K6</f>
        <v>600*600</v>
      </c>
      <c r="D20" s="13" t="n">
        <f>CasosAnalisis!L19</f>
        <v>1.748203E8</v>
      </c>
    </row>
    <row r="21" spans="2:4">
      <c r="B21" s="127"/>
      <c r="C21" s="12" t="str">
        <f>CasosAnalisis!M6</f>
        <v>720*720</v>
      </c>
      <c r="D21" s="13" t="n">
        <f>CasosAnalisis!N19</f>
        <v>2.23326E8</v>
      </c>
    </row>
    <row r="22" spans="2:4">
      <c r="B22" s="127"/>
      <c r="C22" s="12" t="str">
        <f>CasosAnalisis!O6</f>
        <v>840*840</v>
      </c>
      <c r="D22" s="13" t="n">
        <f>CasosAnalisis!P19</f>
        <v>4.319364E8</v>
      </c>
    </row>
    <row r="23" spans="2:4">
      <c r="B23" s="127"/>
      <c r="C23" s="14" t="str">
        <f>CasosAnalisis!Q6</f>
        <v>960*960</v>
      </c>
      <c r="D23" s="13" t="n">
        <f>CasosAnalisis!R19</f>
        <v>6.683211E8</v>
      </c>
    </row>
    <row r="24" spans="2:4">
      <c r="B24" s="127"/>
      <c r="C24" s="14" t="str">
        <f>CasosAnalisis!S6</f>
        <v>1080*1080</v>
      </c>
      <c r="D24" s="15" t="n">
        <f>CasosAnalisis!T19</f>
        <v>9.027198E8</v>
      </c>
    </row>
    <row r="25" spans="2:4">
      <c r="B25" s="127"/>
      <c r="C25" s="12" t="str">
        <f>CasosAnalisis!U6</f>
        <v>1200*1200</v>
      </c>
      <c r="D25" s="13" t="n">
        <f>CasosAnalisis!V19</f>
        <v>1.3111893E9</v>
      </c>
    </row>
    <row r="26" spans="2:4">
      <c r="B26" s="127"/>
      <c r="C26" s="14" t="str">
        <f>CasosAnalisis!W6</f>
        <v>1320*1320</v>
      </c>
      <c r="D26" s="13" t="n">
        <f>CasosAnalisis!X19</f>
        <v>1.48657E9</v>
      </c>
    </row>
    <row r="27" spans="2:4">
      <c r="B27" s="134"/>
      <c r="C27" s="18" t="str">
        <f>CasosAnalisis!Y6</f>
        <v>1440*1440</v>
      </c>
      <c r="D27" s="19" t="n">
        <f>CasosAnalisis!Z19</f>
        <v>2.1393545E9</v>
      </c>
    </row>
    <row r="28" spans="2:4">
      <c r="B28" s="50" t="s">
        <v>33</v>
      </c>
      <c r="C28" s="128" t="n">
        <f>(D16+D17+D18+D19+D20+D21+D22+D23+D24+D25+D26+D27)/12</f>
        <v>6.226876666666666E8</v>
      </c>
      <c r="D28" s="129"/>
    </row>
    <row r="29" spans="2:4">
      <c r="B29" s="50" t="s">
        <v>34</v>
      </c>
      <c r="C29" s="130" t="n">
        <f>MAX(D16:D27)-MIN(D16:D27)</f>
        <v>2.1330764E9</v>
      </c>
      <c r="D29" s="131"/>
    </row>
    <row r="30" spans="2:4">
      <c r="B30" s="51" t="s">
        <v>35</v>
      </c>
      <c r="C30" s="132" t="n">
        <f>VAR(D16:D27)</f>
        <v>4.8999097455939341E17</v>
      </c>
      <c r="D30" s="133"/>
    </row>
    <row r="31" spans="2:4">
      <c r="B31" s="51" t="s">
        <v>36</v>
      </c>
      <c r="C31" s="130" t="n">
        <f>STDEV(D16:D27)</f>
        <v>6.999935532270232E8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CasosAnalisis!B20</f>
        <v>V.3 Sequential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CasosAnalisis!D20</f>
        <v>7333100.0</v>
      </c>
    </row>
    <row r="17" spans="2:4">
      <c r="B17" s="127"/>
      <c r="C17" s="12" t="str">
        <f>CasosAnalisis!E6</f>
        <v>240*240</v>
      </c>
      <c r="D17" s="13" t="n">
        <f>CasosAnalisis!F20</f>
        <v>3.39175E7</v>
      </c>
    </row>
    <row r="18" spans="2:4">
      <c r="B18" s="127"/>
      <c r="C18" s="12" t="str">
        <f>CasosAnalisis!G6</f>
        <v>360*360</v>
      </c>
      <c r="D18" s="13" t="n">
        <f>CasosAnalisis!H20</f>
        <v>1.135485E8</v>
      </c>
    </row>
    <row r="19" spans="2:4">
      <c r="B19" s="127"/>
      <c r="C19" s="12" t="str">
        <f>CasosAnalisis!I6</f>
        <v>480*480</v>
      </c>
      <c r="D19" s="13" t="n">
        <f>CasosAnalisis!J20</f>
        <v>2.772684E8</v>
      </c>
    </row>
    <row r="20" spans="2:4">
      <c r="B20" s="127"/>
      <c r="C20" s="12" t="str">
        <f>CasosAnalisis!K6</f>
        <v>600*600</v>
      </c>
      <c r="D20" s="13" t="n">
        <f>CasosAnalisis!L20</f>
        <v>5.660387E8</v>
      </c>
    </row>
    <row r="21" spans="2:4">
      <c r="B21" s="127"/>
      <c r="C21" s="12" t="str">
        <f>CasosAnalisis!M6</f>
        <v>720*720</v>
      </c>
      <c r="D21" s="13" t="n">
        <f>CasosAnalisis!N20</f>
        <v>9.913324E8</v>
      </c>
    </row>
    <row r="22" spans="2:4">
      <c r="B22" s="127"/>
      <c r="C22" s="12" t="str">
        <f>CasosAnalisis!O6</f>
        <v>840*840</v>
      </c>
      <c r="D22" s="13" t="n">
        <f>CasosAnalisis!P20</f>
        <v>1.6928063E9</v>
      </c>
    </row>
    <row r="23" spans="2:4">
      <c r="B23" s="127"/>
      <c r="C23" s="14" t="str">
        <f>CasosAnalisis!Q6</f>
        <v>960*960</v>
      </c>
      <c r="D23" s="13" t="n">
        <f>CasosAnalisis!R20</f>
        <v>2.4489353E9</v>
      </c>
    </row>
    <row r="24" spans="2:4">
      <c r="B24" s="127"/>
      <c r="C24" s="14" t="str">
        <f>CasosAnalisis!S6</f>
        <v>1080*1080</v>
      </c>
      <c r="D24" s="15" t="n">
        <f>CasosAnalisis!T20</f>
        <v>3.5111405E9</v>
      </c>
    </row>
    <row r="25" spans="2:4">
      <c r="B25" s="127"/>
      <c r="C25" s="12" t="str">
        <f>CasosAnalisis!U6</f>
        <v>1200*1200</v>
      </c>
      <c r="D25" s="13" t="n">
        <f>CasosAnalisis!V20</f>
        <v>5.0587415E9</v>
      </c>
    </row>
    <row r="26" spans="2:4">
      <c r="B26" s="127"/>
      <c r="C26" s="14" t="str">
        <f>CasosAnalisis!W6</f>
        <v>1320*1320</v>
      </c>
      <c r="D26" s="13" t="n">
        <f>CasosAnalisis!X20</f>
        <v>6.4863849E9</v>
      </c>
    </row>
    <row r="27" spans="2:4">
      <c r="B27" s="134"/>
      <c r="C27" s="18" t="str">
        <f>CasosAnalisis!Y6</f>
        <v>1440*1440</v>
      </c>
      <c r="D27" s="19" t="n">
        <f>CasosAnalisis!Z20</f>
        <v>8.4973426E9</v>
      </c>
    </row>
    <row r="28" spans="2:4">
      <c r="B28" s="50" t="s">
        <v>33</v>
      </c>
      <c r="C28" s="128" t="n">
        <f>(D16+D17+D18+D19+D20+D21+D22+D23+D24+D25+D26+D27)/12</f>
        <v>2.473732475E9</v>
      </c>
      <c r="D28" s="129"/>
    </row>
    <row r="29" spans="2:4">
      <c r="B29" s="50" t="s">
        <v>34</v>
      </c>
      <c r="C29" s="130" t="n">
        <f>MAX(D16:D27)-MIN(D16:D27)</f>
        <v>8.4900095E9</v>
      </c>
      <c r="D29" s="131"/>
    </row>
    <row r="30" spans="2:4">
      <c r="B30" s="51" t="s">
        <v>35</v>
      </c>
      <c r="C30" s="132" t="n">
        <f>VAR(D16:D27)</f>
        <v>8.0928870383268782E18</v>
      </c>
      <c r="D30" s="133"/>
    </row>
    <row r="31" spans="2:4">
      <c r="B31" s="51" t="s">
        <v>36</v>
      </c>
      <c r="C31" s="130" t="n">
        <f>STDEV(D16:D27)</f>
        <v>2.844799999705933E9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CB0C-1D74-4EAA-9FAB-9468C625BF1B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CasosAnalisis!B21</f>
        <v>V.4 Parallel Block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CasosAnalisis!D21</f>
        <v>7209000.0</v>
      </c>
    </row>
    <row r="17" spans="2:4">
      <c r="B17" s="127"/>
      <c r="C17" s="12" t="str">
        <f>CasosAnalisis!E6</f>
        <v>240*240</v>
      </c>
      <c r="D17" s="13" t="n">
        <f>CasosAnalisis!F21</f>
        <v>3.55903E7</v>
      </c>
    </row>
    <row r="18" spans="2:4">
      <c r="B18" s="127"/>
      <c r="C18" s="12" t="str">
        <f>CasosAnalisis!G6</f>
        <v>360*360</v>
      </c>
      <c r="D18" s="13" t="n">
        <f>CasosAnalisis!H21</f>
        <v>1.144008E8</v>
      </c>
    </row>
    <row r="19" spans="2:4">
      <c r="B19" s="127"/>
      <c r="C19" s="12" t="str">
        <f>CasosAnalisis!I6</f>
        <v>480*480</v>
      </c>
      <c r="D19" s="13" t="n">
        <f>CasosAnalisis!J21</f>
        <v>2.887408E8</v>
      </c>
    </row>
    <row r="20" spans="2:4">
      <c r="B20" s="127"/>
      <c r="C20" s="12" t="str">
        <f>CasosAnalisis!K6</f>
        <v>600*600</v>
      </c>
      <c r="D20" s="13" t="n">
        <f>CasosAnalisis!L21</f>
        <v>5.677778E8</v>
      </c>
    </row>
    <row r="21" spans="2:4">
      <c r="B21" s="127"/>
      <c r="C21" s="12" t="str">
        <f>CasosAnalisis!M6</f>
        <v>720*720</v>
      </c>
      <c r="D21" s="13" t="n">
        <f>CasosAnalisis!N21</f>
        <v>1.012297E9</v>
      </c>
    </row>
    <row r="22" spans="2:4">
      <c r="B22" s="127"/>
      <c r="C22" s="12" t="str">
        <f>CasosAnalisis!O6</f>
        <v>840*840</v>
      </c>
      <c r="D22" s="13" t="n">
        <f>CasosAnalisis!P21</f>
        <v>1.6827516E9</v>
      </c>
    </row>
    <row r="23" spans="2:4">
      <c r="B23" s="127"/>
      <c r="C23" s="14" t="str">
        <f>CasosAnalisis!Q6</f>
        <v>960*960</v>
      </c>
      <c r="D23" s="13" t="n">
        <f>CasosAnalisis!R21</f>
        <v>2.501186E9</v>
      </c>
    </row>
    <row r="24" spans="2:4">
      <c r="B24" s="127"/>
      <c r="C24" s="14" t="str">
        <f>CasosAnalisis!S6</f>
        <v>1080*1080</v>
      </c>
      <c r="D24" s="15" t="n">
        <f>CasosAnalisis!T21</f>
        <v>3.5864311E9</v>
      </c>
    </row>
    <row r="25" spans="2:4">
      <c r="B25" s="127"/>
      <c r="C25" s="12" t="str">
        <f>CasosAnalisis!U6</f>
        <v>1200*1200</v>
      </c>
      <c r="D25" s="13" t="n">
        <f>CasosAnalisis!V21</f>
        <v>5.0269337E9</v>
      </c>
    </row>
    <row r="26" spans="2:4">
      <c r="B26" s="127"/>
      <c r="C26" s="14" t="str">
        <f>CasosAnalisis!W6</f>
        <v>1320*1320</v>
      </c>
      <c r="D26" s="13" t="n">
        <f>CasosAnalisis!X21</f>
        <v>6.7398712E9</v>
      </c>
    </row>
    <row r="27" spans="2:4">
      <c r="B27" s="134"/>
      <c r="C27" s="18" t="str">
        <f>CasosAnalisis!Y6</f>
        <v>1440*1440</v>
      </c>
      <c r="D27" s="19" t="n">
        <f>CasosAnalisis!Z21</f>
        <v>8.6426167E9</v>
      </c>
    </row>
    <row r="28" spans="2:4">
      <c r="B28" s="50" t="s">
        <v>33</v>
      </c>
      <c r="C28" s="128" t="n">
        <f>(D16+D17+D18+D19+D20+D21+D22+D23+D24+D25+D26+D27)/12</f>
        <v>2.5171505E9</v>
      </c>
      <c r="D28" s="129"/>
    </row>
    <row r="29" spans="2:4">
      <c r="B29" s="50" t="s">
        <v>34</v>
      </c>
      <c r="C29" s="130" t="n">
        <f>MAX(D16:D27)-MIN(D16:D27)</f>
        <v>8.6354077E9</v>
      </c>
      <c r="D29" s="131"/>
    </row>
    <row r="30" spans="2:4">
      <c r="B30" s="51" t="s">
        <v>35</v>
      </c>
      <c r="C30" s="132" t="n">
        <f>VAR(D16:D27)</f>
        <v>8.4321051482899087E18</v>
      </c>
      <c r="D30" s="133"/>
    </row>
    <row r="31" spans="2:4">
      <c r="B31" s="51" t="s">
        <v>36</v>
      </c>
      <c r="C31" s="130" t="n">
        <f>STDEV(D16:D27)</f>
        <v>2.903808731354376E9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5:E31"/>
  <sheetViews>
    <sheetView workbookViewId="0">
      <selection activeCell="B39" sqref="B38:B39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CasosAnalisis!B6</f>
        <v>NaivStandard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CasosAnalisis!D6</f>
        <v>5094700.0</v>
      </c>
    </row>
    <row r="17" spans="2:4">
      <c r="B17" s="127"/>
      <c r="C17" s="12" t="str">
        <f>CasosAnalisis!E6</f>
        <v>240*240</v>
      </c>
      <c r="D17" s="13" t="n">
        <f>CasosAnalisis!F6</f>
        <v>2.84768E7</v>
      </c>
    </row>
    <row r="18" spans="2:4">
      <c r="B18" s="127"/>
      <c r="C18" s="12" t="str">
        <f>CasosAnalisis!G6</f>
        <v>360*360</v>
      </c>
      <c r="D18" s="13" t="n">
        <f>CasosAnalisis!H6</f>
        <v>1.051204E8</v>
      </c>
    </row>
    <row r="19" spans="2:4">
      <c r="B19" s="127"/>
      <c r="C19" s="12" t="str">
        <f>CasosAnalisis!I6</f>
        <v>480*480</v>
      </c>
      <c r="D19" s="13" t="n">
        <f>CasosAnalisis!J6</f>
        <v>2.818594E8</v>
      </c>
    </row>
    <row r="20" spans="2:4">
      <c r="B20" s="127"/>
      <c r="C20" s="12" t="str">
        <f>CasosAnalisis!K6</f>
        <v>600*600</v>
      </c>
      <c r="D20" s="13" t="n">
        <f>CasosAnalisis!L6</f>
        <v>6.691139E8</v>
      </c>
    </row>
    <row r="21" spans="2:4">
      <c r="B21" s="127"/>
      <c r="C21" s="12" t="str">
        <f>CasosAnalisis!M6</f>
        <v>720*720</v>
      </c>
      <c r="D21" s="13" t="n">
        <f>CasosAnalisis!N6</f>
        <v>1.5064299E9</v>
      </c>
    </row>
    <row r="22" spans="2:4">
      <c r="B22" s="127"/>
      <c r="C22" s="12" t="str">
        <f>CasosAnalisis!O6</f>
        <v>840*840</v>
      </c>
      <c r="D22" s="13" t="n">
        <f>CasosAnalisis!P6</f>
        <v>2.9506811E9</v>
      </c>
    </row>
    <row r="23" spans="2:4">
      <c r="B23" s="127"/>
      <c r="C23" s="14" t="str">
        <f>CasosAnalisis!Q6</f>
        <v>960*960</v>
      </c>
      <c r="D23" s="13" t="n">
        <f>CasosAnalisis!R6</f>
        <v>7.8100389E9</v>
      </c>
    </row>
    <row r="24" spans="2:4">
      <c r="B24" s="127"/>
      <c r="C24" s="14" t="str">
        <f>CasosAnalisis!S6</f>
        <v>1080*1080</v>
      </c>
      <c r="D24" s="15" t="n">
        <f>CasosAnalisis!T6</f>
        <v>9.0126785E9</v>
      </c>
    </row>
    <row r="25" spans="2:4">
      <c r="B25" s="127"/>
      <c r="C25" s="12" t="str">
        <f>CasosAnalisis!U6</f>
        <v>1200*1200</v>
      </c>
      <c r="D25" s="13" t="n">
        <f>CasosAnalisis!V6</f>
        <v>1.34604876E10</v>
      </c>
    </row>
    <row r="26" spans="2:4">
      <c r="B26" s="127"/>
      <c r="C26" s="14" t="str">
        <f>CasosAnalisis!W6</f>
        <v>1320*1320</v>
      </c>
      <c r="D26" s="13" t="n">
        <f>CasosAnalisis!X6</f>
        <v>1.76267613E10</v>
      </c>
    </row>
    <row r="27" spans="2:4">
      <c r="B27" s="127"/>
      <c r="C27" s="16" t="str">
        <f>CasosAnalisis!Y6</f>
        <v>1440*1440</v>
      </c>
      <c r="D27" s="17" t="n">
        <f>CasosAnalisis!Z6</f>
        <v>2.3903869E10</v>
      </c>
    </row>
    <row r="28" spans="2:4">
      <c r="B28" s="50" t="s">
        <v>33</v>
      </c>
      <c r="C28" s="128" t="n">
        <f>(D16+D17+D18+D19+D20+D21+D22+D23+D24+D25+D26+D27)/12</f>
        <v>6.446717625E9</v>
      </c>
      <c r="D28" s="129"/>
    </row>
    <row r="29" spans="2:4">
      <c r="B29" s="50" t="s">
        <v>34</v>
      </c>
      <c r="C29" s="128" t="n">
        <f>MAX(D16:D27)-MIN(D16:D27)</f>
        <v>2.38987743E10</v>
      </c>
      <c r="D29" s="129"/>
    </row>
    <row r="30" spans="2:4">
      <c r="B30" s="51" t="s">
        <v>35</v>
      </c>
      <c r="C30" s="132" t="n">
        <f>VAR(D16:D27)</f>
        <v>6.530003205134505E19</v>
      </c>
      <c r="D30" s="133"/>
    </row>
    <row r="31" spans="2:4">
      <c r="B31" s="51" t="s">
        <v>36</v>
      </c>
      <c r="C31" s="130" t="n">
        <f>STDEV(D16:D27)</f>
        <v>8.080843523503289E9</v>
      </c>
      <c r="D31" s="131"/>
    </row>
  </sheetData>
  <mergeCells count="5">
    <mergeCell ref="B15:B27"/>
    <mergeCell ref="C28:D28"/>
    <mergeCell ref="C29:D29"/>
    <mergeCell ref="C31:D31"/>
    <mergeCell ref="C30:D30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5:E31"/>
  <sheetViews>
    <sheetView workbookViewId="0">
      <selection activeCell="D40" sqref="D40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CasosAnalisis!B7</f>
        <v>NaivOnArray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CasosAnalisis!D7</f>
        <v>6248500.0</v>
      </c>
    </row>
    <row r="17" spans="2:4">
      <c r="B17" s="127"/>
      <c r="C17" s="12" t="str">
        <f>CasosAnalisis!E6</f>
        <v>240*240</v>
      </c>
      <c r="D17" s="13" t="n">
        <f>CasosAnalisis!F7</f>
        <v>4.09366E7</v>
      </c>
    </row>
    <row r="18" spans="2:4">
      <c r="B18" s="127"/>
      <c r="C18" s="12" t="str">
        <f>CasosAnalisis!G6</f>
        <v>360*360</v>
      </c>
      <c r="D18" s="13" t="n">
        <f>CasosAnalisis!H7</f>
        <v>1.456421E8</v>
      </c>
    </row>
    <row r="19" spans="2:4">
      <c r="B19" s="127"/>
      <c r="C19" s="12" t="str">
        <f>CasosAnalisis!I6</f>
        <v>480*480</v>
      </c>
      <c r="D19" s="13" t="n">
        <f>CasosAnalisis!J7</f>
        <v>3.381178E8</v>
      </c>
    </row>
    <row r="20" spans="2:4">
      <c r="B20" s="127"/>
      <c r="C20" s="12" t="str">
        <f>CasosAnalisis!K6</f>
        <v>600*600</v>
      </c>
      <c r="D20" s="13" t="n">
        <f>CasosAnalisis!L7</f>
        <v>7.55731E8</v>
      </c>
    </row>
    <row r="21" spans="2:4">
      <c r="B21" s="127"/>
      <c r="C21" s="12" t="str">
        <f>CasosAnalisis!M6</f>
        <v>720*720</v>
      </c>
      <c r="D21" s="13" t="n">
        <f>CasosAnalisis!N7</f>
        <v>2.0043953E9</v>
      </c>
    </row>
    <row r="22" spans="2:4">
      <c r="B22" s="127"/>
      <c r="C22" s="12" t="str">
        <f>CasosAnalisis!O6</f>
        <v>840*840</v>
      </c>
      <c r="D22" s="13" t="n">
        <f>CasosAnalisis!P7</f>
        <v>3.5210805E9</v>
      </c>
    </row>
    <row r="23" spans="2:4">
      <c r="B23" s="127"/>
      <c r="C23" s="14" t="str">
        <f>CasosAnalisis!Q6</f>
        <v>960*960</v>
      </c>
      <c r="D23" s="13" t="n">
        <f>CasosAnalisis!R7</f>
        <v>7.8340315E9</v>
      </c>
    </row>
    <row r="24" spans="2:4">
      <c r="B24" s="127"/>
      <c r="C24" s="14" t="str">
        <f>CasosAnalisis!S6</f>
        <v>1080*1080</v>
      </c>
      <c r="D24" s="15" t="n">
        <f>CasosAnalisis!T7</f>
        <v>9.7321275E9</v>
      </c>
    </row>
    <row r="25" spans="2:4">
      <c r="B25" s="127"/>
      <c r="C25" s="12" t="str">
        <f>CasosAnalisis!U6</f>
        <v>1200*1200</v>
      </c>
      <c r="D25" s="13" t="n">
        <f>CasosAnalisis!V7</f>
        <v>1.44009621E10</v>
      </c>
    </row>
    <row r="26" spans="2:4">
      <c r="B26" s="127"/>
      <c r="C26" s="14" t="str">
        <f>CasosAnalisis!W6</f>
        <v>1320*1320</v>
      </c>
      <c r="D26" s="13" t="n">
        <f>CasosAnalisis!X7</f>
        <v>1.89700105E10</v>
      </c>
    </row>
    <row r="27" spans="2:4">
      <c r="B27" s="127"/>
      <c r="C27" s="16" t="str">
        <f>CasosAnalisis!Y6</f>
        <v>1440*1440</v>
      </c>
      <c r="D27" s="17" t="n">
        <f>CasosAnalisis!Z7</f>
        <v>2.6809158E10</v>
      </c>
    </row>
    <row r="28" spans="2:4">
      <c r="B28" s="50" t="s">
        <v>33</v>
      </c>
      <c r="C28" s="128" t="n">
        <f>(D16+D17+D18+D19+D20+D21+D22+D23+D24+D25+D26+D27)/12</f>
        <v>7.046536783333333E9</v>
      </c>
      <c r="D28" s="129"/>
    </row>
    <row r="29" spans="2:4">
      <c r="B29" s="50" t="s">
        <v>34</v>
      </c>
      <c r="C29" s="130" t="n">
        <f>MAX(D16:D27)-MIN(D16:D27)</f>
        <v>2.68029095E10</v>
      </c>
      <c r="D29" s="131"/>
    </row>
    <row r="30" spans="2:4">
      <c r="B30" s="51" t="s">
        <v>35</v>
      </c>
      <c r="C30" s="132" t="n">
        <f>VAR(D16:D27)</f>
        <v>7.848601235136068E19</v>
      </c>
      <c r="D30" s="133"/>
    </row>
    <row r="31" spans="2:4">
      <c r="B31" s="51" t="s">
        <v>36</v>
      </c>
      <c r="C31" s="130" t="n">
        <f>STDEV(D16:D27)</f>
        <v>8.859233169488241E9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CasosAnalisis!B8</f>
        <v>NaivKahan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CasosAnalisis!D8</f>
        <v>9224600.0</v>
      </c>
    </row>
    <row r="17" spans="2:4">
      <c r="B17" s="127"/>
      <c r="C17" s="12" t="str">
        <f>CasosAnalisis!E6</f>
        <v>240*240</v>
      </c>
      <c r="D17" s="13" t="n">
        <f>CasosAnalisis!F8</f>
        <v>5.60527E7</v>
      </c>
    </row>
    <row r="18" spans="2:4">
      <c r="B18" s="127"/>
      <c r="C18" s="12" t="str">
        <f>CasosAnalisis!G6</f>
        <v>360*360</v>
      </c>
      <c r="D18" s="13" t="n">
        <f>CasosAnalisis!H8</f>
        <v>2.080599E8</v>
      </c>
    </row>
    <row r="19" spans="2:4">
      <c r="B19" s="127"/>
      <c r="C19" s="12" t="str">
        <f>CasosAnalisis!I6</f>
        <v>480*480</v>
      </c>
      <c r="D19" s="13" t="n">
        <f>CasosAnalisis!J8</f>
        <v>5.028566E8</v>
      </c>
    </row>
    <row r="20" spans="2:4">
      <c r="B20" s="127"/>
      <c r="C20" s="12" t="str">
        <f>CasosAnalisis!K6</f>
        <v>600*600</v>
      </c>
      <c r="D20" s="13" t="n">
        <f>CasosAnalisis!L8</f>
        <v>1.0124177E9</v>
      </c>
    </row>
    <row r="21" spans="2:4">
      <c r="B21" s="127"/>
      <c r="C21" s="12" t="str">
        <f>CasosAnalisis!M6</f>
        <v>720*720</v>
      </c>
      <c r="D21" s="13" t="n">
        <f>CasosAnalisis!N8</f>
        <v>2.0103774E9</v>
      </c>
    </row>
    <row r="22" spans="2:4">
      <c r="B22" s="127"/>
      <c r="C22" s="12" t="str">
        <f>CasosAnalisis!O6</f>
        <v>840*840</v>
      </c>
      <c r="D22" s="13" t="n">
        <f>CasosAnalisis!P8</f>
        <v>3.8005618E9</v>
      </c>
    </row>
    <row r="23" spans="2:4">
      <c r="B23" s="127"/>
      <c r="C23" s="14" t="str">
        <f>CasosAnalisis!Q6</f>
        <v>960*960</v>
      </c>
      <c r="D23" s="13" t="n">
        <f>CasosAnalisis!R8</f>
        <v>6.9463413E9</v>
      </c>
    </row>
    <row r="24" spans="2:4">
      <c r="B24" s="127"/>
      <c r="C24" s="14" t="str">
        <f>CasosAnalisis!S6</f>
        <v>1080*1080</v>
      </c>
      <c r="D24" s="15" t="n">
        <f>CasosAnalisis!T8</f>
        <v>1.04385845E10</v>
      </c>
    </row>
    <row r="25" spans="2:4">
      <c r="B25" s="127"/>
      <c r="C25" s="12" t="str">
        <f>CasosAnalisis!U6</f>
        <v>1200*1200</v>
      </c>
      <c r="D25" s="13" t="n">
        <f>CasosAnalisis!V8</f>
        <v>1.28410097E10</v>
      </c>
    </row>
    <row r="26" spans="2:4">
      <c r="B26" s="127"/>
      <c r="C26" s="14" t="str">
        <f>CasosAnalisis!W6</f>
        <v>1320*1320</v>
      </c>
      <c r="D26" s="13" t="n">
        <f>CasosAnalisis!X8</f>
        <v>1.81046344E10</v>
      </c>
    </row>
    <row r="27" spans="2:4">
      <c r="B27" s="134"/>
      <c r="C27" s="18" t="str">
        <f>CasosAnalisis!Y6</f>
        <v>1440*1440</v>
      </c>
      <c r="D27" s="19" t="n">
        <f>CasosAnalisis!Z8</f>
        <v>2.44682053E10</v>
      </c>
    </row>
    <row r="28" spans="2:4">
      <c r="B28" s="50" t="s">
        <v>33</v>
      </c>
      <c r="C28" s="128" t="n">
        <f>(D16+D17+D18+D19+D20+D21+D22+D23+D24+D25+D26+D27)/12</f>
        <v>6.699860491666667E9</v>
      </c>
      <c r="D28" s="129"/>
    </row>
    <row r="29" spans="2:4">
      <c r="B29" s="50" t="s">
        <v>34</v>
      </c>
      <c r="C29" s="130" t="n">
        <f>MAX(D16:D27)-MIN(D16:D27)</f>
        <v>2.44589807E10</v>
      </c>
      <c r="D29" s="131"/>
    </row>
    <row r="30" spans="2:4">
      <c r="B30" s="51" t="s">
        <v>35</v>
      </c>
      <c r="C30" s="132" t="n">
        <f>VAR(D16:D27)</f>
        <v>6.633916196074344E19</v>
      </c>
      <c r="D30" s="133"/>
    </row>
    <row r="31" spans="2:4">
      <c r="B31" s="51" t="s">
        <v>36</v>
      </c>
      <c r="C31" s="130" t="n">
        <f>STDEV(D16:D27)</f>
        <v>8.144885632146313E9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CasosAnalisis!B9</f>
        <v>NaivLoopUnrollingTwo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CasosAnalisis!D9</f>
        <v>4989500.0</v>
      </c>
    </row>
    <row r="17" spans="2:4">
      <c r="B17" s="127"/>
      <c r="C17" s="12" t="str">
        <f>CasosAnalisis!E6</f>
        <v>240*240</v>
      </c>
      <c r="D17" s="13" t="n">
        <f>CasosAnalisis!F9</f>
        <v>2.51102E7</v>
      </c>
    </row>
    <row r="18" spans="2:4">
      <c r="B18" s="127"/>
      <c r="C18" s="12" t="str">
        <f>CasosAnalisis!G6</f>
        <v>360*360</v>
      </c>
      <c r="D18" s="13" t="n">
        <f>CasosAnalisis!H9</f>
        <v>9.33093E7</v>
      </c>
    </row>
    <row r="19" spans="2:4">
      <c r="B19" s="127"/>
      <c r="C19" s="12" t="str">
        <f>CasosAnalisis!I6</f>
        <v>480*480</v>
      </c>
      <c r="D19" s="13" t="n">
        <f>CasosAnalisis!J9</f>
        <v>2.716311E8</v>
      </c>
    </row>
    <row r="20" spans="2:4">
      <c r="B20" s="127"/>
      <c r="C20" s="12" t="str">
        <f>CasosAnalisis!K6</f>
        <v>600*600</v>
      </c>
      <c r="D20" s="13" t="n">
        <f>CasosAnalisis!L9</f>
        <v>4.99824E8</v>
      </c>
    </row>
    <row r="21" spans="2:4">
      <c r="B21" s="127"/>
      <c r="C21" s="12" t="str">
        <f>CasosAnalisis!M6</f>
        <v>720*720</v>
      </c>
      <c r="D21" s="13" t="n">
        <f>CasosAnalisis!N9</f>
        <v>1.1097891E9</v>
      </c>
    </row>
    <row r="22" spans="2:4">
      <c r="B22" s="127"/>
      <c r="C22" s="12" t="str">
        <f>CasosAnalisis!O6</f>
        <v>840*840</v>
      </c>
      <c r="D22" s="13" t="n">
        <f>CasosAnalisis!P9</f>
        <v>3.7241461E9</v>
      </c>
    </row>
    <row r="23" spans="2:4">
      <c r="B23" s="127"/>
      <c r="C23" s="14" t="str">
        <f>CasosAnalisis!Q6</f>
        <v>960*960</v>
      </c>
      <c r="D23" s="13" t="n">
        <f>CasosAnalisis!R9</f>
        <v>5.4897094E9</v>
      </c>
    </row>
    <row r="24" spans="2:4">
      <c r="B24" s="127"/>
      <c r="C24" s="14" t="str">
        <f>CasosAnalisis!S6</f>
        <v>1080*1080</v>
      </c>
      <c r="D24" s="15" t="n">
        <f>CasosAnalisis!T9</f>
        <v>7.0962083E9</v>
      </c>
    </row>
    <row r="25" spans="2:4">
      <c r="B25" s="127"/>
      <c r="C25" s="12" t="str">
        <f>CasosAnalisis!U6</f>
        <v>1200*1200</v>
      </c>
      <c r="D25" s="13" t="n">
        <f>CasosAnalisis!V9</f>
        <v>1.07048339E10</v>
      </c>
    </row>
    <row r="26" spans="2:4">
      <c r="B26" s="127"/>
      <c r="C26" s="14" t="str">
        <f>CasosAnalisis!W6</f>
        <v>1320*1320</v>
      </c>
      <c r="D26" s="13" t="n">
        <f>CasosAnalisis!X9</f>
        <v>1.54643553E10</v>
      </c>
    </row>
    <row r="27" spans="2:4">
      <c r="B27" s="134"/>
      <c r="C27" s="18" t="str">
        <f>CasosAnalisis!Y6</f>
        <v>1440*1440</v>
      </c>
      <c r="D27" s="19" t="n">
        <f>CasosAnalisis!Z9</f>
        <v>2.13916161E10</v>
      </c>
    </row>
    <row r="28" spans="2:4">
      <c r="B28" s="50" t="s">
        <v>33</v>
      </c>
      <c r="C28" s="128" t="n">
        <f>(D16+D17+D18+D19+D20+D21+D22+D23+D24+D25+D26+D27)/12</f>
        <v>5.489626858333333E9</v>
      </c>
      <c r="D28" s="129"/>
    </row>
    <row r="29" spans="2:4">
      <c r="B29" s="50" t="s">
        <v>34</v>
      </c>
      <c r="C29" s="130" t="n">
        <f>MAX(D16:D27)-MIN(D16:D27)</f>
        <v>2.13866266E10</v>
      </c>
      <c r="D29" s="131"/>
    </row>
    <row r="30" spans="2:4">
      <c r="B30" s="51" t="s">
        <v>35</v>
      </c>
      <c r="C30" s="132" t="n">
        <f>VAR(D16:D27)</f>
        <v>4.960326396349412E19</v>
      </c>
      <c r="D30" s="133"/>
    </row>
    <row r="31" spans="2:4">
      <c r="B31" s="51" t="s">
        <v>36</v>
      </c>
      <c r="C31" s="130" t="n">
        <f>STDEV(D16:D27)</f>
        <v>7.042958466688138E9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CasosAnalisis!B10</f>
        <v>NaivLoopUnrollingThree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CasosAnalisis!D10</f>
        <v>6049300.0</v>
      </c>
    </row>
    <row r="17" spans="2:4">
      <c r="B17" s="127"/>
      <c r="C17" s="12" t="str">
        <f>CasosAnalisis!E6</f>
        <v>240*240</v>
      </c>
      <c r="D17" s="13" t="n">
        <f>CasosAnalisis!F10</f>
        <v>2.29427E7</v>
      </c>
    </row>
    <row r="18" spans="2:4">
      <c r="B18" s="127"/>
      <c r="C18" s="12" t="str">
        <f>CasosAnalisis!G6</f>
        <v>360*360</v>
      </c>
      <c r="D18" s="13" t="n">
        <f>CasosAnalisis!H10</f>
        <v>9.20787E7</v>
      </c>
    </row>
    <row r="19" spans="2:4">
      <c r="B19" s="127"/>
      <c r="C19" s="12" t="str">
        <f>CasosAnalisis!I6</f>
        <v>480*480</v>
      </c>
      <c r="D19" s="13" t="n">
        <f>CasosAnalisis!J10</f>
        <v>2.49964E8</v>
      </c>
    </row>
    <row r="20" spans="2:4">
      <c r="B20" s="127"/>
      <c r="C20" s="12" t="str">
        <f>CasosAnalisis!K6</f>
        <v>600*600</v>
      </c>
      <c r="D20" s="13" t="n">
        <f>CasosAnalisis!L10</f>
        <v>4.765495E8</v>
      </c>
    </row>
    <row r="21" spans="2:4">
      <c r="B21" s="127"/>
      <c r="C21" s="12" t="str">
        <f>CasosAnalisis!M6</f>
        <v>720*720</v>
      </c>
      <c r="D21" s="13" t="n">
        <f>CasosAnalisis!N10</f>
        <v>1.0791815E9</v>
      </c>
    </row>
    <row r="22" spans="2:4">
      <c r="B22" s="127"/>
      <c r="C22" s="12" t="str">
        <f>CasosAnalisis!O6</f>
        <v>840*840</v>
      </c>
      <c r="D22" s="13" t="n">
        <f>CasosAnalisis!P10</f>
        <v>3.1038653E9</v>
      </c>
    </row>
    <row r="23" spans="2:4">
      <c r="B23" s="127"/>
      <c r="C23" s="14" t="str">
        <f>CasosAnalisis!Q6</f>
        <v>960*960</v>
      </c>
      <c r="D23" s="13" t="n">
        <f>CasosAnalisis!R10</f>
        <v>5.3805266E9</v>
      </c>
    </row>
    <row r="24" spans="2:4">
      <c r="B24" s="127"/>
      <c r="C24" s="14" t="str">
        <f>CasosAnalisis!S6</f>
        <v>1080*1080</v>
      </c>
      <c r="D24" s="15" t="n">
        <f>CasosAnalisis!T10</f>
        <v>6.8809845E9</v>
      </c>
    </row>
    <row r="25" spans="2:4">
      <c r="B25" s="127"/>
      <c r="C25" s="12" t="str">
        <f>CasosAnalisis!U6</f>
        <v>1200*1200</v>
      </c>
      <c r="D25" s="13" t="n">
        <f>CasosAnalisis!V10</f>
        <v>1.0601081E10</v>
      </c>
    </row>
    <row r="26" spans="2:4">
      <c r="B26" s="127"/>
      <c r="C26" s="14" t="str">
        <f>CasosAnalisis!W6</f>
        <v>1320*1320</v>
      </c>
      <c r="D26" s="13" t="n">
        <f>CasosAnalisis!X10</f>
        <v>1.49892463E10</v>
      </c>
    </row>
    <row r="27" spans="2:4">
      <c r="B27" s="134"/>
      <c r="C27" s="18" t="str">
        <f>CasosAnalisis!Y6</f>
        <v>1440*1440</v>
      </c>
      <c r="D27" s="19" t="n">
        <f>CasosAnalisis!Z10</f>
        <v>2.03539751E10</v>
      </c>
    </row>
    <row r="28" spans="2:4">
      <c r="B28" s="50" t="s">
        <v>33</v>
      </c>
      <c r="C28" s="128" t="n">
        <f>(D16+D17+D18+D19+D20+D21+D22+D23+D24+D25+D26+D27)/12</f>
        <v>5.269703708333333E9</v>
      </c>
      <c r="D28" s="129"/>
    </row>
    <row r="29" spans="2:4">
      <c r="B29" s="50" t="s">
        <v>34</v>
      </c>
      <c r="C29" s="130" t="n">
        <f>MAX(D16:D27)-MIN(D16:D27)</f>
        <v>2.03479258E10</v>
      </c>
      <c r="D29" s="131"/>
    </row>
    <row r="30" spans="2:4">
      <c r="B30" s="51" t="s">
        <v>35</v>
      </c>
      <c r="C30" s="132" t="n">
        <f>VAR(D16:D27)</f>
        <v>4.5954786260669776E19</v>
      </c>
      <c r="D30" s="133"/>
    </row>
    <row r="31" spans="2:4">
      <c r="B31" s="51" t="s">
        <v>36</v>
      </c>
      <c r="C31" s="130" t="n">
        <f>STDEV(D16:D27)</f>
        <v>6.778995962579545E9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CasosAnalisis!B11</f>
        <v>NaivLoopUnrollingFour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CasosAnalisis!D11</f>
        <v>1.22073E7</v>
      </c>
    </row>
    <row r="17" spans="2:4">
      <c r="B17" s="127"/>
      <c r="C17" s="12" t="str">
        <f>CasosAnalisis!E6</f>
        <v>240*240</v>
      </c>
      <c r="D17" s="13" t="n">
        <f>CasosAnalisis!F11</f>
        <v>2.18946E7</v>
      </c>
    </row>
    <row r="18" spans="2:4">
      <c r="B18" s="127"/>
      <c r="C18" s="12" t="str">
        <f>CasosAnalisis!G6</f>
        <v>360*360</v>
      </c>
      <c r="D18" s="13" t="n">
        <f>CasosAnalisis!H11</f>
        <v>9.86339E7</v>
      </c>
    </row>
    <row r="19" spans="2:4">
      <c r="B19" s="127"/>
      <c r="C19" s="12" t="str">
        <f>CasosAnalisis!I6</f>
        <v>480*480</v>
      </c>
      <c r="D19" s="13" t="n">
        <f>CasosAnalisis!J11</f>
        <v>2.736156E8</v>
      </c>
    </row>
    <row r="20" spans="2:4">
      <c r="B20" s="127"/>
      <c r="C20" s="12" t="str">
        <f>CasosAnalisis!K6</f>
        <v>600*600</v>
      </c>
      <c r="D20" s="13" t="n">
        <f>CasosAnalisis!L11</f>
        <v>4.752333E8</v>
      </c>
    </row>
    <row r="21" spans="2:4">
      <c r="B21" s="127"/>
      <c r="C21" s="12" t="str">
        <f>CasosAnalisis!M6</f>
        <v>720*720</v>
      </c>
      <c r="D21" s="13" t="n">
        <f>CasosAnalisis!N11</f>
        <v>1.0875039E9</v>
      </c>
    </row>
    <row r="22" spans="2:4">
      <c r="B22" s="127"/>
      <c r="C22" s="12" t="str">
        <f>CasosAnalisis!O6</f>
        <v>840*840</v>
      </c>
      <c r="D22" s="13" t="n">
        <f>CasosAnalisis!P11</f>
        <v>2.310622E9</v>
      </c>
    </row>
    <row r="23" spans="2:4">
      <c r="B23" s="127"/>
      <c r="C23" s="14" t="str">
        <f>CasosAnalisis!Q6</f>
        <v>960*960</v>
      </c>
      <c r="D23" s="13" t="n">
        <f>CasosAnalisis!R11</f>
        <v>4.2316876E9</v>
      </c>
    </row>
    <row r="24" spans="2:4">
      <c r="B24" s="127"/>
      <c r="C24" s="14" t="str">
        <f>CasosAnalisis!S6</f>
        <v>1080*1080</v>
      </c>
      <c r="D24" s="15" t="n">
        <f>CasosAnalisis!T11</f>
        <v>6.817286E9</v>
      </c>
    </row>
    <row r="25" spans="2:4">
      <c r="B25" s="127"/>
      <c r="C25" s="12" t="str">
        <f>CasosAnalisis!U6</f>
        <v>1200*1200</v>
      </c>
      <c r="D25" s="13" t="n">
        <f>CasosAnalisis!V11</f>
        <v>1.03684997E10</v>
      </c>
    </row>
    <row r="26" spans="2:4">
      <c r="B26" s="127"/>
      <c r="C26" s="14" t="str">
        <f>CasosAnalisis!W6</f>
        <v>1320*1320</v>
      </c>
      <c r="D26" s="13" t="n">
        <f>CasosAnalisis!X11</f>
        <v>1.49417649E10</v>
      </c>
    </row>
    <row r="27" spans="2:4">
      <c r="B27" s="134"/>
      <c r="C27" s="18" t="str">
        <f>CasosAnalisis!Y6</f>
        <v>1440*1440</v>
      </c>
      <c r="D27" s="19" t="n">
        <f>CasosAnalisis!Z11</f>
        <v>2.10018882E10</v>
      </c>
    </row>
    <row r="28" spans="2:4">
      <c r="B28" s="50" t="s">
        <v>33</v>
      </c>
      <c r="C28" s="128" t="n">
        <f>(D16+D17+D18+D19+D20+D21+D22+D23+D24+D25+D26+D27)/12</f>
        <v>5.136736416666667E9</v>
      </c>
      <c r="D28" s="129"/>
    </row>
    <row r="29" spans="2:4">
      <c r="B29" s="50" t="s">
        <v>34</v>
      </c>
      <c r="C29" s="130" t="n">
        <f>MAX(D16:D27)-MIN(D16:D27)</f>
        <v>2.09896809E10</v>
      </c>
      <c r="D29" s="131"/>
    </row>
    <row r="30" spans="2:4">
      <c r="B30" s="51" t="s">
        <v>35</v>
      </c>
      <c r="C30" s="132" t="n">
        <f>VAR(D16:D27)</f>
        <v>4.7856725134768185E19</v>
      </c>
      <c r="D30" s="133"/>
    </row>
    <row r="31" spans="2:4">
      <c r="B31" s="51" t="s">
        <v>36</v>
      </c>
      <c r="C31" s="130" t="n">
        <f>STDEV(D16:D27)</f>
        <v>6.917855530059022E9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CasosAnalisis!B12</f>
        <v>WinogradOriginal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CasosAnalisis!D12</f>
        <v>5153400.0</v>
      </c>
    </row>
    <row r="17" spans="2:4">
      <c r="B17" s="127"/>
      <c r="C17" s="12" t="str">
        <f>CasosAnalisis!E6</f>
        <v>240*240</v>
      </c>
      <c r="D17" s="13" t="n">
        <f>CasosAnalisis!F12</f>
        <v>3.14946E7</v>
      </c>
    </row>
    <row r="18" spans="2:4">
      <c r="B18" s="127"/>
      <c r="C18" s="12" t="str">
        <f>CasosAnalisis!G6</f>
        <v>360*360</v>
      </c>
      <c r="D18" s="13" t="n">
        <f>CasosAnalisis!H12</f>
        <v>8.88301E7</v>
      </c>
    </row>
    <row r="19" spans="2:4">
      <c r="B19" s="127"/>
      <c r="C19" s="12" t="str">
        <f>CasosAnalisis!I6</f>
        <v>480*480</v>
      </c>
      <c r="D19" s="13" t="n">
        <f>CasosAnalisis!J12</f>
        <v>2.577944E8</v>
      </c>
    </row>
    <row r="20" spans="2:4">
      <c r="B20" s="127"/>
      <c r="C20" s="12" t="str">
        <f>CasosAnalisis!K6</f>
        <v>600*600</v>
      </c>
      <c r="D20" s="13" t="n">
        <f>CasosAnalisis!L12</f>
        <v>5.514104E8</v>
      </c>
    </row>
    <row r="21" spans="2:4">
      <c r="B21" s="127"/>
      <c r="C21" s="12" t="str">
        <f>CasosAnalisis!M6</f>
        <v>720*720</v>
      </c>
      <c r="D21" s="13" t="n">
        <f>CasosAnalisis!N12</f>
        <v>1.2085751E9</v>
      </c>
    </row>
    <row r="22" spans="2:4">
      <c r="B22" s="127"/>
      <c r="C22" s="12" t="str">
        <f>CasosAnalisis!O6</f>
        <v>840*840</v>
      </c>
      <c r="D22" s="13" t="n">
        <f>CasosAnalisis!P12</f>
        <v>2.4667657E9</v>
      </c>
    </row>
    <row r="23" spans="2:4">
      <c r="B23" s="127"/>
      <c r="C23" s="14" t="str">
        <f>CasosAnalisis!Q6</f>
        <v>960*960</v>
      </c>
      <c r="D23" s="13" t="n">
        <f>CasosAnalisis!R12</f>
        <v>4.2837648E9</v>
      </c>
    </row>
    <row r="24" spans="2:4">
      <c r="B24" s="127"/>
      <c r="C24" s="14" t="str">
        <f>CasosAnalisis!S6</f>
        <v>1080*1080</v>
      </c>
      <c r="D24" s="15" t="n">
        <f>CasosAnalisis!T12</f>
        <v>7.3762758E9</v>
      </c>
    </row>
    <row r="25" spans="2:4">
      <c r="B25" s="127"/>
      <c r="C25" s="12" t="str">
        <f>CasosAnalisis!U6</f>
        <v>1200*1200</v>
      </c>
      <c r="D25" s="13" t="n">
        <f>CasosAnalisis!V12</f>
        <v>1.0929294E10</v>
      </c>
    </row>
    <row r="26" spans="2:4">
      <c r="B26" s="127"/>
      <c r="C26" s="14" t="str">
        <f>CasosAnalisis!W6</f>
        <v>1320*1320</v>
      </c>
      <c r="D26" s="13" t="n">
        <f>CasosAnalisis!X12</f>
        <v>1.57420423E10</v>
      </c>
    </row>
    <row r="27" spans="2:4">
      <c r="B27" s="134"/>
      <c r="C27" s="18" t="str">
        <f>CasosAnalisis!Y6</f>
        <v>1440*1440</v>
      </c>
      <c r="D27" s="19" t="n">
        <f>CasosAnalisis!Z12</f>
        <v>2.12097489E10</v>
      </c>
    </row>
    <row r="28" spans="2:4">
      <c r="B28" s="50" t="s">
        <v>33</v>
      </c>
      <c r="C28" s="128" t="n">
        <f>(D16+D17+D18+D19+D20+D21+D22+D23+D24+D25+D26+D27)/12</f>
        <v>5.345929125E9</v>
      </c>
      <c r="D28" s="129"/>
    </row>
    <row r="29" spans="2:4">
      <c r="B29" s="50" t="s">
        <v>34</v>
      </c>
      <c r="C29" s="130" t="n">
        <f>MAX(D16:D27)-MIN(D16:D27)</f>
        <v>2.12045955E10</v>
      </c>
      <c r="D29" s="131"/>
    </row>
    <row r="30" spans="2:4">
      <c r="B30" s="51" t="s">
        <v>35</v>
      </c>
      <c r="C30" s="132" t="n">
        <f>VAR(D16:D27)</f>
        <v>5.0441127815140426E19</v>
      </c>
      <c r="D30" s="133"/>
    </row>
    <row r="31" spans="2:4">
      <c r="B31" s="51" t="s">
        <v>36</v>
      </c>
      <c r="C31" s="130" t="n">
        <f>STDEV(D16:D27)</f>
        <v>7.1021917613607435E9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5:E31"/>
  <sheetViews>
    <sheetView workbookViewId="0">
      <selection activeCell="B15" sqref="B15:B27"/>
    </sheetView>
  </sheetViews>
  <sheetFormatPr defaultRowHeight="1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r="15" spans="2:4">
      <c r="B15" s="126" t="str">
        <f>CasosAnalisis!B13</f>
        <v>WinogradScaled</v>
      </c>
      <c r="C15" s="48" t="s">
        <v>14</v>
      </c>
      <c r="D15" s="49" t="s">
        <v>15</v>
      </c>
    </row>
    <row r="16" spans="2:4">
      <c r="B16" s="127"/>
      <c r="C16" s="12" t="str">
        <f>CasosAnalisis!C6</f>
        <v>120*120</v>
      </c>
      <c r="D16" s="13" t="n">
        <f>CasosAnalisis!D13</f>
        <v>6212800.0</v>
      </c>
    </row>
    <row r="17" spans="2:4">
      <c r="B17" s="127"/>
      <c r="C17" s="12" t="str">
        <f>CasosAnalisis!E6</f>
        <v>240*240</v>
      </c>
      <c r="D17" s="13" t="n">
        <f>CasosAnalisis!F13</f>
        <v>2.78418E7</v>
      </c>
    </row>
    <row r="18" spans="2:4">
      <c r="B18" s="127"/>
      <c r="C18" s="12" t="str">
        <f>CasosAnalisis!G6</f>
        <v>360*360</v>
      </c>
      <c r="D18" s="13" t="n">
        <f>CasosAnalisis!H13</f>
        <v>8.99701E7</v>
      </c>
    </row>
    <row r="19" spans="2:4">
      <c r="B19" s="127"/>
      <c r="C19" s="12" t="str">
        <f>CasosAnalisis!I6</f>
        <v>480*480</v>
      </c>
      <c r="D19" s="13" t="n">
        <f>CasosAnalisis!J13</f>
        <v>3.000335E8</v>
      </c>
    </row>
    <row r="20" spans="2:4">
      <c r="B20" s="127"/>
      <c r="C20" s="12" t="str">
        <f>CasosAnalisis!K6</f>
        <v>600*600</v>
      </c>
      <c r="D20" s="13" t="n">
        <f>CasosAnalisis!L13</f>
        <v>4.706069E8</v>
      </c>
    </row>
    <row r="21" spans="2:4">
      <c r="B21" s="127"/>
      <c r="C21" s="12" t="str">
        <f>CasosAnalisis!M6</f>
        <v>720*720</v>
      </c>
      <c r="D21" s="13" t="n">
        <f>CasosAnalisis!N13</f>
        <v>1.0863668E9</v>
      </c>
    </row>
    <row r="22" spans="2:4">
      <c r="B22" s="127"/>
      <c r="C22" s="12" t="str">
        <f>CasosAnalisis!O6</f>
        <v>840*840</v>
      </c>
      <c r="D22" s="13" t="n">
        <f>CasosAnalisis!P13</f>
        <v>2.3808345E9</v>
      </c>
    </row>
    <row r="23" spans="2:4">
      <c r="B23" s="127"/>
      <c r="C23" s="14" t="str">
        <f>CasosAnalisis!Q6</f>
        <v>960*960</v>
      </c>
      <c r="D23" s="13" t="n">
        <f>CasosAnalisis!R13</f>
        <v>4.2582311E9</v>
      </c>
    </row>
    <row r="24" spans="2:4">
      <c r="B24" s="127"/>
      <c r="C24" s="14" t="str">
        <f>CasosAnalisis!S6</f>
        <v>1080*1080</v>
      </c>
      <c r="D24" s="15" t="n">
        <f>CasosAnalisis!T13</f>
        <v>8.3787893E9</v>
      </c>
    </row>
    <row r="25" spans="2:4">
      <c r="B25" s="127"/>
      <c r="C25" s="12" t="str">
        <f>CasosAnalisis!U6</f>
        <v>1200*1200</v>
      </c>
      <c r="D25" s="13" t="n">
        <f>CasosAnalisis!V13</f>
        <v>1.077622E10</v>
      </c>
    </row>
    <row r="26" spans="2:4">
      <c r="B26" s="127"/>
      <c r="C26" s="14" t="str">
        <f>CasosAnalisis!W6</f>
        <v>1320*1320</v>
      </c>
      <c r="D26" s="13" t="n">
        <f>CasosAnalisis!X13</f>
        <v>1.81581147E10</v>
      </c>
    </row>
    <row r="27" spans="2:4">
      <c r="B27" s="134"/>
      <c r="C27" s="18" t="str">
        <f>CasosAnalisis!Y6</f>
        <v>1440*1440</v>
      </c>
      <c r="D27" s="19" t="n">
        <f>CasosAnalisis!Z13</f>
        <v>2.11046131E10</v>
      </c>
    </row>
    <row r="28" spans="2:4">
      <c r="B28" s="50" t="s">
        <v>33</v>
      </c>
      <c r="C28" s="128" t="n">
        <f>(D16+D17+D18+D19+D20+D21+D22+D23+D24+D25+D26+D27)/12</f>
        <v>5.586486216666667E9</v>
      </c>
      <c r="D28" s="129"/>
    </row>
    <row r="29" spans="2:4">
      <c r="B29" s="50" t="s">
        <v>34</v>
      </c>
      <c r="C29" s="130" t="n">
        <f>MAX(D16:D27)-MIN(D16:D27)</f>
        <v>2.10984003E10</v>
      </c>
      <c r="D29" s="131"/>
    </row>
    <row r="30" spans="2:4">
      <c r="B30" s="51" t="s">
        <v>35</v>
      </c>
      <c r="C30" s="132" t="n">
        <f>VAR(D16:D27)</f>
        <v>5.565894630670519E19</v>
      </c>
      <c r="D30" s="133"/>
    </row>
    <row r="31" spans="2:4">
      <c r="B31" s="51" t="s">
        <v>36</v>
      </c>
      <c r="C31" s="130" t="n">
        <f>STDEV(D16:D27)</f>
        <v>7.460492363557863E9</v>
      </c>
      <c r="D31" s="131"/>
    </row>
  </sheetData>
  <mergeCells count="5">
    <mergeCell ref="B15:B27"/>
    <mergeCell ref="C28:D28"/>
    <mergeCell ref="C29:D29"/>
    <mergeCell ref="C30:D30"/>
    <mergeCell ref="C31:D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2023-04-06T05:12:29Z</dcterms:created>
  <dc:creator>Alisson Campos Marin</dc:creator>
  <dcterms:modified xsi:type="dcterms:W3CDTF">2023-04-06T22:58:36Z</dcterms:modified>
</cp:coreProperties>
</file>