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colorstyle+xml" PartName="/xl/charts/colors14.xml"/>
  <Override ContentType="application/vnd.ms-office.chartcolorstyle+xml" PartName="/xl/charts/colors15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ms-office.chartstyle+xml" PartName="/xl/charts/style14.xml"/>
  <Override ContentType="application/vnd.ms-office.chartstyle+xml" PartName="/xl/charts/style1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02"/>
  <workbookPr defaultThemeVersion="166925"/>
  <mc:AlternateContent>
    <mc:Choice Requires="x15">
      <x15ac:absPath xmlns:x15ac="http://schemas.microsoft.com/office/spreadsheetml/2010/11/ac" url="C:\Users\CristhianAndrésMiran\Downloads\"/>
    </mc:Choice>
  </mc:AlternateContent>
  <xr:revisionPtr documentId="8_{3CB73642-6BC6-442C-B828-8D1D906FCA9B}" revIDLastSave="0" xr10:uidLastSave="{00000000-0000-0000-0000-000000000000}" xr6:coauthVersionLast="47" xr6:coauthVersionMax="47"/>
  <bookViews>
    <workbookView windowHeight="12456" windowWidth="23256" xWindow="-108" xr2:uid="{1AD68F6C-AF9D-4D3E-9D56-CD080F125EFC}" yWindow="-108"/>
  </bookViews>
  <sheets>
    <sheet name="CasosAnalisis" r:id="rId1" sheetId="3"/>
    <sheet name="Americana iterativo (estático)" r:id="rId2" sheetId="2"/>
    <sheet name="Americana iterativo (dinámico)" r:id="rId3" sheetId="4"/>
    <sheet name="Americana recursivo (estático)" r:id="rId4" sheetId="5"/>
    <sheet name="Americana recursivo (dinámico)" r:id="rId5" sheetId="6"/>
    <sheet name="Inglesa iterativo (estático)" r:id="rId6" sheetId="7"/>
    <sheet name="Inglesa iterativo (dinámico)" r:id="rId7" sheetId="8"/>
    <sheet name="Inglesa recursivo (estático)" r:id="rId8" sheetId="9"/>
    <sheet name="Inglesa recursivo (dinámico)" r:id="rId9" sheetId="10"/>
    <sheet name="Rusa (estático)" r:id="rId10" sheetId="11"/>
    <sheet name="Hindú (estático)" r:id="rId11" sheetId="12"/>
    <sheet name="Egipcia (estático)" r:id="rId12" sheetId="13"/>
    <sheet name="Algoritmo de Karatsuba (estátic" r:id="rId13" sheetId="14"/>
    <sheet name="Multiplicación represantada por" r:id="rId14" sheetId="15"/>
    <sheet name="Divide y vencerás 1 (estático)" r:id="rId15" sheetId="16"/>
    <sheet name="Divide y vencerás 2 (estático)" r:id="rId16" sheetId="17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2" l="1" r="B15"/>
  <c i="6" r="C24"/>
  <c i="17" r="D23"/>
  <c i="17" r="D22"/>
  <c i="17" r="D21"/>
  <c i="17" r="D20"/>
  <c i="17" r="D19"/>
  <c i="17" r="D18"/>
  <c i="17" r="D17"/>
  <c i="17" r="D16"/>
  <c i="17" r="C24" s="1"/>
  <c i="17" r="B15"/>
  <c i="17" r="C23"/>
  <c i="17" r="C22"/>
  <c i="17" r="C21"/>
  <c i="17" r="C20"/>
  <c i="17" r="C19"/>
  <c i="17" r="C18"/>
  <c i="17" r="C17"/>
  <c i="17" r="C16"/>
  <c i="16" r="D23"/>
  <c i="16" r="D22"/>
  <c i="16" r="D21"/>
  <c i="16" r="D20"/>
  <c i="16" r="D19"/>
  <c i="16" r="D18"/>
  <c i="16" r="D17"/>
  <c i="16" r="D16"/>
  <c i="16" r="C24" s="1"/>
  <c i="16" r="B15"/>
  <c i="16" r="C23"/>
  <c i="16" r="C22"/>
  <c i="16" r="C21"/>
  <c i="16" r="C20"/>
  <c i="16" r="C19"/>
  <c i="16" r="C18"/>
  <c i="16" r="C17"/>
  <c i="16" r="C16"/>
  <c i="15" r="D23"/>
  <c i="15" r="D22"/>
  <c i="15" r="D21"/>
  <c i="15" r="D20"/>
  <c i="15" r="D19"/>
  <c i="15" r="D18"/>
  <c i="15" r="D17"/>
  <c i="15" r="D16"/>
  <c i="15" r="C24" s="1"/>
  <c i="15" r="B15"/>
  <c i="15" r="C23"/>
  <c i="15" r="C22"/>
  <c i="15" r="C21"/>
  <c i="15" r="C20"/>
  <c i="15" r="C19"/>
  <c i="15" r="C18"/>
  <c i="15" r="C17"/>
  <c i="15" r="C16"/>
  <c i="14" r="D23"/>
  <c i="14" r="D22"/>
  <c i="14" r="D21"/>
  <c i="14" r="D20"/>
  <c i="14" r="D19"/>
  <c i="14" r="D18"/>
  <c i="14" r="D17"/>
  <c i="14" r="D16"/>
  <c i="14" r="C24" s="1"/>
  <c i="14" r="B15"/>
  <c i="14" r="C23"/>
  <c i="14" r="C22"/>
  <c i="14" r="C21"/>
  <c i="14" r="C20"/>
  <c i="14" r="C19"/>
  <c i="14" r="C18"/>
  <c i="14" r="C17"/>
  <c i="14" r="C16"/>
  <c i="13" r="D23"/>
  <c i="13" r="D22"/>
  <c i="13" r="D21"/>
  <c i="13" r="D20"/>
  <c i="13" r="D19"/>
  <c i="13" r="D18"/>
  <c i="13" r="D17"/>
  <c i="13" r="D16"/>
  <c i="13" r="C24" s="1"/>
  <c i="13" r="B15"/>
  <c i="13" r="C23"/>
  <c i="13" r="C22"/>
  <c i="13" r="C21"/>
  <c i="13" r="C20"/>
  <c i="13" r="C19"/>
  <c i="13" r="C18"/>
  <c i="13" r="C17"/>
  <c i="13" r="C16"/>
  <c i="12" r="D23"/>
  <c i="12" r="D22"/>
  <c i="12" r="D21"/>
  <c i="12" r="D20"/>
  <c i="12" r="D19"/>
  <c i="12" r="D18"/>
  <c i="12" r="D17"/>
  <c i="12" r="D16"/>
  <c i="12" r="C24" s="1"/>
  <c i="12" r="B15"/>
  <c i="12" r="C23"/>
  <c i="12" r="C22"/>
  <c i="12" r="C21"/>
  <c i="12" r="C20"/>
  <c i="12" r="C19"/>
  <c i="12" r="C18"/>
  <c i="12" r="C17"/>
  <c i="12" r="C16"/>
  <c i="11" r="D23"/>
  <c i="11" r="D22"/>
  <c i="11" r="D21"/>
  <c i="11" r="D20"/>
  <c i="11" r="D19"/>
  <c i="11" r="D18"/>
  <c i="11" r="D17"/>
  <c i="11" r="D16"/>
  <c i="11" r="C24" s="1"/>
  <c i="11" r="B15"/>
  <c i="11" r="C23"/>
  <c i="11" r="C22"/>
  <c i="11" r="C21"/>
  <c i="11" r="C20"/>
  <c i="11" r="C19"/>
  <c i="11" r="C18"/>
  <c i="11" r="C17"/>
  <c i="11" r="C16"/>
  <c i="10" r="D23"/>
  <c i="10" r="D22"/>
  <c i="10" r="D21"/>
  <c i="10" r="D20"/>
  <c i="10" r="D19"/>
  <c i="10" r="D18"/>
  <c i="10" r="D17"/>
  <c i="10" r="D16"/>
  <c i="10" r="C24" s="1"/>
  <c i="10" r="B15"/>
  <c i="10" r="C23"/>
  <c i="10" r="C22"/>
  <c i="10" r="C21"/>
  <c i="10" r="C20"/>
  <c i="10" r="C19"/>
  <c i="10" r="C18"/>
  <c i="10" r="C17"/>
  <c i="10" r="C16"/>
  <c i="9" r="D23"/>
  <c i="9" r="D22"/>
  <c i="9" r="D21"/>
  <c i="9" r="D20"/>
  <c i="9" r="D19"/>
  <c i="9" r="D18"/>
  <c i="9" r="D17"/>
  <c i="9" r="D16"/>
  <c i="9" r="C24" s="1"/>
  <c i="9" r="B15"/>
  <c i="8" r="B15"/>
  <c i="9" r="C23"/>
  <c i="9" r="C22"/>
  <c i="9" r="C21"/>
  <c i="9" r="C20"/>
  <c i="9" r="C19"/>
  <c i="9" r="C18"/>
  <c i="9" r="C17"/>
  <c i="9" r="C16"/>
  <c i="8" r="D23"/>
  <c i="8" r="D22"/>
  <c i="8" r="D21"/>
  <c i="8" r="D20"/>
  <c i="8" r="D19"/>
  <c i="8" r="D18"/>
  <c i="8" r="C24" s="1"/>
  <c i="8" r="D17"/>
  <c i="8" r="D16"/>
  <c i="8" r="C23"/>
  <c i="8" r="C22"/>
  <c i="8" r="C21"/>
  <c i="8" r="C20"/>
  <c i="8" r="C19"/>
  <c i="8" r="C18"/>
  <c i="8" r="C17"/>
  <c i="8" r="C16"/>
  <c i="7" r="D23"/>
  <c i="7" r="D22"/>
  <c i="7" r="D21"/>
  <c i="7" r="D20"/>
  <c i="7" r="D19"/>
  <c i="7" r="D18"/>
  <c i="7" r="C24" s="1"/>
  <c i="7" r="D17"/>
  <c i="7" r="D16"/>
  <c i="6" r="C16"/>
  <c i="6" r="D23"/>
  <c i="6" r="D22"/>
  <c i="6" r="D21"/>
  <c i="6" r="D20"/>
  <c i="6" r="D19"/>
  <c i="6" r="D18"/>
  <c i="6" r="D17"/>
  <c i="6" r="D16"/>
  <c i="7" r="B15"/>
  <c i="7" r="C23"/>
  <c i="7" r="C22"/>
  <c i="7" r="C21"/>
  <c i="7" r="C20"/>
  <c i="7" r="C19"/>
  <c i="7" r="C18"/>
  <c i="7" r="C17"/>
  <c i="7" r="C16"/>
  <c i="6" r="B15"/>
  <c i="6" r="C23"/>
  <c i="6" r="C22"/>
  <c i="6" r="C21"/>
  <c i="6" r="C20"/>
  <c i="6" r="C19"/>
  <c i="6" r="C18"/>
  <c i="6" r="C17"/>
  <c i="5" r="D23"/>
  <c i="5" r="D22"/>
  <c i="5" r="D21"/>
  <c i="5" r="D20"/>
  <c i="5" r="C24" s="1"/>
  <c i="5" r="D19"/>
  <c i="5" r="D18"/>
  <c i="5" r="D17"/>
  <c i="5" r="D16"/>
  <c i="5" r="B15"/>
  <c i="5" r="C23"/>
  <c i="5" r="C22"/>
  <c i="5" r="C21"/>
  <c i="5" r="C20"/>
  <c i="5" r="C19"/>
  <c i="5" r="C18"/>
  <c i="5" r="C17"/>
  <c i="5" r="C16"/>
  <c i="4" r="D23"/>
  <c i="4" r="D22"/>
  <c i="4" r="D21"/>
  <c i="4" r="C24" s="1"/>
  <c i="4" r="D20"/>
  <c i="4" r="D19"/>
  <c i="4" r="D18"/>
  <c i="4" r="D17"/>
  <c i="4" r="D16"/>
  <c i="4" r="B15"/>
  <c i="4" r="C23"/>
  <c i="4" r="C22"/>
  <c i="4" r="C21"/>
  <c i="4" r="C20"/>
  <c i="4" r="C19"/>
  <c i="4" r="C18"/>
  <c i="4" r="C17"/>
  <c i="4" r="C16"/>
  <c i="2" r="D23"/>
  <c i="2" r="C24" s="1"/>
  <c i="2" r="C23"/>
  <c i="2" r="D22"/>
  <c i="2" r="C22"/>
  <c i="2" r="D21"/>
  <c i="2" r="C21"/>
  <c i="2" r="D20"/>
  <c i="2" r="C20"/>
  <c i="2" r="D19"/>
  <c i="2" r="C19"/>
  <c i="2" r="D18"/>
  <c i="2" r="C18"/>
  <c i="2" r="D17"/>
  <c i="2" r="C17"/>
  <c i="2" r="D16"/>
  <c i="2" r="C16"/>
  <c i="13" l="1" r="C27"/>
  <c i="14" r="C27"/>
  <c i="6" r="C25"/>
  <c i="17" r="C25"/>
  <c i="14" r="C25"/>
  <c i="7" r="C26"/>
  <c i="9" r="C26"/>
  <c i="6" r="C26"/>
  <c i="8" r="C26"/>
  <c i="15" r="C25"/>
  <c i="10" r="C27"/>
  <c i="12" r="C27"/>
  <c i="7" r="C25"/>
  <c i="16" r="C26"/>
  <c i="11" r="C27"/>
  <c i="15" r="C27"/>
  <c i="5" r="C26"/>
  <c i="4" r="C26"/>
  <c i="9" r="C27"/>
  <c i="2" r="C26"/>
  <c i="13" r="C25"/>
  <c i="16" r="C27"/>
  <c i="8" r="C25"/>
  <c i="16" r="C25"/>
  <c i="17" r="C27"/>
  <c i="17" r="C26"/>
  <c i="9" r="C25"/>
  <c i="4" r="C27"/>
  <c i="15" r="C26"/>
  <c i="10" r="C25"/>
  <c i="5" r="C27"/>
  <c i="14" r="C26"/>
  <c i="13" r="C26"/>
  <c i="6" r="C27"/>
  <c i="11" r="C25"/>
  <c i="7" r="C27"/>
  <c i="12" r="C26"/>
  <c i="8" r="C27"/>
  <c i="11" r="C26"/>
  <c i="4" r="C25"/>
  <c i="12" r="C25"/>
  <c i="10" r="C26"/>
  <c i="5" r="C25"/>
  <c i="2" r="C27"/>
  <c i="2" r="C25"/>
</calcChain>
</file>

<file path=xl/sharedStrings.xml><?xml version="1.0" encoding="utf-8"?>
<sst xmlns="http://schemas.openxmlformats.org/spreadsheetml/2006/main" count="3173" uniqueCount="41">
  <si>
    <t>Algoritmos de multiplicación de matrices</t>
  </si>
  <si>
    <t>Caso 1</t>
  </si>
  <si>
    <t>Caso 2</t>
  </si>
  <si>
    <t>Caso 3</t>
  </si>
  <si>
    <t>Caso 4</t>
  </si>
  <si>
    <t>Caso 5</t>
  </si>
  <si>
    <t>Caso 6</t>
  </si>
  <si>
    <t>Caso 7</t>
  </si>
  <si>
    <t>Caso 8</t>
  </si>
  <si>
    <t>Promedio</t>
  </si>
  <si>
    <t>n* n</t>
  </si>
  <si>
    <t>TE   (ns)</t>
  </si>
  <si>
    <t>TE (ns)</t>
  </si>
  <si>
    <t>Americana iterativo (estático)</t>
  </si>
  <si>
    <t>20*20</t>
  </si>
  <si>
    <t>Americana iterativo (dinámico)</t>
  </si>
  <si>
    <t>Americana recursivo (estático)</t>
  </si>
  <si>
    <t>Americana recursivo (dinámico)</t>
  </si>
  <si>
    <t>Inglesa iterativo (estático)</t>
  </si>
  <si>
    <t>Inglesa iterativo (dinámico)</t>
  </si>
  <si>
    <t>Inglesa recursivo (estático)</t>
  </si>
  <si>
    <t>Inglesa recursivo (dinámico)</t>
  </si>
  <si>
    <t>Rusa (estático)</t>
  </si>
  <si>
    <t>Hindú (estático)</t>
  </si>
  <si>
    <t>Egipcia (estático)</t>
  </si>
  <si>
    <t>Algoritmo de Karatsuba (estático)</t>
  </si>
  <si>
    <t>Multiplicación representada con cadenas</t>
  </si>
  <si>
    <t>Divide y vencerás 1 (estático)</t>
  </si>
  <si>
    <t>Divide y vencerás 2 (estático)</t>
  </si>
  <si>
    <t>Media</t>
  </si>
  <si>
    <t>Rango</t>
  </si>
  <si>
    <t>Varianza</t>
  </si>
  <si>
    <t>Desviación estándar</t>
  </si>
  <si>
    <t>2*2</t>
  </si>
  <si>
    <t>4*4</t>
  </si>
  <si>
    <t>6*6</t>
  </si>
  <si>
    <t>8*8</t>
  </si>
  <si>
    <t>10*10</t>
  </si>
  <si>
    <t>12*12</t>
  </si>
  <si>
    <t>14*14</t>
  </si>
  <si>
    <t>16*16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</si>
</sst>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theme="1"/>
      <name val="Calibri"/>
      <family val="2"/>
      <scheme val="minor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charset val="1"/>
    </font>
    <font>
      <b/>
      <i/>
      <sz val="12"/>
      <color rgb="FF000000"/>
      <name val="Arial"/>
      <charset val="1"/>
    </font>
    <font>
      <b/>
      <i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Arial"/>
      <charset val="1"/>
    </font>
    <font>
      <b/>
      <sz val="11"/>
      <color rgb="FFFF0000"/>
      <name val="Arial"/>
      <charset val="1"/>
    </font>
    <font>
      <b/>
      <i/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B4B4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borderId="0" fillId="0" fontId="0" numFmtId="0"/>
  </cellStyleXfs>
  <cellXfs count="93">
    <xf borderId="0" fillId="0" fontId="0" numFmtId="0" xfId="0"/>
    <xf applyAlignment="1" applyBorder="1" applyFont="1" borderId="1" fillId="0" fontId="3" numFmtId="0" xfId="0">
      <alignment horizontal="center" vertical="center"/>
    </xf>
    <xf applyAlignment="1" applyBorder="1" applyFont="1" borderId="14" fillId="0" fontId="3" numFmtId="0" xfId="0">
      <alignment horizontal="center" vertical="center"/>
    </xf>
    <xf applyAlignment="1" applyBorder="1" applyFont="1" borderId="1" fillId="0" fontId="4" numFmtId="0" quotePrefix="1" xfId="0">
      <alignment horizontal="center" vertical="center"/>
    </xf>
    <xf applyAlignment="1" applyBorder="1" applyFill="1" applyFont="1" borderId="18" fillId="5" fontId="1" numFmtId="0" xfId="0">
      <alignment horizontal="center" readingOrder="1" vertical="center"/>
    </xf>
    <xf applyAlignment="1" applyBorder="1" applyFill="1" applyFont="1" borderId="13" fillId="5" fontId="1" numFmtId="0" xfId="0">
      <alignment horizontal="center" readingOrder="1" vertical="center"/>
    </xf>
    <xf applyAlignment="1" applyBorder="1" applyFill="1" applyFont="1" borderId="2" fillId="6" fontId="7" numFmtId="0" xfId="0">
      <alignment horizontal="center" readingOrder="1" vertical="center"/>
    </xf>
    <xf applyAlignment="1" applyBorder="1" applyFill="1" applyFont="1" borderId="2" fillId="7" fontId="7" numFmtId="0" xfId="0">
      <alignment horizontal="center" readingOrder="1" vertical="center"/>
    </xf>
    <xf applyAlignment="1" applyBorder="1" applyFill="1" applyFont="1" borderId="2" fillId="8" fontId="7" numFmtId="0" xfId="0">
      <alignment horizontal="center" readingOrder="1" vertical="center"/>
    </xf>
    <xf applyAlignment="1" applyBorder="1" applyFill="1" applyFont="1" borderId="2" fillId="9" fontId="7" numFmtId="0" xfId="0">
      <alignment horizontal="center" readingOrder="1" vertical="center"/>
    </xf>
    <xf applyAlignment="1" applyBorder="1" applyFill="1" applyFont="1" borderId="2" fillId="10" fontId="7" numFmtId="0" xfId="0">
      <alignment horizontal="center" readingOrder="1" vertical="center"/>
    </xf>
    <xf applyAlignment="1" applyBorder="1" applyFill="1" applyFont="1" borderId="2" fillId="11" fontId="7" numFmtId="0" xfId="0">
      <alignment horizontal="center" readingOrder="1" vertical="center"/>
    </xf>
    <xf applyAlignment="1" applyBorder="1" applyFill="1" applyFont="1" borderId="2" fillId="12" fontId="7" numFmtId="0" xfId="0">
      <alignment horizontal="center" readingOrder="1" vertical="center"/>
    </xf>
    <xf applyAlignment="1" applyBorder="1" applyFill="1" applyFont="1" borderId="11" fillId="7" fontId="7" numFmtId="0" xfId="0">
      <alignment horizontal="center" readingOrder="1" vertical="center"/>
    </xf>
    <xf applyAlignment="1" applyBorder="1" applyFill="1" applyFont="1" borderId="11" fillId="8" fontId="7" numFmtId="0" xfId="0">
      <alignment horizontal="center" readingOrder="1" vertical="center"/>
    </xf>
    <xf applyAlignment="1" applyBorder="1" applyFill="1" applyFont="1" borderId="11" fillId="9" fontId="7" numFmtId="0" xfId="0">
      <alignment horizontal="center" readingOrder="1" vertical="center"/>
    </xf>
    <xf applyAlignment="1" applyBorder="1" applyFill="1" applyFont="1" borderId="11" fillId="11" fontId="7" numFmtId="0" xfId="0">
      <alignment horizontal="center" readingOrder="1" vertical="center"/>
    </xf>
    <xf applyAlignment="1" applyBorder="1" applyFill="1" applyFont="1" borderId="11" fillId="12" fontId="7" numFmtId="0" xfId="0">
      <alignment horizontal="center" readingOrder="1" vertical="center"/>
    </xf>
    <xf applyAlignment="1" applyBorder="1" applyFill="1" applyFont="1" borderId="16" fillId="15" fontId="2" numFmtId="0" xfId="0">
      <alignment horizontal="center" vertical="center"/>
    </xf>
    <xf applyAlignment="1" applyBorder="1" applyFill="1" applyFont="1" borderId="17" fillId="15" fontId="2" numFmtId="0" xfId="0">
      <alignment horizontal="center" vertical="center"/>
    </xf>
    <xf applyAlignment="1" applyBorder="1" applyFill="1" applyFont="1" borderId="5" fillId="2" fontId="5" numFmtId="0" xfId="0">
      <alignment horizontal="center" vertical="center"/>
    </xf>
    <xf applyAlignment="1" applyBorder="1" applyFill="1" applyFont="1" borderId="12" fillId="2" fontId="5" numFmtId="0" xfId="0">
      <alignment horizontal="center" vertical="center"/>
    </xf>
    <xf applyAlignment="1" applyBorder="1" applyFill="1" applyFont="1" borderId="3" fillId="6" fontId="7" numFmtId="0" xfId="0">
      <alignment horizontal="center" readingOrder="1" vertical="center"/>
    </xf>
    <xf applyAlignment="1" applyFont="1" borderId="0" fillId="0" fontId="10" numFmtId="0" xfId="0">
      <alignment horizontal="center" readingOrder="1" vertical="center"/>
    </xf>
    <xf applyAlignment="1" applyFont="1" borderId="0" fillId="0" fontId="11" numFmtId="0" xfId="0">
      <alignment horizontal="center" readingOrder="1" vertical="center"/>
    </xf>
    <xf applyFont="1" borderId="0" fillId="0" fontId="9" numFmtId="0" xfId="0"/>
    <xf applyAlignment="1" applyBorder="1" applyFill="1" applyFont="1" borderId="4" fillId="14" fontId="8" numFmtId="0" xfId="0">
      <alignment horizontal="center" vertical="center"/>
    </xf>
    <xf applyAlignment="1" applyFont="1" borderId="0" fillId="0" fontId="12" numFmtId="0" xfId="0">
      <alignment horizontal="center" readingOrder="1" vertical="center"/>
    </xf>
    <xf applyAlignment="1" applyFont="1" borderId="0" fillId="0" fontId="12" numFmtId="0" xfId="0">
      <alignment readingOrder="1" vertical="center"/>
    </xf>
    <xf applyAlignment="1" applyBorder="1" applyFill="1" applyFont="1" borderId="27" fillId="13" fontId="7" numFmtId="0" xfId="0">
      <alignment horizontal="center" readingOrder="1" vertical="center"/>
    </xf>
    <xf applyAlignment="1" applyBorder="1" applyFill="1" applyFont="1" borderId="28" fillId="13" fontId="7" numFmtId="0" xfId="0">
      <alignment horizontal="center" readingOrder="1" vertical="center"/>
    </xf>
    <xf applyAlignment="1" applyBorder="1" applyFill="1" applyFont="1" borderId="29" fillId="3" fontId="6" numFmtId="0" xfId="0">
      <alignment horizontal="center" readingOrder="1" vertical="center"/>
    </xf>
    <xf applyAlignment="1" applyBorder="1" applyFill="1" applyFont="1" borderId="14" fillId="3" fontId="6" numFmtId="0" xfId="0">
      <alignment horizontal="center" readingOrder="1" vertical="center"/>
    </xf>
    <xf applyAlignment="1" applyBorder="1" applyFill="1" applyFont="1" borderId="30" fillId="5" fontId="1" numFmtId="0" xfId="0">
      <alignment horizontal="center" readingOrder="1" vertical="center"/>
    </xf>
    <xf applyAlignment="1" applyBorder="1" applyFill="1" applyFont="1" borderId="31" fillId="3" fontId="6" numFmtId="0" xfId="0">
      <alignment horizontal="center" readingOrder="1" vertical="center"/>
    </xf>
    <xf applyAlignment="1" applyBorder="1" applyFill="1" applyFont="1" borderId="2" fillId="4" fontId="6" numFmtId="0" xfId="0">
      <alignment horizontal="center" readingOrder="1" vertical="center"/>
    </xf>
    <xf applyAlignment="1" applyBorder="1" applyFill="1" applyFont="1" borderId="4" fillId="4" fontId="6" numFmtId="0" xfId="0">
      <alignment horizontal="center" readingOrder="1" vertical="center"/>
    </xf>
    <xf applyAlignment="1" applyBorder="1" applyFill="1" applyFont="1" borderId="6" fillId="4" fontId="6" numFmtId="0" xfId="0">
      <alignment horizontal="center" readingOrder="1" vertical="center"/>
    </xf>
    <xf applyAlignment="1" applyBorder="1" applyFill="1" applyFont="1" borderId="7" fillId="4" fontId="6" numFmtId="0" xfId="0">
      <alignment horizontal="center" readingOrder="1" vertical="center"/>
    </xf>
    <xf applyAlignment="1" applyBorder="1" applyFill="1" applyFont="1" borderId="8" fillId="4" fontId="6" numFmtId="0" xfId="0">
      <alignment horizontal="center" readingOrder="1" vertical="center"/>
    </xf>
    <xf applyAlignment="1" applyBorder="1" applyFill="1" applyFont="1" borderId="9" fillId="4" fontId="6" numFmtId="0" xfId="0">
      <alignment horizontal="center" readingOrder="1" vertical="center"/>
    </xf>
    <xf applyAlignment="1" applyBorder="1" applyFill="1" applyFont="1" borderId="3" fillId="6" fontId="7" numFmtId="0" xfId="0">
      <alignment horizontal="center" readingOrder="1" vertical="center"/>
    </xf>
    <xf applyAlignment="1" applyFill="1" applyFont="1" borderId="0" fillId="6" fontId="7" numFmtId="0" xfId="0">
      <alignment horizontal="center" readingOrder="1" vertical="center"/>
    </xf>
    <xf applyAlignment="1" applyBorder="1" applyFill="1" applyFont="1" borderId="2" fillId="7" fontId="7" numFmtId="0" xfId="0">
      <alignment horizontal="center" readingOrder="1" vertical="center"/>
    </xf>
    <xf applyAlignment="1" applyBorder="1" applyFill="1" applyFont="1" borderId="4" fillId="7" fontId="7" numFmtId="0" xfId="0">
      <alignment horizontal="center" readingOrder="1" vertical="center"/>
    </xf>
    <xf applyAlignment="1" applyBorder="1" applyFill="1" applyFont="1" borderId="6" fillId="7" fontId="7" numFmtId="0" xfId="0">
      <alignment horizontal="center" readingOrder="1" vertical="center"/>
    </xf>
    <xf applyAlignment="1" applyBorder="1" applyFill="1" applyFont="1" borderId="7" fillId="7" fontId="7" numFmtId="0" xfId="0">
      <alignment horizontal="center" readingOrder="1" vertical="center"/>
    </xf>
    <xf applyAlignment="1" applyBorder="1" applyFill="1" applyFont="1" borderId="8" fillId="7" fontId="7" numFmtId="0" xfId="0">
      <alignment horizontal="center" readingOrder="1" vertical="center"/>
    </xf>
    <xf applyAlignment="1" applyBorder="1" applyFill="1" applyFont="1" borderId="9" fillId="7" fontId="7" numFmtId="0" xfId="0">
      <alignment horizontal="center" readingOrder="1" vertical="center"/>
    </xf>
    <xf applyAlignment="1" applyBorder="1" applyFill="1" applyFont="1" borderId="2" fillId="8" fontId="7" numFmtId="0" xfId="0">
      <alignment horizontal="center" readingOrder="1" vertical="center"/>
    </xf>
    <xf applyAlignment="1" applyBorder="1" applyFill="1" applyFont="1" borderId="4" fillId="8" fontId="7" numFmtId="0" xfId="0">
      <alignment horizontal="center" readingOrder="1" vertical="center"/>
    </xf>
    <xf applyAlignment="1" applyBorder="1" applyFill="1" applyFont="1" borderId="6" fillId="8" fontId="7" numFmtId="0" xfId="0">
      <alignment horizontal="center" readingOrder="1" vertical="center"/>
    </xf>
    <xf applyAlignment="1" applyBorder="1" applyFill="1" applyFont="1" borderId="7" fillId="8" fontId="7" numFmtId="0" xfId="0">
      <alignment horizontal="center" readingOrder="1" vertical="center"/>
    </xf>
    <xf applyAlignment="1" applyBorder="1" applyFill="1" applyFont="1" borderId="8" fillId="8" fontId="7" numFmtId="0" xfId="0">
      <alignment horizontal="center" readingOrder="1" vertical="center"/>
    </xf>
    <xf applyAlignment="1" applyBorder="1" applyFill="1" applyFont="1" borderId="9" fillId="8" fontId="7" numFmtId="0" xfId="0">
      <alignment horizontal="center" readingOrder="1" vertical="center"/>
    </xf>
    <xf applyAlignment="1" applyBorder="1" applyFill="1" applyFont="1" borderId="2" fillId="9" fontId="7" numFmtId="0" xfId="0">
      <alignment horizontal="center" readingOrder="1" vertical="center"/>
    </xf>
    <xf applyAlignment="1" applyBorder="1" applyFill="1" applyFont="1" borderId="4" fillId="9" fontId="7" numFmtId="0" xfId="0">
      <alignment horizontal="center" readingOrder="1" vertical="center"/>
    </xf>
    <xf applyAlignment="1" applyBorder="1" applyFill="1" applyFont="1" borderId="6" fillId="9" fontId="7" numFmtId="0" xfId="0">
      <alignment horizontal="center" readingOrder="1" vertical="center"/>
    </xf>
    <xf applyAlignment="1" applyBorder="1" applyFill="1" applyFont="1" borderId="7" fillId="9" fontId="7" numFmtId="0" xfId="0">
      <alignment horizontal="center" readingOrder="1" vertical="center"/>
    </xf>
    <xf applyAlignment="1" applyBorder="1" applyFill="1" applyFont="1" borderId="8" fillId="9" fontId="7" numFmtId="0" xfId="0">
      <alignment horizontal="center" readingOrder="1" vertical="center"/>
    </xf>
    <xf applyAlignment="1" applyBorder="1" applyFill="1" applyFont="1" borderId="9" fillId="9" fontId="7" numFmtId="0" xfId="0">
      <alignment horizontal="center" readingOrder="1" vertical="center"/>
    </xf>
    <xf applyAlignment="1" applyBorder="1" applyFill="1" applyFont="1" borderId="4" fillId="14" fontId="8" numFmtId="0" xfId="0">
      <alignment horizontal="center" vertical="center"/>
    </xf>
    <xf applyAlignment="1" applyBorder="1" applyFill="1" applyFont="1" borderId="7" fillId="14" fontId="8" numFmtId="0" xfId="0">
      <alignment horizontal="center" vertical="center"/>
    </xf>
    <xf applyAlignment="1" applyBorder="1" applyFill="1" applyFont="1" borderId="2" fillId="11" fontId="7" numFmtId="0" xfId="0">
      <alignment horizontal="center" readingOrder="1" vertical="center"/>
    </xf>
    <xf applyAlignment="1" applyBorder="1" applyFill="1" applyFont="1" borderId="4" fillId="11" fontId="7" numFmtId="0" xfId="0">
      <alignment horizontal="center" readingOrder="1" vertical="center"/>
    </xf>
    <xf applyAlignment="1" applyBorder="1" applyFill="1" applyFont="1" borderId="6" fillId="11" fontId="7" numFmtId="0" xfId="0">
      <alignment horizontal="center" readingOrder="1" vertical="center"/>
    </xf>
    <xf applyAlignment="1" applyBorder="1" applyFill="1" applyFont="1" borderId="7" fillId="11" fontId="7" numFmtId="0" xfId="0">
      <alignment horizontal="center" readingOrder="1" vertical="center"/>
    </xf>
    <xf applyAlignment="1" applyBorder="1" applyFill="1" applyFont="1" borderId="8" fillId="11" fontId="7" numFmtId="0" xfId="0">
      <alignment horizontal="center" readingOrder="1" vertical="center"/>
    </xf>
    <xf applyAlignment="1" applyBorder="1" applyFill="1" applyFont="1" borderId="9" fillId="11" fontId="7" numFmtId="0" xfId="0">
      <alignment horizontal="center" readingOrder="1" vertical="center"/>
    </xf>
    <xf applyAlignment="1" applyBorder="1" applyFill="1" applyFont="1" borderId="2" fillId="12" fontId="7" numFmtId="0" xfId="0">
      <alignment horizontal="center" readingOrder="1" vertical="center"/>
    </xf>
    <xf applyAlignment="1" applyBorder="1" applyFill="1" applyFont="1" borderId="3" fillId="12" fontId="7" numFmtId="0" xfId="0">
      <alignment horizontal="center" readingOrder="1" vertical="center"/>
    </xf>
    <xf applyAlignment="1" applyBorder="1" applyFill="1" applyFont="1" borderId="6" fillId="12" fontId="7" numFmtId="0" xfId="0">
      <alignment horizontal="center" readingOrder="1" vertical="center"/>
    </xf>
    <xf applyAlignment="1" applyFill="1" applyFont="1" borderId="0" fillId="12" fontId="7" numFmtId="0" xfId="0">
      <alignment horizontal="center" readingOrder="1" vertical="center"/>
    </xf>
    <xf applyAlignment="1" applyBorder="1" applyFill="1" applyFont="1" borderId="8" fillId="12" fontId="7" numFmtId="0" xfId="0">
      <alignment horizontal="center" readingOrder="1" vertical="center"/>
    </xf>
    <xf applyAlignment="1" applyBorder="1" applyFill="1" applyFont="1" borderId="10" fillId="12" fontId="7" numFmtId="0" xfId="0">
      <alignment horizontal="center" readingOrder="1" vertical="center"/>
    </xf>
    <xf applyAlignment="1" applyBorder="1" applyFill="1" applyFont="1" borderId="21" fillId="13" fontId="7" numFmtId="0" xfId="0">
      <alignment horizontal="center" readingOrder="1" vertical="center"/>
    </xf>
    <xf applyAlignment="1" applyBorder="1" applyFill="1" applyFont="1" borderId="22" fillId="13" fontId="7" numFmtId="0" xfId="0">
      <alignment horizontal="center" readingOrder="1" vertical="center"/>
    </xf>
    <xf applyAlignment="1" applyBorder="1" applyFill="1" applyFont="1" borderId="23" fillId="13" fontId="7" numFmtId="0" xfId="0">
      <alignment horizontal="center" readingOrder="1" vertical="center"/>
    </xf>
    <xf applyAlignment="1" applyBorder="1" applyFill="1" applyFont="1" borderId="24" fillId="13" fontId="7" numFmtId="0" xfId="0">
      <alignment horizontal="center" readingOrder="1" vertical="center"/>
    </xf>
    <xf applyAlignment="1" applyBorder="1" applyFill="1" applyFont="1" borderId="25" fillId="13" fontId="7" numFmtId="0" xfId="0">
      <alignment horizontal="center" readingOrder="1" vertical="center"/>
    </xf>
    <xf applyAlignment="1" applyBorder="1" applyFill="1" applyFont="1" borderId="26" fillId="13" fontId="7" numFmtId="0" xfId="0">
      <alignment horizontal="center" readingOrder="1" vertical="center"/>
    </xf>
    <xf applyAlignment="1" applyBorder="1" applyFill="1" applyFont="1" borderId="2" fillId="10" fontId="7" numFmtId="0" xfId="0">
      <alignment horizontal="center" readingOrder="1" vertical="center"/>
    </xf>
    <xf applyAlignment="1" applyBorder="1" applyFill="1" applyFont="1" borderId="3" fillId="10" fontId="7" numFmtId="0" xfId="0">
      <alignment horizontal="center" readingOrder="1" vertical="center"/>
    </xf>
    <xf applyAlignment="1" applyBorder="1" applyFill="1" applyFont="1" borderId="6" fillId="10" fontId="7" numFmtId="0" xfId="0">
      <alignment horizontal="center" readingOrder="1" vertical="center"/>
    </xf>
    <xf applyAlignment="1" applyFill="1" applyFont="1" borderId="0" fillId="10" fontId="7" numFmtId="0" xfId="0">
      <alignment horizontal="center" readingOrder="1" vertical="center"/>
    </xf>
    <xf applyAlignment="1" applyBorder="1" borderId="3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borderId="20" fillId="0" fontId="0" numFmtId="0" xfId="0">
      <alignment horizontal="center" vertical="center"/>
    </xf>
    <xf applyAlignment="1" applyBorder="1" applyNumberFormat="1" borderId="19" fillId="0" fontId="0" numFmtId="2" xfId="0">
      <alignment horizontal="center" vertical="center"/>
    </xf>
    <xf applyAlignment="1" applyBorder="1" applyNumberFormat="1" borderId="20" fillId="0" fontId="0" numFmtId="2" xfId="0">
      <alignment horizontal="center" vertical="center"/>
    </xf>
    <xf applyAlignment="1" applyBorder="1" applyFill="1" applyFont="1" borderId="15" fillId="3" fontId="1" numFmtId="0" xfId="0">
      <alignment horizontal="center" readingOrder="1" vertical="center"/>
    </xf>
    <xf applyAlignment="1" applyBorder="1" applyFill="1" applyFont="1" borderId="11" fillId="3" fontId="1" numFmtId="0" xfId="0">
      <alignment horizontal="center" readingOrder="1" vertical="center"/>
    </xf>
  </cellXfs>
  <cellStyles count="1">
    <cellStyle builtinId="0" name="Normal" xfId="0"/>
  </cellStyles>
  <dxfs count="0"/>
  <tableStyles count="0" defaultPivotStyle="PivotStyleLight16" defaultTableStyle="TableStyleMedium2"/>
  <colors>
    <mruColors>
      <color rgb="FFB4B4B4"/>
      <color rgb="FFFFFF00"/>
      <color rgb="FFFFD966"/>
      <color rgb="FFFFC000"/>
      <color rgb="FFED7D31"/>
      <color rgb="FFFF0000"/>
      <color rgb="FF66FF33"/>
      <color rgb="FF00B050"/>
      <color rgb="FF00CC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worksheets/sheet10.xml" Type="http://schemas.openxmlformats.org/officeDocument/2006/relationships/worksheet"/>
    <Relationship Id="rId11" Target="worksheets/sheet11.xml" Type="http://schemas.openxmlformats.org/officeDocument/2006/relationships/worksheet"/>
    <Relationship Id="rId12" Target="worksheets/sheet12.xml" Type="http://schemas.openxmlformats.org/officeDocument/2006/relationships/worksheet"/>
    <Relationship Id="rId13" Target="worksheets/sheet13.xml" Type="http://schemas.openxmlformats.org/officeDocument/2006/relationships/worksheet"/>
    <Relationship Id="rId14" Target="worksheets/sheet14.xml" Type="http://schemas.openxmlformats.org/officeDocument/2006/relationships/worksheet"/>
    <Relationship Id="rId15" Target="worksheets/sheet15.xml" Type="http://schemas.openxmlformats.org/officeDocument/2006/relationships/worksheet"/>
    <Relationship Id="rId16" Target="worksheets/sheet16.xml" Type="http://schemas.openxmlformats.org/officeDocument/2006/relationships/worksheet"/>
    <Relationship Id="rId17" Target="theme/theme1.xml" Type="http://schemas.openxmlformats.org/officeDocument/2006/relationships/theme"/>
    <Relationship Id="rId18" Target="styles.xml" Type="http://schemas.openxmlformats.org/officeDocument/2006/relationships/styles"/>
    <Relationship Id="rId19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20" Target="calcChain.xml" Type="http://schemas.openxmlformats.org/officeDocument/2006/relationships/calcChain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worksheets/sheet9.xml" Type="http://schemas.openxmlformats.org/officeDocument/2006/relationships/worksheet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10.xml.rels><?xml version="1.0" encoding="UTF-8" standalone="no"?>
<Relationships xmlns="http://schemas.openxmlformats.org/package/2006/relationships">
    <Relationship Id="rId1" Target="style10.xml" Type="http://schemas.microsoft.com/office/2011/relationships/chartStyle"/>
    <Relationship Id="rId2" Target="colors10.xml" Type="http://schemas.microsoft.com/office/2011/relationships/chartColorStyle"/>
</Relationships>

</file>

<file path=xl/charts/_rels/chart11.xml.rels><?xml version="1.0" encoding="UTF-8" standalone="no"?>
<Relationships xmlns="http://schemas.openxmlformats.org/package/2006/relationships">
    <Relationship Id="rId1" Target="style11.xml" Type="http://schemas.microsoft.com/office/2011/relationships/chartStyle"/>
    <Relationship Id="rId2" Target="colors11.xml" Type="http://schemas.microsoft.com/office/2011/relationships/chartColorStyle"/>
</Relationships>

</file>

<file path=xl/charts/_rels/chart12.xml.rels><?xml version="1.0" encoding="UTF-8" standalone="no"?>
<Relationships xmlns="http://schemas.openxmlformats.org/package/2006/relationships">
    <Relationship Id="rId1" Target="style12.xml" Type="http://schemas.microsoft.com/office/2011/relationships/chartStyle"/>
    <Relationship Id="rId2" Target="colors12.xml" Type="http://schemas.microsoft.com/office/2011/relationships/chartColorStyle"/>
</Relationships>

</file>

<file path=xl/charts/_rels/chart13.xml.rels><?xml version="1.0" encoding="UTF-8" standalone="no"?>
<Relationships xmlns="http://schemas.openxmlformats.org/package/2006/relationships">
    <Relationship Id="rId1" Target="style13.xml" Type="http://schemas.microsoft.com/office/2011/relationships/chartStyle"/>
    <Relationship Id="rId2" Target="colors13.xml" Type="http://schemas.microsoft.com/office/2011/relationships/chartColorStyle"/>
</Relationships>

</file>

<file path=xl/charts/_rels/chart14.xml.rels><?xml version="1.0" encoding="UTF-8" standalone="no"?>
<Relationships xmlns="http://schemas.openxmlformats.org/package/2006/relationships">
    <Relationship Id="rId1" Target="style14.xml" Type="http://schemas.microsoft.com/office/2011/relationships/chartStyle"/>
    <Relationship Id="rId2" Target="colors14.xml" Type="http://schemas.microsoft.com/office/2011/relationships/chartColorStyle"/>
</Relationships>

</file>

<file path=xl/charts/_rels/chart15.xml.rels><?xml version="1.0" encoding="UTF-8" standalone="no"?>
<Relationships xmlns="http://schemas.openxmlformats.org/package/2006/relationships">
    <Relationship Id="rId1" Target="style15.xml" Type="http://schemas.microsoft.com/office/2011/relationships/chartStyle"/>
    <Relationship Id="rId2" Target="colors15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_rels/chart5.xml.rels><?xml version="1.0" encoding="UTF-8" standalone="no"?>
<Relationships xmlns="http://schemas.openxmlformats.org/package/2006/relationships">
    <Relationship Id="rId1" Target="style5.xml" Type="http://schemas.microsoft.com/office/2011/relationships/chartStyle"/>
    <Relationship Id="rId2" Target="colors5.xml" Type="http://schemas.microsoft.com/office/2011/relationships/chartColorStyle"/>
</Relationships>

</file>

<file path=xl/charts/_rels/chart6.xml.rels><?xml version="1.0" encoding="UTF-8" standalone="no"?>
<Relationships xmlns="http://schemas.openxmlformats.org/package/2006/relationships">
    <Relationship Id="rId1" Target="style6.xml" Type="http://schemas.microsoft.com/office/2011/relationships/chartStyle"/>
    <Relationship Id="rId2" Target="colors6.xml" Type="http://schemas.microsoft.com/office/2011/relationships/chartColorStyle"/>
</Relationships>

</file>

<file path=xl/charts/_rels/chart7.xml.rels><?xml version="1.0" encoding="UTF-8" standalone="no"?>
<Relationships xmlns="http://schemas.openxmlformats.org/package/2006/relationships">
    <Relationship Id="rId1" Target="style7.xml" Type="http://schemas.microsoft.com/office/2011/relationships/chartStyle"/>
    <Relationship Id="rId2" Target="colors7.xml" Type="http://schemas.microsoft.com/office/2011/relationships/chartColorStyle"/>
</Relationships>

</file>

<file path=xl/charts/_rels/chart8.xml.rels><?xml version="1.0" encoding="UTF-8" standalone="no"?>
<Relationships xmlns="http://schemas.openxmlformats.org/package/2006/relationships">
    <Relationship Id="rId1" Target="style8.xml" Type="http://schemas.microsoft.com/office/2011/relationships/chartStyle"/>
    <Relationship Id="rId2" Target="colors8.xml" Type="http://schemas.microsoft.com/office/2011/relationships/chartColorStyle"/>
</Relationships>

</file>

<file path=xl/charts/_rels/chart9.xml.rels><?xml version="1.0" encoding="UTF-8" standalone="no"?>
<Relationships xmlns="http://schemas.openxmlformats.org/package/2006/relationships">
    <Relationship Id="rId1" Target="style9.xml" Type="http://schemas.microsoft.com/office/2011/relationships/chartStyle"/>
    <Relationship Id="rId2" Target="colors9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NaivStandard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'Americana iterativo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('Americana iterativo (estático)'!$C$16:$C$27,'Americana iterativo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6574133,333</c:v>
                  </c:pt>
                  <c:pt idx="9">
                    <c:v>78889600</c:v>
                  </c:pt>
                  <c:pt idx="10">
                    <c:v>777946123520000,00</c:v>
                  </c:pt>
                  <c:pt idx="11">
                    <c:v>27891685,56</c:v>
                  </c:pt>
                </c:lvl>
              </c:multiLvlStrCache>
            </c:multiLvlStrRef>
          </c:cat>
          <c:val>
            <c:numRef>
              <c:f>'Americana iterativo (estático)'!$D$16:$D$27</c:f>
              <c:numCache>
                <c:formatCode>General</c:formatCode>
                <c:ptCount val="12"/>
                <c:pt idx="0">
                  <c:v>78889600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7B-4A55-BC34-329C562FB6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StraseenWinograd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'Hindú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('Hindú (estático)'!$C$16:$C$27,'Hindú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'Hindú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C-4F40-A034-CA4191465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III.3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'Egipcia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('Egipcia (estático)'!$C$16:$C$27,'Egipcia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'Egipcia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5-42C6-BC89-08B21766B3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III.4 Parallel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'Algoritmo de Karatsuba (estátic'!$D$15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('Algoritmo de Karatsuba (estátic'!$C$16:$C$27,'Algoritmo de Karatsuba (estátic'!$B$16:$B$27)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'Algoritmo de Karatsuba (estátic'!$D$16:$D$27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E-4435-968F-DAF106CEC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'Multiplicación represantada por'!$D$15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('Multiplicación represantada por'!$C$16:$C$27,'Multiplicación represantada por'!$B$16:$B$27)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'Multiplicación represantada por'!$D$16:$D$27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A-4231-879E-78EA2B114A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IV.4 Parallel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'Divide y vencerás 1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('Divide y vencerás 1 (estático)'!$C$16:$C$27,'Divide y vencerás 1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'Divide y vencerás 1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E-4083-B426-3CC5B4F150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'Divide y vencerás 2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('Divide y vencerás 2 (estático)'!$C$16:$C$27,'Divide y vencerás 2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'Divide y vencerás 2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F-41E2-AC91-E921F06FE2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NaivOnArray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'Americana iterativo (dinámico)'!$D$15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('Americana iterativo (dinámico)'!$C$16:$C$27,'Americana iterativo (dinámico)'!$B$16:$B$27)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6400900</c:v>
                  </c:pt>
                  <c:pt idx="9">
                    <c:v>76810800</c:v>
                  </c:pt>
                  <c:pt idx="10">
                    <c:v>737487374580000,00</c:v>
                  </c:pt>
                  <c:pt idx="11">
                    <c:v>27156718,77</c:v>
                  </c:pt>
                </c:lvl>
              </c:multiLvlStrCache>
            </c:multiLvlStrRef>
          </c:cat>
          <c:val>
            <c:numRef>
              <c:f>'Americana iterativo (dinámico)'!$D$16:$D$27</c:f>
              <c:numCache>
                <c:formatCode>General</c:formatCode>
                <c:ptCount val="12"/>
                <c:pt idx="0">
                  <c:v>76810800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4A9E-A930-F0A8F40244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NaivKahan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'Americana recursivo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('Americana recursivo (estático)'!$C$16:$C$27,'Americana recursivo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2251950</c:v>
                  </c:pt>
                  <c:pt idx="9">
                    <c:v>27023400</c:v>
                  </c:pt>
                  <c:pt idx="10">
                    <c:v>91283018445000,00</c:v>
                  </c:pt>
                  <c:pt idx="11">
                    <c:v>9554214,695</c:v>
                  </c:pt>
                </c:lvl>
              </c:multiLvlStrCache>
            </c:multiLvlStrRef>
          </c:cat>
          <c:val>
            <c:numRef>
              <c:f>'Americana recursivo (estático)'!$D$16:$D$27</c:f>
              <c:numCache>
                <c:formatCode>General</c:formatCode>
                <c:ptCount val="12"/>
                <c:pt idx="0">
                  <c:v>27023400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C-4F05-9D8A-79046A5686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NaivLoopUnrollingTwo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'Americana recursivo (dinámico)'!$D$15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('Americana recursivo (dinámico)'!$C$16:$C$27,'Americana recursivo (dinámico)'!$B$16:$B$27)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'Americana recursivo (dinámico)'!$D$16:$D$27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1-4CB8-A69A-8E79CC7057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NaivLoopUnrollingThree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'Inglesa iterativo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('Inglesa iterativo (estático)'!$C$16:$C$27,'Inglesa iterativo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'Inglesa iterativo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E-4BC7-A9F5-4342390C9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NaivLoopUnrollingFour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'Inglesa iterativo (dinámico)'!$D$15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('Inglesa iterativo (dinámico)'!$C$16:$C$27,'Inglesa iterativo (dinámico)'!$B$16:$B$27)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'Inglesa iterativo (dinámico)'!$D$16:$D$27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E-454D-96AD-03A6BBEA67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WinogradOriginal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'Inglesa recursivo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('Inglesa recursivo (estático)'!$C$16:$C$27,'Inglesa recursivo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'Inglesa recursivo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044-81A1-390121B5BC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WinogradScaled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'Inglesa recursivo (dinámico)'!$D$15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('Inglesa recursivo (dinámico)'!$C$16:$C$27,'Inglesa recursivo (dinámico)'!$B$16:$B$27)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'Inglesa recursivo (dinámico)'!$D$16:$D$27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4-4374-A821-C05E5B7776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StraseenWinograd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'Rusa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('Rusa (estático)'!$C$16:$C$27,'Rusa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'Rusa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3-499E-BC6F-60CAC71232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10.xml.rels><?xml version="1.0" encoding="UTF-8" standalone="no"?>
<Relationships xmlns="http://schemas.openxmlformats.org/package/2006/relationships">
    <Relationship Id="rId1" Target="../charts/chart10.xml" Type="http://schemas.openxmlformats.org/officeDocument/2006/relationships/chart"/>
</Relationships>

</file>

<file path=xl/drawings/_rels/drawing11.xml.rels><?xml version="1.0" encoding="UTF-8" standalone="no"?>
<Relationships xmlns="http://schemas.openxmlformats.org/package/2006/relationships">
    <Relationship Id="rId1" Target="../charts/chart11.xml" Type="http://schemas.openxmlformats.org/officeDocument/2006/relationships/chart"/>
</Relationships>

</file>

<file path=xl/drawings/_rels/drawing12.xml.rels><?xml version="1.0" encoding="UTF-8" standalone="no"?>
<Relationships xmlns="http://schemas.openxmlformats.org/package/2006/relationships">
    <Relationship Id="rId1" Target="../charts/chart12.xml" Type="http://schemas.openxmlformats.org/officeDocument/2006/relationships/chart"/>
</Relationships>

</file>

<file path=xl/drawings/_rels/drawing13.xml.rels><?xml version="1.0" encoding="UTF-8" standalone="no"?>
<Relationships xmlns="http://schemas.openxmlformats.org/package/2006/relationships">
    <Relationship Id="rId1" Target="../charts/chart13.xml" Type="http://schemas.openxmlformats.org/officeDocument/2006/relationships/chart"/>
</Relationships>

</file>

<file path=xl/drawings/_rels/drawing14.xml.rels><?xml version="1.0" encoding="UTF-8" standalone="no"?>
<Relationships xmlns="http://schemas.openxmlformats.org/package/2006/relationships">
    <Relationship Id="rId1" Target="../charts/chart14.xml" Type="http://schemas.openxmlformats.org/officeDocument/2006/relationships/chart"/>
</Relationships>

</file>

<file path=xl/drawings/_rels/drawing15.xml.rels><?xml version="1.0" encoding="UTF-8" standalone="no"?>
<Relationships xmlns="http://schemas.openxmlformats.org/package/2006/relationships">
    <Relationship Id="rId1" Target="../charts/chart15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_rels/drawing5.xml.rels><?xml version="1.0" encoding="UTF-8" standalone="no"?>
<Relationships xmlns="http://schemas.openxmlformats.org/package/2006/relationships">
    <Relationship Id="rId1" Target="../charts/chart5.xml" Type="http://schemas.openxmlformats.org/officeDocument/2006/relationships/chart"/>
</Relationships>

</file>

<file path=xl/drawings/_rels/drawing6.xml.rels><?xml version="1.0" encoding="UTF-8" standalone="no"?>
<Relationships xmlns="http://schemas.openxmlformats.org/package/2006/relationships">
    <Relationship Id="rId1" Target="../charts/chart6.xml" Type="http://schemas.openxmlformats.org/officeDocument/2006/relationships/chart"/>
</Relationships>

</file>

<file path=xl/drawings/_rels/drawing7.xml.rels><?xml version="1.0" encoding="UTF-8" standalone="no"?>
<Relationships xmlns="http://schemas.openxmlformats.org/package/2006/relationships">
    <Relationship Id="rId1" Target="../charts/chart7.xml" Type="http://schemas.openxmlformats.org/officeDocument/2006/relationships/chart"/>
</Relationships>

</file>

<file path=xl/drawings/_rels/drawing8.xml.rels><?xml version="1.0" encoding="UTF-8" standalone="no"?>
<Relationships xmlns="http://schemas.openxmlformats.org/package/2006/relationships">
    <Relationship Id="rId1" Target="../charts/chart8.xml" Type="http://schemas.openxmlformats.org/officeDocument/2006/relationships/chart"/>
</Relationships>

</file>

<file path=xl/drawings/_rels/drawing9.xml.rels><?xml version="1.0" encoding="UTF-8" standalone="no"?>
<Relationships xmlns="http://schemas.openxmlformats.org/package/2006/relationships">
    <Relationship Id="rId1" Target="../charts/chart9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90D415-B445-4C31-BF96-D4C7579F0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FCCA96-BAF0-4B99-B8A8-56EFEEBF8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C49992-EF97-4C3E-B04F-D749D9E1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3A07FC-21F9-4782-9BB1-30788428D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39F2B5-4C5E-481C-B8CE-CE7B56EBA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EAF47A-F28A-4417-B7CE-AD141E94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DC6CEA-FE3A-43F9-AC7E-A9527CA90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9ADC4E-A8EB-4EF0-B32D-102BD603A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49335E-2FB2-4F9E-9916-57B26C0C4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A5A11A-047F-4537-913D-F769CC5FC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A64D42-AFA5-4970-9FC1-6FABE50F7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F6E97A-BCC6-474C-A7E8-03C2678DA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76549C-EA6C-4601-B919-9D2B90B2B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48B42F-07A0-4E78-A2E5-0D2BA1045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C3FB09-ABAF-477B-95FE-C56BF9300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10.xml.rels><?xml version="1.0" encoding="UTF-8" standalone="no"?>
<Relationships xmlns="http://schemas.openxmlformats.org/package/2006/relationships">
    <Relationship Id="rId1" Target="../printerSettings/printerSettings10.bin" Type="http://schemas.openxmlformats.org/officeDocument/2006/relationships/printerSettings"/>
    <Relationship Id="rId2" Target="../drawings/drawing9.xml" Type="http://schemas.openxmlformats.org/officeDocument/2006/relationships/drawing"/>
</Relationships>

</file>

<file path=xl/worksheets/_rels/sheet11.xml.rels><?xml version="1.0" encoding="UTF-8" standalone="no"?>
<Relationships xmlns="http://schemas.openxmlformats.org/package/2006/relationships">
    <Relationship Id="rId1" Target="../printerSettings/printerSettings11.bin" Type="http://schemas.openxmlformats.org/officeDocument/2006/relationships/printerSettings"/>
    <Relationship Id="rId2" Target="../drawings/drawing10.xml" Type="http://schemas.openxmlformats.org/officeDocument/2006/relationships/drawing"/>
</Relationships>

</file>

<file path=xl/worksheets/_rels/sheet12.xml.rels><?xml version="1.0" encoding="UTF-8" standalone="no"?>
<Relationships xmlns="http://schemas.openxmlformats.org/package/2006/relationships">
    <Relationship Id="rId1" Target="../printerSettings/printerSettings12.bin" Type="http://schemas.openxmlformats.org/officeDocument/2006/relationships/printerSettings"/>
    <Relationship Id="rId2" Target="../drawings/drawing11.xml" Type="http://schemas.openxmlformats.org/officeDocument/2006/relationships/drawing"/>
</Relationships>

</file>

<file path=xl/worksheets/_rels/sheet13.xml.rels><?xml version="1.0" encoding="UTF-8" standalone="no"?>
<Relationships xmlns="http://schemas.openxmlformats.org/package/2006/relationships">
    <Relationship Id="rId1" Target="../printerSettings/printerSettings13.bin" Type="http://schemas.openxmlformats.org/officeDocument/2006/relationships/printerSettings"/>
    <Relationship Id="rId2" Target="../drawings/drawing12.xml" Type="http://schemas.openxmlformats.org/officeDocument/2006/relationships/drawing"/>
</Relationships>

</file>

<file path=xl/worksheets/_rels/sheet14.xml.rels><?xml version="1.0" encoding="UTF-8" standalone="no"?>
<Relationships xmlns="http://schemas.openxmlformats.org/package/2006/relationships">
    <Relationship Id="rId1" Target="../printerSettings/printerSettings14.bin" Type="http://schemas.openxmlformats.org/officeDocument/2006/relationships/printerSettings"/>
    <Relationship Id="rId2" Target="../drawings/drawing13.xml" Type="http://schemas.openxmlformats.org/officeDocument/2006/relationships/drawing"/>
</Relationships>

</file>

<file path=xl/worksheets/_rels/sheet15.xml.rels><?xml version="1.0" encoding="UTF-8" standalone="no"?>
<Relationships xmlns="http://schemas.openxmlformats.org/package/2006/relationships">
    <Relationship Id="rId1" Target="../printerSettings/printerSettings15.bin" Type="http://schemas.openxmlformats.org/officeDocument/2006/relationships/printerSettings"/>
    <Relationship Id="rId2" Target="../drawings/drawing14.xml" Type="http://schemas.openxmlformats.org/officeDocument/2006/relationships/drawing"/>
</Relationships>

</file>

<file path=xl/worksheets/_rels/sheet16.xml.rels><?xml version="1.0" encoding="UTF-8" standalone="no"?>
<Relationships xmlns="http://schemas.openxmlformats.org/package/2006/relationships">
    <Relationship Id="rId1" Target="../printerSettings/printerSettings16.bin" Type="http://schemas.openxmlformats.org/officeDocument/2006/relationships/printerSettings"/>
    <Relationship Id="rId2" Target="../drawings/drawing15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    <Relationship Id="rId2" Target="../drawings/drawing5.xml" Type="http://schemas.openxmlformats.org/officeDocument/2006/relationships/drawing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    <Relationship Id="rId2" Target="../drawings/drawing6.xml" Type="http://schemas.openxmlformats.org/officeDocument/2006/relationships/drawing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    <Relationship Id="rId2" Target="../drawings/drawing7.xml" Type="http://schemas.openxmlformats.org/officeDocument/2006/relationships/drawing"/>
</Relationships>

</file>

<file path=xl/worksheets/_rels/sheet9.xml.rels><?xml version="1.0" encoding="UTF-8" standalone="no"?>
<Relationships xmlns="http://schemas.openxmlformats.org/package/2006/relationships">
    <Relationship Id="rId1" Target="../printerSettings/printerSettings9.bin" Type="http://schemas.openxmlformats.org/officeDocument/2006/relationships/printerSettings"/>
    <Relationship Id="rId2" Target="../drawings/drawing8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5C084-C2FF-4EAE-B65E-E3460C566E65}">
  <dimension ref="A1:AB21"/>
  <sheetViews>
    <sheetView tabSelected="1" workbookViewId="0">
      <selection activeCell="D14" sqref="D14"/>
    </sheetView>
  </sheetViews>
  <sheetFormatPr defaultColWidth="8.85546875" defaultRowHeight="14.45"/>
  <cols>
    <col min="2" max="2" customWidth="true" width="43.7109375" collapsed="true"/>
    <col min="4" max="4" customWidth="true" width="19.7109375" collapsed="true"/>
    <col min="6" max="6" customWidth="true" width="20.7109375" collapsed="true"/>
    <col min="8" max="8" customWidth="true" width="28.42578125" collapsed="true"/>
    <col min="10" max="10" customWidth="true" width="28.7109375" collapsed="true"/>
    <col min="12" max="12" customWidth="true" width="36.7109375" collapsed="true"/>
    <col min="14" max="14" customWidth="true" width="36.0" collapsed="true"/>
    <col min="16" max="16" customWidth="true" width="31.140625" collapsed="true"/>
    <col min="18" max="18" customWidth="true" width="32.42578125" collapsed="true"/>
    <col min="19" max="19" customWidth="true" width="37.5703125" collapsed="true"/>
    <col min="20" max="20" customWidth="true" width="29.85546875" collapsed="true"/>
    <col min="22" max="22" customWidth="true" width="38.85546875" collapsed="true"/>
    <col min="24" max="24" customWidth="true" width="37.42578125" collapsed="true"/>
    <col min="26" max="26" customWidth="true" width="36.28515625" collapsed="true"/>
    <col min="27" max="27" customWidth="true" width="26.5703125" collapsed="true"/>
  </cols>
  <sheetData>
    <row customHeight="1" ht="14.45" r="1" spans="1:27">
      <c r="A1" s="35" t="s">
        <v>0</v>
      </c>
      <c r="B1" s="36"/>
      <c r="C1" s="41" t="s">
        <v>1</v>
      </c>
      <c r="D1" s="41"/>
      <c r="E1" s="43" t="s">
        <v>2</v>
      </c>
      <c r="F1" s="44"/>
      <c r="G1" s="49" t="s">
        <v>3</v>
      </c>
      <c r="H1" s="50"/>
      <c r="I1" s="55" t="s">
        <v>4</v>
      </c>
      <c r="J1" s="56"/>
      <c r="K1" s="81" t="s">
        <v>5</v>
      </c>
      <c r="L1" s="82"/>
      <c r="M1" s="63" t="s">
        <v>6</v>
      </c>
      <c r="N1" s="64"/>
      <c r="O1" s="69" t="s">
        <v>7</v>
      </c>
      <c r="P1" s="70"/>
      <c r="Q1" s="75" t="s">
        <v>8</v>
      </c>
      <c r="R1" s="76"/>
      <c r="S1" s="61" t="s">
        <v>9</v>
      </c>
      <c r="T1" s="27"/>
      <c r="U1" s="28"/>
      <c r="V1" s="28"/>
      <c r="W1" s="28"/>
      <c r="X1" s="28"/>
      <c r="Y1" s="28"/>
      <c r="Z1" s="28"/>
    </row>
    <row customHeight="1" ht="14.45" r="2" spans="1:27">
      <c r="A2" s="37"/>
      <c r="B2" s="38"/>
      <c r="C2" s="42"/>
      <c r="D2" s="42"/>
      <c r="E2" s="45"/>
      <c r="F2" s="46"/>
      <c r="G2" s="51"/>
      <c r="H2" s="52"/>
      <c r="I2" s="57"/>
      <c r="J2" s="58"/>
      <c r="K2" s="83"/>
      <c r="L2" s="84"/>
      <c r="M2" s="65"/>
      <c r="N2" s="66"/>
      <c r="O2" s="71"/>
      <c r="P2" s="72"/>
      <c r="Q2" s="77"/>
      <c r="R2" s="78"/>
      <c r="S2" s="62"/>
      <c r="T2" s="27"/>
      <c r="U2" s="28"/>
      <c r="V2" s="28"/>
      <c r="W2" s="28"/>
      <c r="X2" s="28"/>
      <c r="Y2" s="28"/>
      <c r="Z2" s="28"/>
    </row>
    <row customHeight="1" ht="14.45" r="3" spans="1:27">
      <c r="A3" s="37"/>
      <c r="B3" s="38"/>
      <c r="C3" s="42"/>
      <c r="D3" s="42"/>
      <c r="E3" s="45"/>
      <c r="F3" s="46"/>
      <c r="G3" s="51"/>
      <c r="H3" s="52"/>
      <c r="I3" s="57"/>
      <c r="J3" s="58"/>
      <c r="K3" s="83"/>
      <c r="L3" s="84"/>
      <c r="M3" s="65"/>
      <c r="N3" s="66"/>
      <c r="O3" s="71"/>
      <c r="P3" s="72"/>
      <c r="Q3" s="77"/>
      <c r="R3" s="78"/>
      <c r="S3" s="62"/>
      <c r="T3" s="27"/>
      <c r="U3" s="28"/>
      <c r="V3" s="28"/>
      <c r="W3" s="28"/>
      <c r="X3" s="28"/>
      <c r="Y3" s="28"/>
      <c r="Z3" s="28"/>
    </row>
    <row customHeight="1" ht="14.45" r="4" spans="1:27">
      <c r="A4" s="37"/>
      <c r="B4" s="38"/>
      <c r="C4" s="42"/>
      <c r="D4" s="42"/>
      <c r="E4" s="47"/>
      <c r="F4" s="48"/>
      <c r="G4" s="53"/>
      <c r="H4" s="54"/>
      <c r="I4" s="59"/>
      <c r="J4" s="60"/>
      <c r="K4" s="83"/>
      <c r="L4" s="84"/>
      <c r="M4" s="67"/>
      <c r="N4" s="68"/>
      <c r="O4" s="73"/>
      <c r="P4" s="74"/>
      <c r="Q4" s="79"/>
      <c r="R4" s="80"/>
      <c r="S4" s="62"/>
      <c r="T4" s="27"/>
      <c r="U4" s="28"/>
      <c r="V4" s="28"/>
      <c r="W4" s="28"/>
      <c r="X4" s="28"/>
      <c r="Y4" s="28"/>
      <c r="Z4" s="28"/>
    </row>
    <row ht="15.75" r="5" spans="1:27">
      <c r="A5" s="39"/>
      <c r="B5" s="40"/>
      <c r="C5" s="22" t="s">
        <v>10</v>
      </c>
      <c r="D5" s="6" t="s">
        <v>11</v>
      </c>
      <c r="E5" s="13" t="s">
        <v>10</v>
      </c>
      <c r="F5" s="7" t="s">
        <v>11</v>
      </c>
      <c r="G5" s="14" t="s">
        <v>10</v>
      </c>
      <c r="H5" s="8" t="s">
        <v>11</v>
      </c>
      <c r="I5" s="15" t="s">
        <v>10</v>
      </c>
      <c r="J5" s="9" t="s">
        <v>11</v>
      </c>
      <c r="K5" s="10" t="s">
        <v>10</v>
      </c>
      <c r="L5" s="10" t="s">
        <v>11</v>
      </c>
      <c r="M5" s="16" t="s">
        <v>10</v>
      </c>
      <c r="N5" s="11" t="s">
        <v>11</v>
      </c>
      <c r="O5" s="17" t="s">
        <v>10</v>
      </c>
      <c r="P5" s="12" t="s">
        <v>11</v>
      </c>
      <c r="Q5" s="29" t="s">
        <v>10</v>
      </c>
      <c r="R5" s="30" t="s">
        <v>11</v>
      </c>
      <c r="S5" s="26" t="s">
        <v>12</v>
      </c>
      <c r="T5" s="27"/>
      <c r="U5" s="27"/>
      <c r="V5" s="27"/>
      <c r="W5" s="27"/>
      <c r="X5" s="27"/>
      <c r="Y5" s="27"/>
      <c r="Z5" s="27"/>
    </row>
    <row ht="15" r="6" spans="1:27">
      <c r="A6" s="4">
        <v>1</v>
      </c>
      <c r="B6" s="31" t="s">
        <v>13</v>
      </c>
      <c r="C6" t="s">
        <v>33</v>
      </c>
      <c r="D6" t="n">
        <v>2504001.0</v>
      </c>
      <c r="E6" t="s">
        <v>34</v>
      </c>
      <c r="F6" t="n">
        <v>114900.0</v>
      </c>
      <c r="G6" t="s">
        <v>35</v>
      </c>
      <c r="H6" t="n">
        <v>217700.0</v>
      </c>
      <c r="I6" t="s">
        <v>36</v>
      </c>
      <c r="J6" t="n">
        <v>67200.0</v>
      </c>
      <c r="K6" t="s">
        <v>37</v>
      </c>
      <c r="L6" t="n">
        <v>88101.0</v>
      </c>
      <c r="M6" t="s">
        <v>38</v>
      </c>
      <c r="N6" t="n">
        <v>107300.0</v>
      </c>
      <c r="O6" t="s">
        <v>39</v>
      </c>
      <c r="P6" t="n">
        <v>260900.0</v>
      </c>
      <c r="Q6" t="s">
        <v>40</v>
      </c>
      <c r="R6" t="n">
        <v>138800.0</v>
      </c>
      <c r="AA6" t="n">
        <v>437362.75</v>
      </c>
    </row>
    <row ht="15" r="7" spans="1:27">
      <c r="A7" s="5">
        <v>2</v>
      </c>
      <c r="B7" s="32" t="s">
        <v>15</v>
      </c>
      <c r="C7" t="s">
        <v>33</v>
      </c>
      <c r="D7" t="n">
        <v>1893100.0</v>
      </c>
      <c r="E7" t="s">
        <v>34</v>
      </c>
      <c r="F7" t="n">
        <v>264299.0</v>
      </c>
      <c r="G7" t="s">
        <v>35</v>
      </c>
      <c r="H7" t="n">
        <v>269400.0</v>
      </c>
      <c r="I7" t="s">
        <v>36</v>
      </c>
      <c r="J7" t="n">
        <v>306500.0</v>
      </c>
      <c r="K7" t="s">
        <v>37</v>
      </c>
      <c r="L7" t="n">
        <v>242500.0</v>
      </c>
      <c r="M7" t="s">
        <v>38</v>
      </c>
      <c r="N7" t="n">
        <v>246001.0</v>
      </c>
      <c r="O7" t="s">
        <v>39</v>
      </c>
      <c r="P7" t="n">
        <v>498099.0</v>
      </c>
      <c r="Q7" t="s">
        <v>40</v>
      </c>
      <c r="R7" t="n">
        <v>368201.0</v>
      </c>
      <c r="AA7" t="n">
        <v>511012.5</v>
      </c>
    </row>
    <row ht="15" r="8" spans="1:27">
      <c r="A8" s="5">
        <v>3</v>
      </c>
      <c r="B8" s="32" t="s">
        <v>16</v>
      </c>
      <c r="C8" t="s">
        <v>33</v>
      </c>
      <c r="D8" t="n">
        <v>2.0662801E7</v>
      </c>
      <c r="E8" t="s">
        <v>34</v>
      </c>
      <c r="F8" t="n">
        <v>6192499.0</v>
      </c>
      <c r="G8" t="s">
        <v>35</v>
      </c>
      <c r="H8" t="n">
        <v>6882000.0</v>
      </c>
      <c r="I8" t="s">
        <v>36</v>
      </c>
      <c r="J8" t="n">
        <v>7236000.0</v>
      </c>
      <c r="K8" t="s">
        <v>37</v>
      </c>
      <c r="L8" t="n">
        <v>6384001.0</v>
      </c>
      <c r="M8" t="s">
        <v>38</v>
      </c>
      <c r="N8" t="n">
        <v>6669599.0</v>
      </c>
      <c r="O8" t="s">
        <v>39</v>
      </c>
      <c r="P8" t="n">
        <v>5976499.0</v>
      </c>
      <c r="Q8" t="s">
        <v>40</v>
      </c>
      <c r="R8" t="n">
        <v>6213600.0</v>
      </c>
      <c r="AA8" t="n">
        <v>8277124.88</v>
      </c>
    </row>
    <row ht="15" r="9" spans="1:27">
      <c r="A9" s="5">
        <v>4</v>
      </c>
      <c r="B9" s="32" t="s">
        <v>17</v>
      </c>
      <c r="C9" t="s">
        <v>33</v>
      </c>
      <c r="D9" t="n">
        <v>1.04252E7</v>
      </c>
      <c r="E9" t="s">
        <v>34</v>
      </c>
      <c r="F9" t="n">
        <v>6419600.0</v>
      </c>
      <c r="G9" t="s">
        <v>35</v>
      </c>
      <c r="H9" t="n">
        <v>8843700.0</v>
      </c>
      <c r="I9" t="s">
        <v>36</v>
      </c>
      <c r="J9" t="n">
        <v>7401900.0</v>
      </c>
      <c r="K9" t="s">
        <v>37</v>
      </c>
      <c r="L9" t="n">
        <v>7299300.0</v>
      </c>
      <c r="M9" t="s">
        <v>38</v>
      </c>
      <c r="N9" t="n">
        <v>6256400.0</v>
      </c>
      <c r="O9" t="s">
        <v>39</v>
      </c>
      <c r="P9" t="n">
        <v>5989200.0</v>
      </c>
      <c r="Q9" t="s">
        <v>40</v>
      </c>
      <c r="R9" t="n">
        <v>5636300.0</v>
      </c>
      <c r="AA9" t="n">
        <v>7283950.0</v>
      </c>
    </row>
    <row ht="15" r="10" spans="1:27">
      <c r="A10" s="5">
        <v>5</v>
      </c>
      <c r="B10" s="32" t="s">
        <v>18</v>
      </c>
      <c r="C10" t="s">
        <v>33</v>
      </c>
      <c r="D10" t="n">
        <v>964499.0</v>
      </c>
      <c r="E10" t="s">
        <v>34</v>
      </c>
      <c r="F10" t="n">
        <v>86601.0</v>
      </c>
      <c r="G10" t="s">
        <v>35</v>
      </c>
      <c r="H10" t="n">
        <v>41799.0</v>
      </c>
      <c r="I10" t="s">
        <v>36</v>
      </c>
      <c r="J10" t="n">
        <v>47399.0</v>
      </c>
      <c r="K10" t="s">
        <v>37</v>
      </c>
      <c r="L10" t="n">
        <v>72100.0</v>
      </c>
      <c r="M10" t="s">
        <v>38</v>
      </c>
      <c r="N10" t="n">
        <v>51600.0</v>
      </c>
      <c r="O10" t="s">
        <v>39</v>
      </c>
      <c r="P10" t="n">
        <v>80500.0</v>
      </c>
      <c r="Q10" t="s">
        <v>40</v>
      </c>
      <c r="R10" t="n">
        <v>125500.0</v>
      </c>
      <c r="AA10" t="n">
        <v>183749.75</v>
      </c>
    </row>
    <row ht="15" r="11" spans="1:27">
      <c r="A11" s="5">
        <v>6</v>
      </c>
      <c r="B11" s="32" t="s">
        <v>19</v>
      </c>
      <c r="C11" t="s">
        <v>33</v>
      </c>
      <c r="D11" t="n">
        <v>1332700.0</v>
      </c>
      <c r="E11" t="s">
        <v>34</v>
      </c>
      <c r="F11" t="n">
        <v>111599.0</v>
      </c>
      <c r="G11" t="s">
        <v>35</v>
      </c>
      <c r="H11" t="n">
        <v>58600.0</v>
      </c>
      <c r="I11" t="s">
        <v>36</v>
      </c>
      <c r="J11" t="n">
        <v>120500.0</v>
      </c>
      <c r="K11" t="s">
        <v>37</v>
      </c>
      <c r="L11" t="n">
        <v>71900.0</v>
      </c>
      <c r="M11" t="s">
        <v>38</v>
      </c>
      <c r="N11" t="n">
        <v>104300.0</v>
      </c>
      <c r="O11" t="s">
        <v>39</v>
      </c>
      <c r="P11" t="n">
        <v>89600.0</v>
      </c>
      <c r="Q11" t="s">
        <v>40</v>
      </c>
      <c r="R11" t="n">
        <v>107400.0</v>
      </c>
      <c r="AA11" t="n">
        <v>249574.88</v>
      </c>
    </row>
    <row ht="15" r="12" spans="1:27">
      <c r="A12" s="5">
        <v>7</v>
      </c>
      <c r="B12" s="32" t="s">
        <v>20</v>
      </c>
      <c r="C12" t="s">
        <v>33</v>
      </c>
      <c r="D12" t="n">
        <v>1.00591E7</v>
      </c>
      <c r="E12" t="s">
        <v>34</v>
      </c>
      <c r="F12" t="n">
        <v>6930701.0</v>
      </c>
      <c r="G12" t="s">
        <v>35</v>
      </c>
      <c r="H12" t="n">
        <v>6186900.0</v>
      </c>
      <c r="I12" t="s">
        <v>36</v>
      </c>
      <c r="J12" t="n">
        <v>5908800.0</v>
      </c>
      <c r="K12" t="s">
        <v>37</v>
      </c>
      <c r="L12" t="n">
        <v>5727800.0</v>
      </c>
      <c r="M12" t="s">
        <v>38</v>
      </c>
      <c r="N12" t="n">
        <v>6138000.0</v>
      </c>
      <c r="O12" t="s">
        <v>39</v>
      </c>
      <c r="P12" t="n">
        <v>6426001.0</v>
      </c>
      <c r="Q12" t="s">
        <v>40</v>
      </c>
      <c r="R12" t="n">
        <v>6057501.0</v>
      </c>
      <c r="AA12" t="n">
        <v>6679350.38</v>
      </c>
    </row>
    <row ht="15" r="13" spans="1:27">
      <c r="A13" s="5">
        <v>8</v>
      </c>
      <c r="B13" s="32" t="s">
        <v>21</v>
      </c>
      <c r="C13" t="s">
        <v>33</v>
      </c>
      <c r="D13" t="n">
        <v>1.25212E7</v>
      </c>
      <c r="E13" t="s">
        <v>34</v>
      </c>
      <c r="F13" t="n">
        <v>6239800.0</v>
      </c>
      <c r="G13" t="s">
        <v>35</v>
      </c>
      <c r="H13" t="n">
        <v>6471200.0</v>
      </c>
      <c r="I13" t="s">
        <v>36</v>
      </c>
      <c r="J13" t="n">
        <v>6446600.0</v>
      </c>
      <c r="K13" t="s">
        <v>37</v>
      </c>
      <c r="L13" t="n">
        <v>6073500.0</v>
      </c>
      <c r="M13" t="s">
        <v>38</v>
      </c>
      <c r="N13" t="n">
        <v>6847400.0</v>
      </c>
      <c r="O13" t="s">
        <v>39</v>
      </c>
      <c r="P13" t="n">
        <v>6731299.0</v>
      </c>
      <c r="Q13" t="s">
        <v>40</v>
      </c>
      <c r="R13" t="n">
        <v>6969099.0</v>
      </c>
      <c r="AA13" t="n">
        <v>7287512.25</v>
      </c>
    </row>
    <row ht="15" r="14" spans="1:27">
      <c r="A14" s="5">
        <v>9</v>
      </c>
      <c r="B14" s="32" t="s">
        <v>22</v>
      </c>
      <c r="C14" t="s">
        <v>33</v>
      </c>
      <c r="D14" t="n">
        <v>1400700.0</v>
      </c>
      <c r="E14" t="s">
        <v>34</v>
      </c>
      <c r="F14" t="n">
        <v>95400.0</v>
      </c>
      <c r="G14" t="s">
        <v>35</v>
      </c>
      <c r="H14" t="n">
        <v>102500.0</v>
      </c>
      <c r="I14" t="s">
        <v>36</v>
      </c>
      <c r="J14" t="n">
        <v>81400.0</v>
      </c>
      <c r="K14" t="s">
        <v>37</v>
      </c>
      <c r="L14" t="n">
        <v>76300.0</v>
      </c>
      <c r="M14" t="s">
        <v>38</v>
      </c>
      <c r="N14" t="n">
        <v>67400.0</v>
      </c>
      <c r="O14" t="s">
        <v>39</v>
      </c>
      <c r="P14" t="n">
        <v>89300.0</v>
      </c>
      <c r="Q14" t="s">
        <v>40</v>
      </c>
      <c r="R14" t="n">
        <v>74899.0</v>
      </c>
      <c r="AA14" t="n">
        <v>248487.38</v>
      </c>
    </row>
    <row ht="15" r="15" spans="1:27">
      <c r="A15" s="5">
        <v>10</v>
      </c>
      <c r="B15" s="32" t="s">
        <v>23</v>
      </c>
      <c r="C15" t="s">
        <v>33</v>
      </c>
      <c r="D15" t="n">
        <v>1.04268E7</v>
      </c>
      <c r="E15" t="s">
        <v>34</v>
      </c>
      <c r="F15" t="n">
        <v>5544000.0</v>
      </c>
      <c r="G15" t="s">
        <v>35</v>
      </c>
      <c r="H15" t="n">
        <v>6587400.0</v>
      </c>
      <c r="I15" t="s">
        <v>36</v>
      </c>
      <c r="J15" t="n">
        <v>7002699.0</v>
      </c>
      <c r="K15" t="s">
        <v>37</v>
      </c>
      <c r="L15" t="n">
        <v>6183000.0</v>
      </c>
      <c r="M15" t="s">
        <v>38</v>
      </c>
      <c r="N15" t="n">
        <v>6203400.0</v>
      </c>
      <c r="O15" t="s">
        <v>39</v>
      </c>
      <c r="P15" t="n">
        <v>6004600.0</v>
      </c>
      <c r="Q15" t="s">
        <v>40</v>
      </c>
      <c r="R15" t="n">
        <v>6271301.0</v>
      </c>
      <c r="AA15" t="n">
        <v>6777900.0</v>
      </c>
    </row>
    <row ht="15" r="16" spans="1:27">
      <c r="A16" s="5">
        <v>11</v>
      </c>
      <c r="B16" s="32" t="s">
        <v>24</v>
      </c>
      <c r="C16" t="s">
        <v>33</v>
      </c>
      <c r="D16" t="n">
        <v>1152300.0</v>
      </c>
      <c r="E16" t="s">
        <v>34</v>
      </c>
      <c r="F16" t="n">
        <v>94900.0</v>
      </c>
      <c r="G16" t="s">
        <v>35</v>
      </c>
      <c r="H16" t="n">
        <v>35600.0</v>
      </c>
      <c r="I16" t="s">
        <v>36</v>
      </c>
      <c r="J16" t="n">
        <v>100101.0</v>
      </c>
      <c r="K16" t="s">
        <v>37</v>
      </c>
      <c r="L16" t="n">
        <v>49999.0</v>
      </c>
      <c r="M16" t="s">
        <v>38</v>
      </c>
      <c r="N16" t="n">
        <v>60000.0</v>
      </c>
      <c r="O16" t="s">
        <v>39</v>
      </c>
      <c r="P16" t="n">
        <v>37401.0</v>
      </c>
      <c r="Q16" t="s">
        <v>40</v>
      </c>
      <c r="R16" t="n">
        <v>38601.0</v>
      </c>
      <c r="AA16" t="n">
        <v>196112.75</v>
      </c>
    </row>
    <row ht="15" r="17" spans="1:27">
      <c r="A17" s="5">
        <v>12</v>
      </c>
      <c r="B17" s="32" t="s">
        <v>25</v>
      </c>
      <c r="C17" t="s">
        <v>33</v>
      </c>
      <c r="D17" t="n">
        <v>589400.0</v>
      </c>
      <c r="E17" t="s">
        <v>34</v>
      </c>
      <c r="F17" t="n">
        <v>24000.0</v>
      </c>
      <c r="G17" t="s">
        <v>35</v>
      </c>
      <c r="H17" t="n">
        <v>22800.0</v>
      </c>
      <c r="I17" t="s">
        <v>36</v>
      </c>
      <c r="J17" t="n">
        <v>25000.0</v>
      </c>
      <c r="K17" t="s">
        <v>37</v>
      </c>
      <c r="L17" t="n">
        <v>23500.0</v>
      </c>
      <c r="M17" t="s">
        <v>38</v>
      </c>
      <c r="N17" t="n">
        <v>22400.0</v>
      </c>
      <c r="O17" t="s">
        <v>39</v>
      </c>
      <c r="P17" t="n">
        <v>21900.0</v>
      </c>
      <c r="Q17" t="s">
        <v>40</v>
      </c>
      <c r="R17" t="n">
        <v>28700.0</v>
      </c>
      <c r="AA17" t="n">
        <v>6605050.25</v>
      </c>
    </row>
    <row ht="15" r="18" spans="1:27">
      <c r="A18" s="5">
        <v>13</v>
      </c>
      <c r="B18" s="32" t="s">
        <v>26</v>
      </c>
      <c r="C18" t="s">
        <v>33</v>
      </c>
      <c r="D18" t="n">
        <v>960699.0</v>
      </c>
      <c r="E18" t="s">
        <v>34</v>
      </c>
      <c r="F18" t="n">
        <v>80900.0</v>
      </c>
      <c r="G18" t="s">
        <v>35</v>
      </c>
      <c r="H18" t="n">
        <v>134399.0</v>
      </c>
      <c r="I18" t="s">
        <v>36</v>
      </c>
      <c r="J18" t="n">
        <v>195800.0</v>
      </c>
      <c r="K18" t="s">
        <v>37</v>
      </c>
      <c r="L18" t="n">
        <v>80300.0</v>
      </c>
      <c r="M18" t="s">
        <v>38</v>
      </c>
      <c r="N18" t="n">
        <v>116500.0</v>
      </c>
      <c r="O18" t="s">
        <v>39</v>
      </c>
      <c r="P18" t="n">
        <v>151500.0</v>
      </c>
      <c r="Q18" t="s">
        <v>40</v>
      </c>
      <c r="R18" t="n">
        <v>105200.0</v>
      </c>
      <c r="AA18" t="n">
        <v>228162.25</v>
      </c>
    </row>
    <row ht="15" r="19" spans="1:27">
      <c r="A19" s="5">
        <v>14</v>
      </c>
      <c r="B19" s="32" t="s">
        <v>27</v>
      </c>
      <c r="C19" t="s">
        <v>33</v>
      </c>
      <c r="D19" t="n">
        <v>1833300.0</v>
      </c>
      <c r="E19" t="s">
        <v>34</v>
      </c>
      <c r="F19" t="n">
        <v>1023200.0</v>
      </c>
      <c r="G19" t="s">
        <v>35</v>
      </c>
      <c r="H19" t="n">
        <v>648300.0</v>
      </c>
      <c r="I19" t="s">
        <v>36</v>
      </c>
      <c r="J19" t="n">
        <v>642499.0</v>
      </c>
      <c r="K19" t="s">
        <v>37</v>
      </c>
      <c r="L19" t="n">
        <v>609301.0</v>
      </c>
      <c r="M19" t="s">
        <v>38</v>
      </c>
      <c r="N19" t="n">
        <v>542000.0</v>
      </c>
      <c r="O19" t="s">
        <v>39</v>
      </c>
      <c r="P19" t="n">
        <v>869300.0</v>
      </c>
      <c r="Q19" t="s">
        <v>40</v>
      </c>
      <c r="R19" t="n">
        <v>592000.0</v>
      </c>
      <c r="AA19" t="n">
        <v>844987.5</v>
      </c>
    </row>
    <row ht="15" r="20" spans="1:27">
      <c r="A20" s="33">
        <v>15</v>
      </c>
      <c r="B20" s="34" t="s">
        <v>28</v>
      </c>
      <c r="C20" t="s">
        <v>33</v>
      </c>
      <c r="D20" t="n">
        <v>8752701.0</v>
      </c>
      <c r="E20" t="s">
        <v>34</v>
      </c>
      <c r="F20" t="n">
        <v>6565301.0</v>
      </c>
      <c r="G20" t="s">
        <v>35</v>
      </c>
      <c r="H20" t="n">
        <v>6049000.0</v>
      </c>
      <c r="I20" t="s">
        <v>36</v>
      </c>
      <c r="J20" t="n">
        <v>6888699.0</v>
      </c>
      <c r="K20" t="s">
        <v>37</v>
      </c>
      <c r="L20" t="n">
        <v>5793500.0</v>
      </c>
      <c r="M20" t="s">
        <v>38</v>
      </c>
      <c r="N20" t="n">
        <v>6391200.0</v>
      </c>
      <c r="O20" t="s">
        <v>39</v>
      </c>
      <c r="P20" t="n">
        <v>5969300.0</v>
      </c>
      <c r="Q20" t="s">
        <v>40</v>
      </c>
      <c r="R20" t="n">
        <v>6450000.0</v>
      </c>
      <c r="AA20" t="n">
        <v>6607462.62</v>
      </c>
    </row>
    <row ht="15" r="21" spans="1:27">
      <c r="A21" s="23"/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</sheetData>
  <mergeCells count="10">
    <mergeCell ref="S1:S4"/>
    <mergeCell ref="M1:N4"/>
    <mergeCell ref="O1:P4"/>
    <mergeCell ref="Q1:R4"/>
    <mergeCell ref="K1:L4"/>
    <mergeCell ref="A1:B5"/>
    <mergeCell ref="C1:D4"/>
    <mergeCell ref="E1:F4"/>
    <mergeCell ref="G1:H4"/>
    <mergeCell ref="I1:J4"/>
  </mergeCells>
  <pageMargins bottom="0.75" footer="0.3" header="0.3" left="0.7" right="0.7" top="0.75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9182-1FD4-4738-A50C-5FD4AB2761B5}">
  <dimension ref="B14:E27"/>
  <sheetViews>
    <sheetView topLeftCell="A11" workbookViewId="0">
      <selection activeCell="D31" sqref="D31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CasosAnalisis!B14</f>
        <v>Rusa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CasosAnalisis!D14</f>
        <v>1400700.0</v>
      </c>
    </row>
    <row r="17" spans="2:4">
      <c r="B17" s="92"/>
      <c r="C17" s="1" t="str">
        <f>CasosAnalisis!E6</f>
        <v>4*4</v>
      </c>
      <c r="D17" s="2" t="n">
        <f>CasosAnalisis!F14</f>
        <v>95400.0</v>
      </c>
    </row>
    <row r="18" spans="2:4">
      <c r="B18" s="92"/>
      <c r="C18" s="1" t="str">
        <f>CasosAnalisis!G6</f>
        <v>6*6</v>
      </c>
      <c r="D18" s="2" t="n">
        <f>CasosAnalisis!H14</f>
        <v>102500.0</v>
      </c>
    </row>
    <row r="19" spans="2:4">
      <c r="B19" s="92"/>
      <c r="C19" s="1" t="str">
        <f>CasosAnalisis!I6</f>
        <v>8*8</v>
      </c>
      <c r="D19" s="2" t="n">
        <f>CasosAnalisis!J14</f>
        <v>81400.0</v>
      </c>
    </row>
    <row r="20" spans="2:4">
      <c r="B20" s="92"/>
      <c r="C20" s="1" t="str">
        <f>CasosAnalisis!K6</f>
        <v>10*10</v>
      </c>
      <c r="D20" s="2" t="n">
        <f>CasosAnalisis!L14</f>
        <v>76300.0</v>
      </c>
    </row>
    <row r="21" spans="2:4">
      <c r="B21" s="92"/>
      <c r="C21" s="1" t="str">
        <f>CasosAnalisis!M6</f>
        <v>12*12</v>
      </c>
      <c r="D21" s="2" t="n">
        <f>CasosAnalisis!N14</f>
        <v>67400.0</v>
      </c>
    </row>
    <row r="22" spans="2:4">
      <c r="B22" s="92"/>
      <c r="C22" s="1" t="str">
        <f>CasosAnalisis!O6</f>
        <v>14*14</v>
      </c>
      <c r="D22" s="2" t="n">
        <f>CasosAnalisis!P14</f>
        <v>89300.0</v>
      </c>
    </row>
    <row ht="15" r="23" spans="2:4" thickBot="1">
      <c r="B23" s="92"/>
      <c r="C23" s="3" t="str">
        <f>CasosAnalisis!Q6</f>
        <v>16*16</v>
      </c>
      <c r="D23" s="2" t="n">
        <f>CasosAnalisis!R14</f>
        <v>74899.0</v>
      </c>
    </row>
    <row ht="15" r="24" spans="2:4" thickBot="1">
      <c r="B24" s="20" t="s">
        <v>29</v>
      </c>
      <c r="C24" s="85" t="n">
        <f>(D16+D17+D18+D19+D20+D21+D22+D23)/12</f>
        <v>165658.25</v>
      </c>
      <c r="D24" s="86"/>
    </row>
    <row ht="15" r="25" spans="2:4" thickBot="1">
      <c r="B25" s="20" t="s">
        <v>30</v>
      </c>
      <c r="C25" s="87" t="n">
        <f>MAX(D16:D27)-MIN(D16:D27)</f>
        <v>1333300.0</v>
      </c>
      <c r="D25" s="88"/>
    </row>
    <row ht="15" r="26" spans="2:4" thickBot="1">
      <c r="B26" s="21" t="s">
        <v>31</v>
      </c>
      <c r="C26" s="89" t="n">
        <f>VAR(D16:D27)</f>
        <v>2.16882122275125E11</v>
      </c>
      <c r="D26" s="90"/>
    </row>
    <row ht="15" r="27" spans="2:4" thickBot="1">
      <c r="B27" s="21" t="s">
        <v>32</v>
      </c>
      <c r="C27" s="87" t="n">
        <f>STDEV(D16:D27)</f>
        <v>465706.0470673803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7439-87D8-4318-9513-8F3C55AEC1B8}">
  <dimension ref="B14:E27"/>
  <sheetViews>
    <sheetView topLeftCell="A11" workbookViewId="0">
      <selection activeCell="D30" sqref="D30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CasosAnalisis!B15</f>
        <v>Hindú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CasosAnalisis!D15</f>
        <v>1.04268E7</v>
      </c>
    </row>
    <row r="17" spans="2:4">
      <c r="B17" s="92"/>
      <c r="C17" s="1" t="str">
        <f>CasosAnalisis!E6</f>
        <v>4*4</v>
      </c>
      <c r="D17" s="2" t="n">
        <f>CasosAnalisis!F15</f>
        <v>5544000.0</v>
      </c>
    </row>
    <row r="18" spans="2:4">
      <c r="B18" s="92"/>
      <c r="C18" s="1" t="str">
        <f>CasosAnalisis!G6</f>
        <v>6*6</v>
      </c>
      <c r="D18" s="2" t="n">
        <f>CasosAnalisis!H15</f>
        <v>6587400.0</v>
      </c>
    </row>
    <row r="19" spans="2:4">
      <c r="B19" s="92"/>
      <c r="C19" s="1" t="str">
        <f>CasosAnalisis!I6</f>
        <v>8*8</v>
      </c>
      <c r="D19" s="2" t="n">
        <f>CasosAnalisis!J15</f>
        <v>7002699.0</v>
      </c>
    </row>
    <row r="20" spans="2:4">
      <c r="B20" s="92"/>
      <c r="C20" s="1" t="str">
        <f>CasosAnalisis!K6</f>
        <v>10*10</v>
      </c>
      <c r="D20" s="2" t="n">
        <f>CasosAnalisis!L15</f>
        <v>6183000.0</v>
      </c>
    </row>
    <row r="21" spans="2:4">
      <c r="B21" s="92"/>
      <c r="C21" s="1" t="str">
        <f>CasosAnalisis!M6</f>
        <v>12*12</v>
      </c>
      <c r="D21" s="2" t="n">
        <f>CasosAnalisis!N15</f>
        <v>6203400.0</v>
      </c>
    </row>
    <row r="22" spans="2:4">
      <c r="B22" s="92"/>
      <c r="C22" s="1" t="str">
        <f>CasosAnalisis!O6</f>
        <v>14*14</v>
      </c>
      <c r="D22" s="2" t="n">
        <f>CasosAnalisis!P15</f>
        <v>6004600.0</v>
      </c>
    </row>
    <row ht="15" r="23" spans="2:4" thickBot="1">
      <c r="B23" s="92"/>
      <c r="C23" s="3" t="str">
        <f>CasosAnalisis!Q6</f>
        <v>16*16</v>
      </c>
      <c r="D23" s="2" t="n">
        <f>CasosAnalisis!R15</f>
        <v>6271301.0</v>
      </c>
    </row>
    <row ht="15" r="24" spans="2:4" thickBot="1">
      <c r="B24" s="20" t="s">
        <v>29</v>
      </c>
      <c r="C24" s="85" t="n">
        <f>(D16+D17+D18+D19+D20+D21+D22+D23)/12</f>
        <v>4518600.0</v>
      </c>
      <c r="D24" s="86"/>
    </row>
    <row ht="15" r="25" spans="2:4" thickBot="1">
      <c r="B25" s="20" t="s">
        <v>30</v>
      </c>
      <c r="C25" s="87" t="n">
        <f>MAX(D16:D27)-MIN(D16:D27)</f>
        <v>4882800.0</v>
      </c>
      <c r="D25" s="88"/>
    </row>
    <row ht="15" r="26" spans="2:4" thickBot="1">
      <c r="B26" s="21" t="s">
        <v>31</v>
      </c>
      <c r="C26" s="89" t="n">
        <f>VAR(D16:D27)</f>
        <v>2.351770993886E12</v>
      </c>
      <c r="D26" s="90"/>
    </row>
    <row ht="15" r="27" spans="2:4" thickBot="1">
      <c r="B27" s="21" t="s">
        <v>32</v>
      </c>
      <c r="C27" s="87" t="n">
        <f>STDEV(D16:D27)</f>
        <v>1533548.4974026743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7572-8186-43C3-AB27-ED69224BD260}">
  <dimension ref="B14:E27"/>
  <sheetViews>
    <sheetView topLeftCell="A15" workbookViewId="0">
      <selection activeCell="D35" sqref="D35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CasosAnalisis!B16</f>
        <v>Egipcia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CasosAnalisis!D16</f>
        <v>1152300.0</v>
      </c>
    </row>
    <row r="17" spans="2:4">
      <c r="B17" s="92"/>
      <c r="C17" s="1" t="str">
        <f>CasosAnalisis!E6</f>
        <v>4*4</v>
      </c>
      <c r="D17" s="2" t="n">
        <f>CasosAnalisis!F16</f>
        <v>94900.0</v>
      </c>
    </row>
    <row r="18" spans="2:4">
      <c r="B18" s="92"/>
      <c r="C18" s="1" t="str">
        <f>CasosAnalisis!G6</f>
        <v>6*6</v>
      </c>
      <c r="D18" s="2" t="n">
        <f>CasosAnalisis!H16</f>
        <v>35600.0</v>
      </c>
    </row>
    <row r="19" spans="2:4">
      <c r="B19" s="92"/>
      <c r="C19" s="1" t="str">
        <f>CasosAnalisis!I6</f>
        <v>8*8</v>
      </c>
      <c r="D19" s="2" t="n">
        <f>CasosAnalisis!J16</f>
        <v>100101.0</v>
      </c>
    </row>
    <row r="20" spans="2:4">
      <c r="B20" s="92"/>
      <c r="C20" s="1" t="str">
        <f>CasosAnalisis!K6</f>
        <v>10*10</v>
      </c>
      <c r="D20" s="2" t="n">
        <f>CasosAnalisis!L16</f>
        <v>49999.0</v>
      </c>
    </row>
    <row r="21" spans="2:4">
      <c r="B21" s="92"/>
      <c r="C21" s="1" t="str">
        <f>CasosAnalisis!M6</f>
        <v>12*12</v>
      </c>
      <c r="D21" s="2" t="n">
        <f>CasosAnalisis!N16</f>
        <v>60000.0</v>
      </c>
    </row>
    <row r="22" spans="2:4">
      <c r="B22" s="92"/>
      <c r="C22" s="1" t="str">
        <f>CasosAnalisis!O6</f>
        <v>14*14</v>
      </c>
      <c r="D22" s="2" t="n">
        <f>CasosAnalisis!P16</f>
        <v>37401.0</v>
      </c>
    </row>
    <row ht="15" r="23" spans="2:4" thickBot="1">
      <c r="B23" s="92"/>
      <c r="C23" s="3" t="str">
        <f>CasosAnalisis!Q6</f>
        <v>16*16</v>
      </c>
      <c r="D23" s="2" t="n">
        <f>CasosAnalisis!R16</f>
        <v>38601.0</v>
      </c>
    </row>
    <row ht="15" r="24" spans="2:4" thickBot="1">
      <c r="B24" s="20" t="s">
        <v>29</v>
      </c>
      <c r="C24" s="85" t="n">
        <f>(D16+D17+D18+D19+D20+D21+D22+D23)/12</f>
        <v>130741.83333333333</v>
      </c>
      <c r="D24" s="86"/>
    </row>
    <row ht="15" r="25" spans="2:4" thickBot="1">
      <c r="B25" s="20" t="s">
        <v>30</v>
      </c>
      <c r="C25" s="87" t="n">
        <f>MAX(D16:D27)-MIN(D16:D27)</f>
        <v>1116700.0</v>
      </c>
      <c r="D25" s="88"/>
    </row>
    <row ht="15" r="26" spans="2:4" thickBot="1">
      <c r="B26" s="21" t="s">
        <v>31</v>
      </c>
      <c r="C26" s="89" t="n">
        <f>VAR(D16:D27)</f>
        <v>1.4991370807192856E11</v>
      </c>
      <c r="D26" s="90"/>
    </row>
    <row ht="15" r="27" spans="2:4" thickBot="1">
      <c r="B27" s="21" t="s">
        <v>32</v>
      </c>
      <c r="C27" s="87" t="n">
        <f>STDEV(D16:D27)</f>
        <v>387186.91619414074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73F1-C8B6-4B68-BC34-E7D5CB247CC9}">
  <dimension ref="B14:E27"/>
  <sheetViews>
    <sheetView topLeftCell="A8" workbookViewId="0">
      <selection activeCell="D30" sqref="D30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CasosAnalisis!B17</f>
        <v>Algoritmo de Karatsuba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CasosAnalisis!D17</f>
        <v>589400.0</v>
      </c>
    </row>
    <row r="17" spans="2:4">
      <c r="B17" s="92"/>
      <c r="C17" s="1" t="str">
        <f>CasosAnalisis!E6</f>
        <v>4*4</v>
      </c>
      <c r="D17" s="2" t="n">
        <f>CasosAnalisis!F17</f>
        <v>24000.0</v>
      </c>
    </row>
    <row r="18" spans="2:4">
      <c r="B18" s="92"/>
      <c r="C18" s="1" t="str">
        <f>CasosAnalisis!G6</f>
        <v>6*6</v>
      </c>
      <c r="D18" s="2" t="n">
        <f>CasosAnalisis!H17</f>
        <v>22800.0</v>
      </c>
    </row>
    <row r="19" spans="2:4">
      <c r="B19" s="92"/>
      <c r="C19" s="1" t="str">
        <f>CasosAnalisis!I6</f>
        <v>8*8</v>
      </c>
      <c r="D19" s="2" t="n">
        <f>CasosAnalisis!J17</f>
        <v>25000.0</v>
      </c>
    </row>
    <row r="20" spans="2:4">
      <c r="B20" s="92"/>
      <c r="C20" s="1" t="str">
        <f>CasosAnalisis!K6</f>
        <v>10*10</v>
      </c>
      <c r="D20" s="2" t="n">
        <f>CasosAnalisis!L17</f>
        <v>23500.0</v>
      </c>
    </row>
    <row r="21" spans="2:4">
      <c r="B21" s="92"/>
      <c r="C21" s="1" t="str">
        <f>CasosAnalisis!M6</f>
        <v>12*12</v>
      </c>
      <c r="D21" s="2" t="n">
        <f>CasosAnalisis!N17</f>
        <v>22400.0</v>
      </c>
    </row>
    <row r="22" spans="2:4">
      <c r="B22" s="92"/>
      <c r="C22" s="1" t="str">
        <f>CasosAnalisis!O6</f>
        <v>14*14</v>
      </c>
      <c r="D22" s="2" t="n">
        <f>CasosAnalisis!P17</f>
        <v>21900.0</v>
      </c>
    </row>
    <row ht="15" r="23" spans="2:4" thickBot="1">
      <c r="B23" s="92"/>
      <c r="C23" s="3" t="str">
        <f>CasosAnalisis!Q6</f>
        <v>16*16</v>
      </c>
      <c r="D23" s="2" t="n">
        <f>CasosAnalisis!R17</f>
        <v>28700.0</v>
      </c>
    </row>
    <row ht="15" r="24" spans="2:4" thickBot="1">
      <c r="B24" s="20" t="s">
        <v>29</v>
      </c>
      <c r="C24" s="85" t="n">
        <f>(D16+D17+D18+D19+D20+D21+D22+D23)/12</f>
        <v>63141.666666666664</v>
      </c>
      <c r="D24" s="86"/>
    </row>
    <row ht="15" r="25" spans="2:4" thickBot="1">
      <c r="B25" s="20" t="s">
        <v>30</v>
      </c>
      <c r="C25" s="87" t="n">
        <f>MAX(D16:D27)-MIN(D16:D27)</f>
        <v>567500.0</v>
      </c>
      <c r="D25" s="88"/>
    </row>
    <row ht="15" r="26" spans="2:4" thickBot="1">
      <c r="B26" s="21" t="s">
        <v>31</v>
      </c>
      <c r="C26" s="89" t="n">
        <f>VAR(D16:D27)</f>
        <v>3.995812125E10</v>
      </c>
      <c r="D26" s="90"/>
    </row>
    <row ht="15" r="27" spans="2:4" thickBot="1">
      <c r="B27" s="21" t="s">
        <v>32</v>
      </c>
      <c r="C27" s="87" t="n">
        <f>STDEV(D16:D27)</f>
        <v>199895.27570705616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3D5D-E10A-4E5F-8BBA-5B12A6130B1D}">
  <dimension ref="B14:E27"/>
  <sheetViews>
    <sheetView topLeftCell="A15" workbookViewId="0">
      <selection activeCell="D34" sqref="D34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CasosAnalisis!B18</f>
        <v>Multiplicación representada con cadenas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CasosAnalisis!D18</f>
        <v>960699.0</v>
      </c>
    </row>
    <row r="17" spans="2:4">
      <c r="B17" s="92"/>
      <c r="C17" s="1" t="str">
        <f>CasosAnalisis!E6</f>
        <v>4*4</v>
      </c>
      <c r="D17" s="2" t="n">
        <f>CasosAnalisis!F18</f>
        <v>80900.0</v>
      </c>
    </row>
    <row r="18" spans="2:4">
      <c r="B18" s="92"/>
      <c r="C18" s="1" t="str">
        <f>CasosAnalisis!G6</f>
        <v>6*6</v>
      </c>
      <c r="D18" s="2" t="n">
        <f>CasosAnalisis!H18</f>
        <v>134399.0</v>
      </c>
    </row>
    <row r="19" spans="2:4">
      <c r="B19" s="92"/>
      <c r="C19" s="1" t="str">
        <f>CasosAnalisis!I6</f>
        <v>8*8</v>
      </c>
      <c r="D19" s="2" t="n">
        <f>CasosAnalisis!J18</f>
        <v>195800.0</v>
      </c>
    </row>
    <row r="20" spans="2:4">
      <c r="B20" s="92"/>
      <c r="C20" s="1" t="str">
        <f>CasosAnalisis!K6</f>
        <v>10*10</v>
      </c>
      <c r="D20" s="2" t="n">
        <f>CasosAnalisis!L18</f>
        <v>80300.0</v>
      </c>
    </row>
    <row r="21" spans="2:4">
      <c r="B21" s="92"/>
      <c r="C21" s="1" t="str">
        <f>CasosAnalisis!M6</f>
        <v>12*12</v>
      </c>
      <c r="D21" s="2" t="n">
        <f>CasosAnalisis!N18</f>
        <v>116500.0</v>
      </c>
    </row>
    <row r="22" spans="2:4">
      <c r="B22" s="92"/>
      <c r="C22" s="1" t="str">
        <f>CasosAnalisis!O6</f>
        <v>14*14</v>
      </c>
      <c r="D22" s="2" t="n">
        <f>CasosAnalisis!P18</f>
        <v>151500.0</v>
      </c>
    </row>
    <row ht="15" r="23" spans="2:4" thickBot="1">
      <c r="B23" s="92"/>
      <c r="C23" s="3" t="str">
        <f>CasosAnalisis!Q6</f>
        <v>16*16</v>
      </c>
      <c r="D23" s="2" t="n">
        <f>CasosAnalisis!R18</f>
        <v>105200.0</v>
      </c>
    </row>
    <row ht="15" r="24" spans="2:4" thickBot="1">
      <c r="B24" s="20" t="s">
        <v>29</v>
      </c>
      <c r="C24" s="85" t="n">
        <f>(D16+D17+D18+D19+D20+D21+D22+D23)/12</f>
        <v>152108.16666666666</v>
      </c>
      <c r="D24" s="86"/>
    </row>
    <row ht="15" r="25" spans="2:4" thickBot="1">
      <c r="B25" s="20" t="s">
        <v>30</v>
      </c>
      <c r="C25" s="87" t="n">
        <f>MAX(D16:D27)-MIN(D16:D27)</f>
        <v>880399.0</v>
      </c>
      <c r="D25" s="88"/>
    </row>
    <row ht="15" r="26" spans="2:4" thickBot="1">
      <c r="B26" s="21" t="s">
        <v>31</v>
      </c>
      <c r="C26" s="89" t="n">
        <f>VAR(D16:D27)</f>
        <v>8.906623445735715E10</v>
      </c>
      <c r="D26" s="90"/>
    </row>
    <row ht="15" r="27" spans="2:4" thickBot="1">
      <c r="B27" s="21" t="s">
        <v>32</v>
      </c>
      <c r="C27" s="87" t="n">
        <f>STDEV(D16:D27)</f>
        <v>298439.66636048426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4F0B-8B0B-4E44-BF2B-8EAE1CB49147}">
  <dimension ref="B14:E27"/>
  <sheetViews>
    <sheetView topLeftCell="A15" workbookViewId="0">
      <selection activeCell="D34" sqref="D34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CasosAnalisis!B19</f>
        <v>Divide y vencerás 1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CasosAnalisis!D19</f>
        <v>1833300.0</v>
      </c>
    </row>
    <row r="17" spans="2:4">
      <c r="B17" s="92"/>
      <c r="C17" s="1" t="str">
        <f>CasosAnalisis!E6</f>
        <v>4*4</v>
      </c>
      <c r="D17" s="2" t="n">
        <f>CasosAnalisis!F19</f>
        <v>1023200.0</v>
      </c>
    </row>
    <row r="18" spans="2:4">
      <c r="B18" s="92"/>
      <c r="C18" s="1" t="str">
        <f>CasosAnalisis!G6</f>
        <v>6*6</v>
      </c>
      <c r="D18" s="2" t="n">
        <f>CasosAnalisis!H19</f>
        <v>648300.0</v>
      </c>
    </row>
    <row r="19" spans="2:4">
      <c r="B19" s="92"/>
      <c r="C19" s="1" t="str">
        <f>CasosAnalisis!I6</f>
        <v>8*8</v>
      </c>
      <c r="D19" s="2" t="n">
        <f>CasosAnalisis!J19</f>
        <v>642499.0</v>
      </c>
    </row>
    <row r="20" spans="2:4">
      <c r="B20" s="92"/>
      <c r="C20" s="1" t="str">
        <f>CasosAnalisis!K6</f>
        <v>10*10</v>
      </c>
      <c r="D20" s="2" t="n">
        <f>CasosAnalisis!L19</f>
        <v>609301.0</v>
      </c>
    </row>
    <row r="21" spans="2:4">
      <c r="B21" s="92"/>
      <c r="C21" s="1" t="str">
        <f>CasosAnalisis!M6</f>
        <v>12*12</v>
      </c>
      <c r="D21" s="2" t="n">
        <f>CasosAnalisis!N19</f>
        <v>542000.0</v>
      </c>
    </row>
    <row r="22" spans="2:4">
      <c r="B22" s="92"/>
      <c r="C22" s="1" t="str">
        <f>CasosAnalisis!O6</f>
        <v>14*14</v>
      </c>
      <c r="D22" s="2" t="n">
        <f>CasosAnalisis!P19</f>
        <v>869300.0</v>
      </c>
    </row>
    <row ht="15" r="23" spans="2:4" thickBot="1">
      <c r="B23" s="92"/>
      <c r="C23" s="3" t="str">
        <f>CasosAnalisis!Q6</f>
        <v>16*16</v>
      </c>
      <c r="D23" s="2" t="n">
        <f>CasosAnalisis!R19</f>
        <v>592000.0</v>
      </c>
    </row>
    <row ht="15" r="24" spans="2:4" thickBot="1">
      <c r="B24" s="20" t="s">
        <v>29</v>
      </c>
      <c r="C24" s="85" t="n">
        <f>(D16+D17+D18+D19+D20+D21+D22+D23)/12</f>
        <v>563325.0</v>
      </c>
      <c r="D24" s="86"/>
    </row>
    <row ht="15" r="25" spans="2:4" thickBot="1">
      <c r="B25" s="20" t="s">
        <v>30</v>
      </c>
      <c r="C25" s="87" t="n">
        <f>MAX(D16:D27)-MIN(D16:D27)</f>
        <v>1291300.0</v>
      </c>
      <c r="D25" s="88"/>
    </row>
    <row ht="15" r="26" spans="2:4" thickBot="1">
      <c r="B26" s="21" t="s">
        <v>31</v>
      </c>
      <c r="C26" s="89" t="n">
        <f>VAR(D16:D27)</f>
        <v>1.857360260502857E11</v>
      </c>
      <c r="D26" s="90"/>
    </row>
    <row ht="15" r="27" spans="2:4" thickBot="1">
      <c r="B27" s="21" t="s">
        <v>32</v>
      </c>
      <c r="C27" s="87" t="n">
        <f>STDEV(D16:D27)</f>
        <v>430971.02692673635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2E9F-DF12-4B4D-B4ED-E7EB3F8F0C11}">
  <dimension ref="B14:E27"/>
  <sheetViews>
    <sheetView workbookViewId="0">
      <selection activeCell="D31" sqref="D31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CasosAnalisis!B20</f>
        <v>Divide y vencerás 2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CasosAnalisis!D20</f>
        <v>8752701.0</v>
      </c>
    </row>
    <row r="17" spans="2:4">
      <c r="B17" s="92"/>
      <c r="C17" s="1" t="str">
        <f>CasosAnalisis!E6</f>
        <v>4*4</v>
      </c>
      <c r="D17" s="2" t="n">
        <f>CasosAnalisis!F20</f>
        <v>6565301.0</v>
      </c>
    </row>
    <row r="18" spans="2:4">
      <c r="B18" s="92"/>
      <c r="C18" s="1" t="str">
        <f>CasosAnalisis!G6</f>
        <v>6*6</v>
      </c>
      <c r="D18" s="2" t="n">
        <f>CasosAnalisis!H20</f>
        <v>6049000.0</v>
      </c>
    </row>
    <row r="19" spans="2:4">
      <c r="B19" s="92"/>
      <c r="C19" s="1" t="str">
        <f>CasosAnalisis!I6</f>
        <v>8*8</v>
      </c>
      <c r="D19" s="2" t="n">
        <f>CasosAnalisis!J20</f>
        <v>6888699.0</v>
      </c>
    </row>
    <row r="20" spans="2:4">
      <c r="B20" s="92"/>
      <c r="C20" s="1" t="str">
        <f>CasosAnalisis!K6</f>
        <v>10*10</v>
      </c>
      <c r="D20" s="2" t="n">
        <f>CasosAnalisis!L20</f>
        <v>5793500.0</v>
      </c>
    </row>
    <row r="21" spans="2:4">
      <c r="B21" s="92"/>
      <c r="C21" s="1" t="str">
        <f>CasosAnalisis!M6</f>
        <v>12*12</v>
      </c>
      <c r="D21" s="2" t="n">
        <f>CasosAnalisis!N20</f>
        <v>6391200.0</v>
      </c>
    </row>
    <row r="22" spans="2:4">
      <c r="B22" s="92"/>
      <c r="C22" s="1" t="str">
        <f>CasosAnalisis!O6</f>
        <v>14*14</v>
      </c>
      <c r="D22" s="2" t="n">
        <f>CasosAnalisis!P20</f>
        <v>5969300.0</v>
      </c>
    </row>
    <row ht="15" r="23" spans="2:4" thickBot="1">
      <c r="B23" s="92"/>
      <c r="C23" s="3" t="str">
        <f>CasosAnalisis!Q6</f>
        <v>16*16</v>
      </c>
      <c r="D23" s="2" t="n">
        <f>CasosAnalisis!R20</f>
        <v>6450000.0</v>
      </c>
    </row>
    <row ht="15" r="24" spans="2:4" thickBot="1">
      <c r="B24" s="20" t="s">
        <v>29</v>
      </c>
      <c r="C24" s="85" t="n">
        <f>(D16+D17+D18+D19+D20+D21+D22+D23)/12</f>
        <v>4404975.083333333</v>
      </c>
      <c r="D24" s="86"/>
    </row>
    <row ht="15" r="25" spans="2:4" thickBot="1">
      <c r="B25" s="20" t="s">
        <v>30</v>
      </c>
      <c r="C25" s="87" t="n">
        <f>MAX(D16:D27)-MIN(D16:D27)</f>
        <v>2959201.0</v>
      </c>
      <c r="D25" s="88"/>
    </row>
    <row ht="15" r="26" spans="2:4" thickBot="1">
      <c r="B26" s="21" t="s">
        <v>31</v>
      </c>
      <c r="C26" s="89" t="n">
        <f>VAR(D16:D27)</f>
        <v>8.765929117754108E11</v>
      </c>
      <c r="D26" s="90"/>
    </row>
    <row ht="15" r="27" spans="2:4" thickBot="1">
      <c r="B27" s="21" t="s">
        <v>32</v>
      </c>
      <c r="C27" s="87" t="n">
        <f>STDEV(D16:D27)</f>
        <v>936265.4066958849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E4C6-DB24-472D-8ED2-D18E9C87BC80}">
  <dimension ref="B14:E27"/>
  <sheetViews>
    <sheetView topLeftCell="A15" workbookViewId="0">
      <selection activeCell="B15" sqref="B15:B23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CasosAnalisis!B6</f>
        <v>Americana iterativo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CasosAnalisis!D6</f>
        <v>2504001.0</v>
      </c>
    </row>
    <row r="17" spans="2:4">
      <c r="B17" s="92"/>
      <c r="C17" s="1" t="str">
        <f>CasosAnalisis!E6</f>
        <v>4*4</v>
      </c>
      <c r="D17" s="2" t="n">
        <f>CasosAnalisis!F6</f>
        <v>114900.0</v>
      </c>
    </row>
    <row r="18" spans="2:4">
      <c r="B18" s="92"/>
      <c r="C18" s="1" t="str">
        <f>CasosAnalisis!G6</f>
        <v>6*6</v>
      </c>
      <c r="D18" s="2" t="n">
        <f>CasosAnalisis!H6</f>
        <v>217700.0</v>
      </c>
    </row>
    <row r="19" spans="2:4">
      <c r="B19" s="92"/>
      <c r="C19" s="1" t="str">
        <f>CasosAnalisis!I6</f>
        <v>8*8</v>
      </c>
      <c r="D19" s="2" t="n">
        <f>CasosAnalisis!J6</f>
        <v>67200.0</v>
      </c>
    </row>
    <row r="20" spans="2:4">
      <c r="B20" s="92"/>
      <c r="C20" s="1" t="str">
        <f>CasosAnalisis!K6</f>
        <v>10*10</v>
      </c>
      <c r="D20" s="2" t="n">
        <f>CasosAnalisis!L6</f>
        <v>88101.0</v>
      </c>
    </row>
    <row r="21" spans="2:4">
      <c r="B21" s="92"/>
      <c r="C21" s="1" t="str">
        <f>CasosAnalisis!M6</f>
        <v>12*12</v>
      </c>
      <c r="D21" s="2" t="n">
        <f>CasosAnalisis!N6</f>
        <v>107300.0</v>
      </c>
    </row>
    <row r="22" spans="2:4">
      <c r="B22" s="92"/>
      <c r="C22" s="1" t="str">
        <f>CasosAnalisis!O6</f>
        <v>14*14</v>
      </c>
      <c r="D22" s="2" t="n">
        <f>CasosAnalisis!P6</f>
        <v>260900.0</v>
      </c>
    </row>
    <row ht="15" r="23" spans="2:4" thickBot="1">
      <c r="B23" s="92"/>
      <c r="C23" s="3" t="str">
        <f>CasosAnalisis!Q6</f>
        <v>16*16</v>
      </c>
      <c r="D23" s="2" t="n">
        <f>CasosAnalisis!R6</f>
        <v>138800.0</v>
      </c>
    </row>
    <row ht="15" r="24" spans="2:4" thickBot="1">
      <c r="B24" s="20" t="s">
        <v>29</v>
      </c>
      <c r="C24" s="85" t="n">
        <f>(D16+D17+D18+D19+D20+D21+D22+D23)/12</f>
        <v>291575.1666666667</v>
      </c>
      <c r="D24" s="86"/>
    </row>
    <row ht="15" r="25" spans="2:4" thickBot="1">
      <c r="B25" s="20" t="s">
        <v>30</v>
      </c>
      <c r="C25" s="85" t="n">
        <f>MAX(D16:D27)-MIN(D16:D27)</f>
        <v>2436801.0</v>
      </c>
      <c r="D25" s="86"/>
    </row>
    <row ht="15" r="26" spans="2:4" thickBot="1">
      <c r="B26" s="21" t="s">
        <v>31</v>
      </c>
      <c r="C26" s="89" t="n">
        <f>VAR(D16:D27)</f>
        <v>7.016360105002142E11</v>
      </c>
      <c r="D26" s="90"/>
    </row>
    <row ht="15" r="27" spans="2:4" thickBot="1">
      <c r="B27" s="21" t="s">
        <v>32</v>
      </c>
      <c r="C27" s="87" t="n">
        <f>STDEV(D16:D27)</f>
        <v>837637.1592164559</v>
      </c>
      <c r="D27" s="88"/>
    </row>
  </sheetData>
  <mergeCells count="5">
    <mergeCell ref="C24:D24"/>
    <mergeCell ref="C25:D25"/>
    <mergeCell ref="C27:D27"/>
    <mergeCell ref="C26:D26"/>
    <mergeCell ref="B15:B23"/>
  </mergeCells>
  <pageMargins bottom="0.75" footer="0.3" header="0.3" left="0.7" right="0.7" top="0.75"/>
  <pageSetup orientation="portrait" r:id="rId1"/>
  <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8A854-B12E-4FC9-822F-11E1CA58E40B}">
  <dimension ref="B14:E27"/>
  <sheetViews>
    <sheetView topLeftCell="A11" workbookViewId="0">
      <selection activeCell="B35" sqref="B35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CasosAnalisis!B7</f>
        <v>Americana iterativo (dinámico)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CasosAnalisis!D7</f>
        <v>1893100.0</v>
      </c>
    </row>
    <row r="17" spans="2:4">
      <c r="B17" s="92"/>
      <c r="C17" s="1" t="str">
        <f>CasosAnalisis!E6</f>
        <v>4*4</v>
      </c>
      <c r="D17" s="2" t="n">
        <f>CasosAnalisis!F7</f>
        <v>264299.0</v>
      </c>
    </row>
    <row r="18" spans="2:4">
      <c r="B18" s="92"/>
      <c r="C18" s="1" t="str">
        <f>CasosAnalisis!G6</f>
        <v>6*6</v>
      </c>
      <c r="D18" s="2" t="n">
        <f>CasosAnalisis!H7</f>
        <v>269400.0</v>
      </c>
    </row>
    <row r="19" spans="2:4">
      <c r="B19" s="92"/>
      <c r="C19" s="1" t="str">
        <f>CasosAnalisis!I6</f>
        <v>8*8</v>
      </c>
      <c r="D19" s="2" t="n">
        <f>CasosAnalisis!J7</f>
        <v>306500.0</v>
      </c>
    </row>
    <row r="20" spans="2:4">
      <c r="B20" s="92"/>
      <c r="C20" s="1" t="str">
        <f>CasosAnalisis!K6</f>
        <v>10*10</v>
      </c>
      <c r="D20" s="2" t="n">
        <f>CasosAnalisis!L7</f>
        <v>242500.0</v>
      </c>
    </row>
    <row r="21" spans="2:4">
      <c r="B21" s="92"/>
      <c r="C21" s="1" t="str">
        <f>CasosAnalisis!M6</f>
        <v>12*12</v>
      </c>
      <c r="D21" s="2" t="n">
        <f>CasosAnalisis!N7</f>
        <v>246001.0</v>
      </c>
    </row>
    <row r="22" spans="2:4">
      <c r="B22" s="92"/>
      <c r="C22" s="1" t="str">
        <f>CasosAnalisis!O6</f>
        <v>14*14</v>
      </c>
      <c r="D22" s="2" t="n">
        <f>CasosAnalisis!P7</f>
        <v>498099.0</v>
      </c>
    </row>
    <row ht="15" r="23" spans="2:4" thickBot="1">
      <c r="B23" s="92"/>
      <c r="C23" s="3" t="str">
        <f>CasosAnalisis!Q6</f>
        <v>16*16</v>
      </c>
      <c r="D23" s="2" t="n">
        <f>CasosAnalisis!R7</f>
        <v>368201.0</v>
      </c>
    </row>
    <row ht="15" r="24" spans="2:4" thickBot="1">
      <c r="B24" s="20" t="s">
        <v>29</v>
      </c>
      <c r="C24" s="85" t="n">
        <f>(D16+D17+D18+D19+D20+D21+D22+D23)/12</f>
        <v>340675.0</v>
      </c>
      <c r="D24" s="86"/>
    </row>
    <row ht="15" r="25" spans="2:4" thickBot="1">
      <c r="B25" s="20" t="s">
        <v>30</v>
      </c>
      <c r="C25" s="87" t="n">
        <f>MAX(D16:D27)-MIN(D16:D27)</f>
        <v>1650600.0</v>
      </c>
      <c r="D25" s="88"/>
    </row>
    <row ht="15" r="26" spans="2:4" thickBot="1">
      <c r="B26" s="21" t="s">
        <v>31</v>
      </c>
      <c r="C26" s="89" t="n">
        <f>VAR(D16:D27)</f>
        <v>3.19161044622E11</v>
      </c>
      <c r="D26" s="90"/>
    </row>
    <row ht="15" r="27" spans="2:4" thickBot="1">
      <c r="B27" s="21" t="s">
        <v>32</v>
      </c>
      <c r="C27" s="87" t="n">
        <f>STDEV(D16:D27)</f>
        <v>564943.3994852935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FBD7-7610-4902-8237-717A79E065ED}">
  <dimension ref="B14:E27"/>
  <sheetViews>
    <sheetView topLeftCell="A10" workbookViewId="0">
      <selection activeCell="D29" sqref="D29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CasosAnalisis!B8</f>
        <v>Americana recursivo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CasosAnalisis!D8</f>
        <v>2.0662801E7</v>
      </c>
    </row>
    <row r="17" spans="2:4">
      <c r="B17" s="92"/>
      <c r="C17" s="1" t="str">
        <f>CasosAnalisis!E6</f>
        <v>4*4</v>
      </c>
      <c r="D17" s="2" t="n">
        <f>CasosAnalisis!F8</f>
        <v>6192499.0</v>
      </c>
    </row>
    <row r="18" spans="2:4">
      <c r="B18" s="92"/>
      <c r="C18" s="1" t="str">
        <f>CasosAnalisis!G6</f>
        <v>6*6</v>
      </c>
      <c r="D18" s="2" t="n">
        <f>CasosAnalisis!H8</f>
        <v>6882000.0</v>
      </c>
    </row>
    <row r="19" spans="2:4">
      <c r="B19" s="92"/>
      <c r="C19" s="1" t="str">
        <f>CasosAnalisis!I6</f>
        <v>8*8</v>
      </c>
      <c r="D19" s="2" t="n">
        <f>CasosAnalisis!J8</f>
        <v>7236000.0</v>
      </c>
    </row>
    <row r="20" spans="2:4">
      <c r="B20" s="92"/>
      <c r="C20" s="1" t="str">
        <f>CasosAnalisis!K6</f>
        <v>10*10</v>
      </c>
      <c r="D20" s="2" t="n">
        <f>CasosAnalisis!L8</f>
        <v>6384001.0</v>
      </c>
    </row>
    <row r="21" spans="2:4">
      <c r="B21" s="92"/>
      <c r="C21" s="1" t="str">
        <f>CasosAnalisis!M6</f>
        <v>12*12</v>
      </c>
      <c r="D21" s="2" t="n">
        <f>CasosAnalisis!N8</f>
        <v>6669599.0</v>
      </c>
    </row>
    <row r="22" spans="2:4">
      <c r="B22" s="92"/>
      <c r="C22" s="1" t="str">
        <f>CasosAnalisis!O6</f>
        <v>14*14</v>
      </c>
      <c r="D22" s="2" t="n">
        <f>CasosAnalisis!P8</f>
        <v>5976499.0</v>
      </c>
    </row>
    <row ht="15" r="23" spans="2:4" thickBot="1">
      <c r="B23" s="92"/>
      <c r="C23" s="3" t="str">
        <f>CasosAnalisis!Q6</f>
        <v>16*16</v>
      </c>
      <c r="D23" s="2" t="n">
        <f>CasosAnalisis!R8</f>
        <v>6213600.0</v>
      </c>
    </row>
    <row ht="15" r="24" spans="2:4" thickBot="1">
      <c r="B24" s="20" t="s">
        <v>29</v>
      </c>
      <c r="C24" s="85" t="n">
        <f>(D16+D17+D18+D19+D20+D21+D22+D23)/12</f>
        <v>5518083.25</v>
      </c>
      <c r="D24" s="86"/>
    </row>
    <row ht="15" r="25" spans="2:4" thickBot="1">
      <c r="B25" s="20" t="s">
        <v>30</v>
      </c>
      <c r="C25" s="87" t="n">
        <f>MAX(D16:D27)-MIN(D16:D27)</f>
        <v>1.4686302E7</v>
      </c>
      <c r="D25" s="88"/>
    </row>
    <row ht="15" r="26" spans="2:4" thickBot="1">
      <c r="B26" s="21" t="s">
        <v>31</v>
      </c>
      <c r="C26" s="89" t="n">
        <f>VAR(D16:D27)</f>
        <v>2.5214289186522105E13</v>
      </c>
      <c r="D26" s="90"/>
    </row>
    <row ht="15" r="27" spans="2:4" thickBot="1">
      <c r="B27" s="21" t="s">
        <v>32</v>
      </c>
      <c r="C27" s="87" t="n">
        <f>STDEV(D16:D27)</f>
        <v>5021383.194551289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6B99-BAC3-4485-97EB-059DD7F8E18B}">
  <dimension ref="B14:E27"/>
  <sheetViews>
    <sheetView topLeftCell="A11" workbookViewId="0">
      <selection activeCell="R42" sqref="R42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CasosAnalisis!B9</f>
        <v>Americana recursivo (dinámico)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CasosAnalisis!D9</f>
        <v>1.04252E7</v>
      </c>
    </row>
    <row r="17" spans="2:4">
      <c r="B17" s="92"/>
      <c r="C17" s="1" t="str">
        <f>CasosAnalisis!E6</f>
        <v>4*4</v>
      </c>
      <c r="D17" s="2" t="n">
        <f>CasosAnalisis!F9</f>
        <v>6419600.0</v>
      </c>
    </row>
    <row r="18" spans="2:4">
      <c r="B18" s="92"/>
      <c r="C18" s="1" t="str">
        <f>CasosAnalisis!G6</f>
        <v>6*6</v>
      </c>
      <c r="D18" s="2" t="n">
        <f>CasosAnalisis!H9</f>
        <v>8843700.0</v>
      </c>
    </row>
    <row r="19" spans="2:4">
      <c r="B19" s="92"/>
      <c r="C19" s="1" t="str">
        <f>CasosAnalisis!I6</f>
        <v>8*8</v>
      </c>
      <c r="D19" s="2" t="n">
        <f>CasosAnalisis!J9</f>
        <v>7401900.0</v>
      </c>
    </row>
    <row r="20" spans="2:4">
      <c r="B20" s="92"/>
      <c r="C20" s="1" t="str">
        <f>CasosAnalisis!K6</f>
        <v>10*10</v>
      </c>
      <c r="D20" s="2" t="n">
        <f>CasosAnalisis!L9</f>
        <v>7299300.0</v>
      </c>
    </row>
    <row r="21" spans="2:4">
      <c r="B21" s="92"/>
      <c r="C21" s="1" t="str">
        <f>CasosAnalisis!M6</f>
        <v>12*12</v>
      </c>
      <c r="D21" s="2" t="n">
        <f>CasosAnalisis!N9</f>
        <v>6256400.0</v>
      </c>
    </row>
    <row r="22" spans="2:4">
      <c r="B22" s="92"/>
      <c r="C22" s="1" t="str">
        <f>CasosAnalisis!O6</f>
        <v>14*14</v>
      </c>
      <c r="D22" s="2" t="n">
        <f>CasosAnalisis!P9</f>
        <v>5989200.0</v>
      </c>
    </row>
    <row ht="15" r="23" spans="2:4" thickBot="1">
      <c r="B23" s="92"/>
      <c r="C23" s="3" t="str">
        <f>CasosAnalisis!Q6</f>
        <v>16*16</v>
      </c>
      <c r="D23" s="2" t="n">
        <f>CasosAnalisis!R9</f>
        <v>5636300.0</v>
      </c>
    </row>
    <row ht="15" r="24" spans="2:4" thickBot="1">
      <c r="B24" s="20" t="s">
        <v>29</v>
      </c>
      <c r="C24" s="85" t="n">
        <f>(D16+D17+D18+D19+D20+D21+D22+D23)/12</f>
        <v>4855966.666666667</v>
      </c>
      <c r="D24" s="86"/>
    </row>
    <row ht="15" r="25" spans="2:4" thickBot="1">
      <c r="B25" s="20" t="s">
        <v>30</v>
      </c>
      <c r="C25" s="87" t="n">
        <f>MAX(D16:D27)-MIN(D16:D27)</f>
        <v>4788900.0</v>
      </c>
      <c r="D25" s="88"/>
    </row>
    <row ht="15" r="26" spans="2:4" thickBot="1">
      <c r="B26" s="21" t="s">
        <v>31</v>
      </c>
      <c r="C26" s="89" t="n">
        <f>VAR(D16:D27)</f>
        <v>2.6440724942857144E12</v>
      </c>
      <c r="D26" s="90"/>
    </row>
    <row ht="15" r="27" spans="2:4" thickBot="1">
      <c r="B27" s="21" t="s">
        <v>32</v>
      </c>
      <c r="C27" s="87" t="n">
        <f>STDEV(D16:D27)</f>
        <v>1626060.421474465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2CB5-D3D4-4804-B973-184BD50A1A5F}">
  <dimension ref="B14:E27"/>
  <sheetViews>
    <sheetView topLeftCell="A8" workbookViewId="0">
      <selection activeCell="D30" sqref="D30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CasosAnalisis!B10</f>
        <v>Inglesa iterativo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CasosAnalisis!D10</f>
        <v>964499.0</v>
      </c>
    </row>
    <row r="17" spans="2:4">
      <c r="B17" s="92"/>
      <c r="C17" s="1" t="str">
        <f>CasosAnalisis!E6</f>
        <v>4*4</v>
      </c>
      <c r="D17" s="2" t="n">
        <f>CasosAnalisis!F10</f>
        <v>86601.0</v>
      </c>
    </row>
    <row r="18" spans="2:4">
      <c r="B18" s="92"/>
      <c r="C18" s="1" t="str">
        <f>CasosAnalisis!G6</f>
        <v>6*6</v>
      </c>
      <c r="D18" s="2" t="n">
        <f>CasosAnalisis!H10</f>
        <v>41799.0</v>
      </c>
    </row>
    <row r="19" spans="2:4">
      <c r="B19" s="92"/>
      <c r="C19" s="1" t="str">
        <f>CasosAnalisis!I6</f>
        <v>8*8</v>
      </c>
      <c r="D19" s="2" t="n">
        <f>CasosAnalisis!J10</f>
        <v>47399.0</v>
      </c>
    </row>
    <row r="20" spans="2:4">
      <c r="B20" s="92"/>
      <c r="C20" s="1" t="str">
        <f>CasosAnalisis!K6</f>
        <v>10*10</v>
      </c>
      <c r="D20" s="2" t="n">
        <f>CasosAnalisis!L10</f>
        <v>72100.0</v>
      </c>
    </row>
    <row r="21" spans="2:4">
      <c r="B21" s="92"/>
      <c r="C21" s="1" t="str">
        <f>CasosAnalisis!M6</f>
        <v>12*12</v>
      </c>
      <c r="D21" s="2" t="n">
        <f>CasosAnalisis!N10</f>
        <v>51600.0</v>
      </c>
    </row>
    <row r="22" spans="2:4">
      <c r="B22" s="92"/>
      <c r="C22" s="1" t="str">
        <f>CasosAnalisis!O6</f>
        <v>14*14</v>
      </c>
      <c r="D22" s="2" t="n">
        <f>CasosAnalisis!P10</f>
        <v>80500.0</v>
      </c>
    </row>
    <row ht="15" r="23" spans="2:4" thickBot="1">
      <c r="B23" s="92"/>
      <c r="C23" s="3" t="str">
        <f>CasosAnalisis!Q6</f>
        <v>16*16</v>
      </c>
      <c r="D23" s="2" t="n">
        <f>CasosAnalisis!R10</f>
        <v>125500.0</v>
      </c>
    </row>
    <row ht="15" r="24" spans="2:4" thickBot="1">
      <c r="B24" s="20" t="s">
        <v>29</v>
      </c>
      <c r="C24" s="85" t="n">
        <f>(D16+D17+D18+D19+D20+D21+D22+D23)/12</f>
        <v>122499.83333333333</v>
      </c>
      <c r="D24" s="86"/>
    </row>
    <row ht="15" r="25" spans="2:4" thickBot="1">
      <c r="B25" s="20" t="s">
        <v>30</v>
      </c>
      <c r="C25" s="87" t="n">
        <f>MAX(D16:D27)-MIN(D16:D27)</f>
        <v>922700.0</v>
      </c>
      <c r="D25" s="88"/>
    </row>
    <row ht="15" r="26" spans="2:4" thickBot="1">
      <c r="B26" s="21" t="s">
        <v>31</v>
      </c>
      <c r="C26" s="89" t="n">
        <f>VAR(D16:D27)</f>
        <v>1.0024736868621428E11</v>
      </c>
      <c r="D26" s="90"/>
    </row>
    <row ht="15" r="27" spans="2:4" thickBot="1">
      <c r="B27" s="21" t="s">
        <v>32</v>
      </c>
      <c r="C27" s="87" t="n">
        <f>STDEV(D16:D27)</f>
        <v>316618.6486709434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F55B-5ED1-4747-840E-15756561BEB6}">
  <dimension ref="B14:E27"/>
  <sheetViews>
    <sheetView topLeftCell="A11" workbookViewId="0">
      <selection activeCell="D31" sqref="D31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CasosAnalisis!B11</f>
        <v>Inglesa iterativo (dinámico)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CasosAnalisis!D11</f>
        <v>1332700.0</v>
      </c>
    </row>
    <row r="17" spans="2:4">
      <c r="B17" s="92"/>
      <c r="C17" s="1" t="str">
        <f>CasosAnalisis!E6</f>
        <v>4*4</v>
      </c>
      <c r="D17" s="2" t="n">
        <f>CasosAnalisis!F11</f>
        <v>111599.0</v>
      </c>
    </row>
    <row r="18" spans="2:4">
      <c r="B18" s="92"/>
      <c r="C18" s="1" t="str">
        <f>CasosAnalisis!G6</f>
        <v>6*6</v>
      </c>
      <c r="D18" s="2" t="n">
        <f>CasosAnalisis!H11</f>
        <v>58600.0</v>
      </c>
    </row>
    <row r="19" spans="2:4">
      <c r="B19" s="92"/>
      <c r="C19" s="1" t="str">
        <f>CasosAnalisis!I6</f>
        <v>8*8</v>
      </c>
      <c r="D19" s="2" t="n">
        <f>CasosAnalisis!J11</f>
        <v>120500.0</v>
      </c>
    </row>
    <row r="20" spans="2:4">
      <c r="B20" s="92"/>
      <c r="C20" s="1" t="str">
        <f>CasosAnalisis!K6</f>
        <v>10*10</v>
      </c>
      <c r="D20" s="2" t="n">
        <f>CasosAnalisis!L11</f>
        <v>71900.0</v>
      </c>
    </row>
    <row r="21" spans="2:4">
      <c r="B21" s="92"/>
      <c r="C21" s="1" t="str">
        <f>CasosAnalisis!M6</f>
        <v>12*12</v>
      </c>
      <c r="D21" s="2" t="n">
        <f>CasosAnalisis!N11</f>
        <v>104300.0</v>
      </c>
    </row>
    <row r="22" spans="2:4">
      <c r="B22" s="92"/>
      <c r="C22" s="1" t="str">
        <f>CasosAnalisis!O6</f>
        <v>14*14</v>
      </c>
      <c r="D22" s="2" t="n">
        <f>CasosAnalisis!P11</f>
        <v>89600.0</v>
      </c>
    </row>
    <row ht="15" r="23" spans="2:4" thickBot="1">
      <c r="B23" s="92"/>
      <c r="C23" s="3" t="str">
        <f>CasosAnalisis!Q6</f>
        <v>16*16</v>
      </c>
      <c r="D23" s="2" t="n">
        <f>CasosAnalisis!R11</f>
        <v>107400.0</v>
      </c>
    </row>
    <row ht="15" r="24" spans="2:4" thickBot="1">
      <c r="B24" s="20" t="s">
        <v>29</v>
      </c>
      <c r="C24" s="85" t="n">
        <f>(D16+D17+D18+D19+D20+D21+D22+D23)/12</f>
        <v>166383.25</v>
      </c>
      <c r="D24" s="86"/>
    </row>
    <row ht="15" r="25" spans="2:4" thickBot="1">
      <c r="B25" s="20" t="s">
        <v>30</v>
      </c>
      <c r="C25" s="87" t="n">
        <f>MAX(D16:D27)-MIN(D16:D27)</f>
        <v>1274100.0</v>
      </c>
      <c r="D25" s="88"/>
    </row>
    <row ht="15" r="26" spans="2:4" thickBot="1">
      <c r="B26" s="21" t="s">
        <v>31</v>
      </c>
      <c r="C26" s="89" t="n">
        <f>VAR(D16:D27)</f>
        <v>1.9197255870726785E11</v>
      </c>
      <c r="D26" s="90"/>
    </row>
    <row ht="15" r="27" spans="2:4" thickBot="1">
      <c r="B27" s="21" t="s">
        <v>32</v>
      </c>
      <c r="C27" s="87" t="n">
        <f>STDEV(D16:D27)</f>
        <v>438146.73193722195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7396-735C-47F9-8365-B1E0CFA96A48}">
  <dimension ref="B14:E27"/>
  <sheetViews>
    <sheetView topLeftCell="A11" workbookViewId="0">
      <selection activeCell="D32" sqref="D32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CasosAnalisis!B12</f>
        <v>Inglesa recursivo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CasosAnalisis!D12</f>
        <v>1.00591E7</v>
      </c>
    </row>
    <row r="17" spans="2:4">
      <c r="B17" s="92"/>
      <c r="C17" s="1" t="str">
        <f>CasosAnalisis!E6</f>
        <v>4*4</v>
      </c>
      <c r="D17" s="2" t="n">
        <f>CasosAnalisis!F12</f>
        <v>6930701.0</v>
      </c>
    </row>
    <row r="18" spans="2:4">
      <c r="B18" s="92"/>
      <c r="C18" s="1" t="str">
        <f>CasosAnalisis!G6</f>
        <v>6*6</v>
      </c>
      <c r="D18" s="2" t="n">
        <f>CasosAnalisis!H12</f>
        <v>6186900.0</v>
      </c>
    </row>
    <row r="19" spans="2:4">
      <c r="B19" s="92"/>
      <c r="C19" s="1" t="str">
        <f>CasosAnalisis!I6</f>
        <v>8*8</v>
      </c>
      <c r="D19" s="2" t="n">
        <f>CasosAnalisis!J12</f>
        <v>5908800.0</v>
      </c>
    </row>
    <row r="20" spans="2:4">
      <c r="B20" s="92"/>
      <c r="C20" s="1" t="str">
        <f>CasosAnalisis!K6</f>
        <v>10*10</v>
      </c>
      <c r="D20" s="2" t="n">
        <f>CasosAnalisis!L12</f>
        <v>5727800.0</v>
      </c>
    </row>
    <row r="21" spans="2:4">
      <c r="B21" s="92"/>
      <c r="C21" s="1" t="str">
        <f>CasosAnalisis!M6</f>
        <v>12*12</v>
      </c>
      <c r="D21" s="2" t="n">
        <f>CasosAnalisis!N12</f>
        <v>6138000.0</v>
      </c>
    </row>
    <row r="22" spans="2:4">
      <c r="B22" s="92"/>
      <c r="C22" s="1" t="str">
        <f>CasosAnalisis!O6</f>
        <v>14*14</v>
      </c>
      <c r="D22" s="2" t="n">
        <f>CasosAnalisis!P12</f>
        <v>6426001.0</v>
      </c>
    </row>
    <row ht="15" r="23" spans="2:4" thickBot="1">
      <c r="B23" s="92"/>
      <c r="C23" s="3" t="str">
        <f>CasosAnalisis!Q6</f>
        <v>16*16</v>
      </c>
      <c r="D23" s="2" t="n">
        <f>CasosAnalisis!R12</f>
        <v>6057501.0</v>
      </c>
    </row>
    <row ht="15" r="24" spans="2:4" thickBot="1">
      <c r="B24" s="20" t="s">
        <v>29</v>
      </c>
      <c r="C24" s="85" t="n">
        <f>(D16+D17+D18+D19+D20+D21+D22+D23)/12</f>
        <v>4452900.25</v>
      </c>
      <c r="D24" s="86"/>
    </row>
    <row ht="15" r="25" spans="2:4" thickBot="1">
      <c r="B25" s="20" t="s">
        <v>30</v>
      </c>
      <c r="C25" s="87" t="n">
        <f>MAX(D16:D27)-MIN(D16:D27)</f>
        <v>4331300.0</v>
      </c>
      <c r="D25" s="88"/>
    </row>
    <row ht="15" r="26" spans="2:4" thickBot="1">
      <c r="B26" s="21" t="s">
        <v>31</v>
      </c>
      <c r="C26" s="89" t="n">
        <f>VAR(D16:D27)</f>
        <v>1.9959329731859822E12</v>
      </c>
      <c r="D26" s="90"/>
    </row>
    <row ht="15" r="27" spans="2:4" thickBot="1">
      <c r="B27" s="21" t="s">
        <v>32</v>
      </c>
      <c r="C27" s="87" t="n">
        <f>STDEV(D16:D27)</f>
        <v>1412774.9195062823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E048-79C0-40FD-8372-DFB1B03F079B}">
  <dimension ref="B14:E27"/>
  <sheetViews>
    <sheetView topLeftCell="A11" workbookViewId="0">
      <selection activeCell="D32" sqref="D32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CasosAnalisis!B13</f>
        <v>Inglesa recursivo (dinámico)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CasosAnalisis!D13</f>
        <v>1.25212E7</v>
      </c>
    </row>
    <row r="17" spans="2:4">
      <c r="B17" s="92"/>
      <c r="C17" s="1" t="str">
        <f>CasosAnalisis!E6</f>
        <v>4*4</v>
      </c>
      <c r="D17" s="2" t="n">
        <f>CasosAnalisis!F13</f>
        <v>6239800.0</v>
      </c>
    </row>
    <row r="18" spans="2:4">
      <c r="B18" s="92"/>
      <c r="C18" s="1" t="str">
        <f>CasosAnalisis!G6</f>
        <v>6*6</v>
      </c>
      <c r="D18" s="2" t="n">
        <f>CasosAnalisis!H13</f>
        <v>6471200.0</v>
      </c>
    </row>
    <row r="19" spans="2:4">
      <c r="B19" s="92"/>
      <c r="C19" s="1" t="str">
        <f>CasosAnalisis!I6</f>
        <v>8*8</v>
      </c>
      <c r="D19" s="2" t="n">
        <f>CasosAnalisis!J13</f>
        <v>6446600.0</v>
      </c>
    </row>
    <row r="20" spans="2:4">
      <c r="B20" s="92"/>
      <c r="C20" s="1" t="str">
        <f>CasosAnalisis!K6</f>
        <v>10*10</v>
      </c>
      <c r="D20" s="2" t="n">
        <f>CasosAnalisis!L13</f>
        <v>6073500.0</v>
      </c>
    </row>
    <row r="21" spans="2:4">
      <c r="B21" s="92"/>
      <c r="C21" s="1" t="str">
        <f>CasosAnalisis!M6</f>
        <v>12*12</v>
      </c>
      <c r="D21" s="2" t="n">
        <f>CasosAnalisis!N13</f>
        <v>6847400.0</v>
      </c>
    </row>
    <row r="22" spans="2:4">
      <c r="B22" s="92"/>
      <c r="C22" s="1" t="str">
        <f>CasosAnalisis!O6</f>
        <v>14*14</v>
      </c>
      <c r="D22" s="2" t="n">
        <f>CasosAnalisis!P13</f>
        <v>6731299.0</v>
      </c>
    </row>
    <row ht="15" r="23" spans="2:4" thickBot="1">
      <c r="B23" s="92"/>
      <c r="C23" s="3" t="str">
        <f>CasosAnalisis!Q6</f>
        <v>16*16</v>
      </c>
      <c r="D23" s="2" t="n">
        <f>CasosAnalisis!R13</f>
        <v>6969099.0</v>
      </c>
    </row>
    <row ht="15" r="24" spans="2:4" thickBot="1">
      <c r="B24" s="20" t="s">
        <v>29</v>
      </c>
      <c r="C24" s="85" t="n">
        <f>(D16+D17+D18+D19+D20+D21+D22+D23)/12</f>
        <v>4858341.5</v>
      </c>
      <c r="D24" s="86"/>
    </row>
    <row ht="15" r="25" spans="2:4" thickBot="1">
      <c r="B25" s="20" t="s">
        <v>30</v>
      </c>
      <c r="C25" s="87" t="n">
        <f>MAX(D16:D27)-MIN(D16:D27)</f>
        <v>6447700.0</v>
      </c>
      <c r="D25" s="88"/>
    </row>
    <row ht="15" r="26" spans="2:4" thickBot="1">
      <c r="B26" s="21" t="s">
        <v>31</v>
      </c>
      <c r="C26" s="89" t="n">
        <f>VAR(D16:D27)</f>
        <v>4.562996034000214E12</v>
      </c>
      <c r="D26" s="90"/>
    </row>
    <row ht="15" r="27" spans="2:4" thickBot="1">
      <c r="B27" s="21" t="s">
        <v>32</v>
      </c>
      <c r="C27" s="87" t="n">
        <f>STDEV(D16:D27)</f>
        <v>2136117.045950482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2023-04-06T05:12:29Z</dcterms:created>
  <dc:creator>Alisson Campos Marin</dc:creator>
  <dcterms:modified xsi:type="dcterms:W3CDTF">2023-05-23T17:32:25Z</dcterms:modified>
</cp:coreProperties>
</file>