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hianAndrésMiran\Downloads\"/>
    </mc:Choice>
  </mc:AlternateContent>
  <xr:revisionPtr revIDLastSave="0" documentId="8_{3CB73642-6BC6-442C-B828-8D1D906FCA9B}" xr6:coauthVersionLast="47" xr6:coauthVersionMax="47" xr10:uidLastSave="{00000000-0000-0000-0000-000000000000}"/>
  <bookViews>
    <workbookView xWindow="-108" yWindow="-108" windowWidth="23256" windowHeight="12456" xr2:uid="{1AD68F6C-AF9D-4D3E-9D56-CD080F125EFC}"/>
  </bookViews>
  <sheets>
    <sheet name="CasosAnalisis" sheetId="3" r:id="rId1"/>
    <sheet name="Americana iterativo (estático)" sheetId="2" r:id="rId2"/>
    <sheet name="Americana iterativo (dinámico)" sheetId="4" r:id="rId3"/>
    <sheet name="Americana recursivo (estático)" sheetId="5" r:id="rId4"/>
    <sheet name="Americana recursivo (dinámico)" sheetId="6" r:id="rId5"/>
    <sheet name="Inglesa iterativo (estático)" sheetId="7" r:id="rId6"/>
    <sheet name="Inglesa iterativo (dinámico)" sheetId="8" r:id="rId7"/>
    <sheet name="Inglesa recursivo (estático)" sheetId="9" r:id="rId8"/>
    <sheet name="Inglesa recursivo (dinámico)" sheetId="10" r:id="rId9"/>
    <sheet name="Rusa (estático)" sheetId="11" r:id="rId10"/>
    <sheet name="Hindú (estático)" sheetId="12" r:id="rId11"/>
    <sheet name="Egipcia (estático)" sheetId="13" r:id="rId12"/>
    <sheet name="Algoritmo de Karatsuba (estátic" sheetId="14" r:id="rId13"/>
    <sheet name="Multiplicación represantada por" sheetId="15" r:id="rId14"/>
    <sheet name="Divide y vencerás 1 (estático)" sheetId="16" r:id="rId15"/>
    <sheet name="Divide y vencerás 2 (estático)" sheetId="17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C24" i="6"/>
  <c r="D23" i="17"/>
  <c r="D22" i="17"/>
  <c r="D21" i="17"/>
  <c r="D20" i="17"/>
  <c r="D19" i="17"/>
  <c r="D18" i="17"/>
  <c r="D17" i="17"/>
  <c r="D16" i="17"/>
  <c r="C24" i="17" s="1"/>
  <c r="B15" i="17"/>
  <c r="C23" i="17"/>
  <c r="C22" i="17"/>
  <c r="C21" i="17"/>
  <c r="C20" i="17"/>
  <c r="C19" i="17"/>
  <c r="C18" i="17"/>
  <c r="C17" i="17"/>
  <c r="C16" i="17"/>
  <c r="D23" i="16"/>
  <c r="D22" i="16"/>
  <c r="D21" i="16"/>
  <c r="D20" i="16"/>
  <c r="D19" i="16"/>
  <c r="D18" i="16"/>
  <c r="D17" i="16"/>
  <c r="D16" i="16"/>
  <c r="C24" i="16" s="1"/>
  <c r="B15" i="16"/>
  <c r="C23" i="16"/>
  <c r="C22" i="16"/>
  <c r="C21" i="16"/>
  <c r="C20" i="16"/>
  <c r="C19" i="16"/>
  <c r="C18" i="16"/>
  <c r="C17" i="16"/>
  <c r="C16" i="16"/>
  <c r="D23" i="15"/>
  <c r="D22" i="15"/>
  <c r="D21" i="15"/>
  <c r="D20" i="15"/>
  <c r="D19" i="15"/>
  <c r="D18" i="15"/>
  <c r="D17" i="15"/>
  <c r="D16" i="15"/>
  <c r="C24" i="15" s="1"/>
  <c r="B15" i="15"/>
  <c r="C23" i="15"/>
  <c r="C22" i="15"/>
  <c r="C21" i="15"/>
  <c r="C20" i="15"/>
  <c r="C19" i="15"/>
  <c r="C18" i="15"/>
  <c r="C17" i="15"/>
  <c r="C16" i="15"/>
  <c r="D23" i="14"/>
  <c r="D22" i="14"/>
  <c r="D21" i="14"/>
  <c r="D20" i="14"/>
  <c r="D19" i="14"/>
  <c r="D18" i="14"/>
  <c r="D17" i="14"/>
  <c r="D16" i="14"/>
  <c r="C24" i="14" s="1"/>
  <c r="B15" i="14"/>
  <c r="C23" i="14"/>
  <c r="C22" i="14"/>
  <c r="C21" i="14"/>
  <c r="C20" i="14"/>
  <c r="C19" i="14"/>
  <c r="C18" i="14"/>
  <c r="C17" i="14"/>
  <c r="C16" i="14"/>
  <c r="D23" i="13"/>
  <c r="D22" i="13"/>
  <c r="D21" i="13"/>
  <c r="D20" i="13"/>
  <c r="D19" i="13"/>
  <c r="D18" i="13"/>
  <c r="D17" i="13"/>
  <c r="D16" i="13"/>
  <c r="C24" i="13" s="1"/>
  <c r="B15" i="13"/>
  <c r="C23" i="13"/>
  <c r="C22" i="13"/>
  <c r="C21" i="13"/>
  <c r="C20" i="13"/>
  <c r="C19" i="13"/>
  <c r="C18" i="13"/>
  <c r="C17" i="13"/>
  <c r="C16" i="13"/>
  <c r="D23" i="12"/>
  <c r="D22" i="12"/>
  <c r="D21" i="12"/>
  <c r="D20" i="12"/>
  <c r="D19" i="12"/>
  <c r="D18" i="12"/>
  <c r="D17" i="12"/>
  <c r="D16" i="12"/>
  <c r="C24" i="12" s="1"/>
  <c r="B15" i="12"/>
  <c r="C23" i="12"/>
  <c r="C22" i="12"/>
  <c r="C21" i="12"/>
  <c r="C20" i="12"/>
  <c r="C19" i="12"/>
  <c r="C18" i="12"/>
  <c r="C17" i="12"/>
  <c r="C16" i="12"/>
  <c r="D23" i="11"/>
  <c r="D22" i="11"/>
  <c r="D21" i="11"/>
  <c r="D20" i="11"/>
  <c r="D19" i="11"/>
  <c r="D18" i="11"/>
  <c r="D17" i="11"/>
  <c r="D16" i="11"/>
  <c r="C24" i="11" s="1"/>
  <c r="B15" i="11"/>
  <c r="C23" i="11"/>
  <c r="C22" i="11"/>
  <c r="C21" i="11"/>
  <c r="C20" i="11"/>
  <c r="C19" i="11"/>
  <c r="C18" i="11"/>
  <c r="C17" i="11"/>
  <c r="C16" i="11"/>
  <c r="D23" i="10"/>
  <c r="D22" i="10"/>
  <c r="D21" i="10"/>
  <c r="D20" i="10"/>
  <c r="D19" i="10"/>
  <c r="D18" i="10"/>
  <c r="D17" i="10"/>
  <c r="D16" i="10"/>
  <c r="C24" i="10" s="1"/>
  <c r="B15" i="10"/>
  <c r="C23" i="10"/>
  <c r="C22" i="10"/>
  <c r="C21" i="10"/>
  <c r="C20" i="10"/>
  <c r="C19" i="10"/>
  <c r="C18" i="10"/>
  <c r="C17" i="10"/>
  <c r="C16" i="10"/>
  <c r="D23" i="9"/>
  <c r="D22" i="9"/>
  <c r="D21" i="9"/>
  <c r="D20" i="9"/>
  <c r="D19" i="9"/>
  <c r="D18" i="9"/>
  <c r="D17" i="9"/>
  <c r="D16" i="9"/>
  <c r="C24" i="9" s="1"/>
  <c r="B15" i="9"/>
  <c r="B15" i="8"/>
  <c r="C23" i="9"/>
  <c r="C22" i="9"/>
  <c r="C21" i="9"/>
  <c r="C20" i="9"/>
  <c r="C19" i="9"/>
  <c r="C18" i="9"/>
  <c r="C17" i="9"/>
  <c r="C16" i="9"/>
  <c r="D23" i="8"/>
  <c r="D22" i="8"/>
  <c r="D21" i="8"/>
  <c r="D20" i="8"/>
  <c r="D19" i="8"/>
  <c r="D18" i="8"/>
  <c r="C24" i="8" s="1"/>
  <c r="D17" i="8"/>
  <c r="D16" i="8"/>
  <c r="C23" i="8"/>
  <c r="C22" i="8"/>
  <c r="C21" i="8"/>
  <c r="C20" i="8"/>
  <c r="C19" i="8"/>
  <c r="C18" i="8"/>
  <c r="C17" i="8"/>
  <c r="C16" i="8"/>
  <c r="D23" i="7"/>
  <c r="D22" i="7"/>
  <c r="D21" i="7"/>
  <c r="D20" i="7"/>
  <c r="D19" i="7"/>
  <c r="D18" i="7"/>
  <c r="C24" i="7" s="1"/>
  <c r="D17" i="7"/>
  <c r="D16" i="7"/>
  <c r="C16" i="6"/>
  <c r="D23" i="6"/>
  <c r="D22" i="6"/>
  <c r="D21" i="6"/>
  <c r="D20" i="6"/>
  <c r="D19" i="6"/>
  <c r="D18" i="6"/>
  <c r="D17" i="6"/>
  <c r="D16" i="6"/>
  <c r="B15" i="7"/>
  <c r="C23" i="7"/>
  <c r="C22" i="7"/>
  <c r="C21" i="7"/>
  <c r="C20" i="7"/>
  <c r="C19" i="7"/>
  <c r="C18" i="7"/>
  <c r="C17" i="7"/>
  <c r="C16" i="7"/>
  <c r="B15" i="6"/>
  <c r="C23" i="6"/>
  <c r="C22" i="6"/>
  <c r="C21" i="6"/>
  <c r="C20" i="6"/>
  <c r="C19" i="6"/>
  <c r="C18" i="6"/>
  <c r="C17" i="6"/>
  <c r="D23" i="5"/>
  <c r="D22" i="5"/>
  <c r="D21" i="5"/>
  <c r="D20" i="5"/>
  <c r="C24" i="5" s="1"/>
  <c r="D19" i="5"/>
  <c r="D18" i="5"/>
  <c r="D17" i="5"/>
  <c r="D16" i="5"/>
  <c r="B15" i="5"/>
  <c r="C23" i="5"/>
  <c r="C22" i="5"/>
  <c r="C21" i="5"/>
  <c r="C20" i="5"/>
  <c r="C19" i="5"/>
  <c r="C18" i="5"/>
  <c r="C17" i="5"/>
  <c r="C16" i="5"/>
  <c r="D23" i="4"/>
  <c r="D22" i="4"/>
  <c r="D21" i="4"/>
  <c r="C24" i="4" s="1"/>
  <c r="D20" i="4"/>
  <c r="D19" i="4"/>
  <c r="D18" i="4"/>
  <c r="D17" i="4"/>
  <c r="D16" i="4"/>
  <c r="B15" i="4"/>
  <c r="C23" i="4"/>
  <c r="C22" i="4"/>
  <c r="C21" i="4"/>
  <c r="C20" i="4"/>
  <c r="C19" i="4"/>
  <c r="C18" i="4"/>
  <c r="C17" i="4"/>
  <c r="C16" i="4"/>
  <c r="D23" i="2"/>
  <c r="C24" i="2" s="1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C27" i="13" l="1"/>
  <c r="C27" i="14"/>
  <c r="C25" i="6"/>
  <c r="C25" i="17"/>
  <c r="C25" i="14"/>
  <c r="C26" i="7"/>
  <c r="C26" i="9"/>
  <c r="C26" i="6"/>
  <c r="C26" i="8"/>
  <c r="C25" i="15"/>
  <c r="C27" i="10"/>
  <c r="C27" i="12"/>
  <c r="C25" i="7"/>
  <c r="C26" i="16"/>
  <c r="C27" i="11"/>
  <c r="C27" i="15"/>
  <c r="C26" i="5"/>
  <c r="C26" i="4"/>
  <c r="C27" i="9"/>
  <c r="C26" i="2"/>
  <c r="C25" i="13"/>
  <c r="C27" i="16"/>
  <c r="C25" i="8"/>
  <c r="C25" i="16"/>
  <c r="C27" i="17"/>
  <c r="C26" i="17"/>
  <c r="C25" i="9"/>
  <c r="C27" i="4"/>
  <c r="C26" i="15"/>
  <c r="C25" i="10"/>
  <c r="C27" i="5"/>
  <c r="C26" i="14"/>
  <c r="C26" i="13"/>
  <c r="C27" i="6"/>
  <c r="C25" i="11"/>
  <c r="C27" i="7"/>
  <c r="C26" i="12"/>
  <c r="C27" i="8"/>
  <c r="C26" i="11"/>
  <c r="C25" i="4"/>
  <c r="C25" i="12"/>
  <c r="C26" i="10"/>
  <c r="C25" i="5"/>
  <c r="C27" i="2"/>
  <c r="C25" i="2"/>
</calcChain>
</file>

<file path=xl/sharedStrings.xml><?xml version="1.0" encoding="utf-8"?>
<sst xmlns="http://schemas.openxmlformats.org/spreadsheetml/2006/main" count="135" uniqueCount="33">
  <si>
    <t>Algoritmos de multiplicación de matrices</t>
  </si>
  <si>
    <t>Caso 1</t>
  </si>
  <si>
    <t>Caso 2</t>
  </si>
  <si>
    <t>Caso 3</t>
  </si>
  <si>
    <t>Caso 4</t>
  </si>
  <si>
    <t>Caso 5</t>
  </si>
  <si>
    <t>Caso 6</t>
  </si>
  <si>
    <t>Caso 7</t>
  </si>
  <si>
    <t>Caso 8</t>
  </si>
  <si>
    <t>Promedio</t>
  </si>
  <si>
    <t>n* n</t>
  </si>
  <si>
    <t>TE   (ns)</t>
  </si>
  <si>
    <t>TE (ns)</t>
  </si>
  <si>
    <t>Americana iterativo (estático)</t>
  </si>
  <si>
    <t>20*20</t>
  </si>
  <si>
    <t>Americana iterativo (dinámico)</t>
  </si>
  <si>
    <t>Americana recursivo (estático)</t>
  </si>
  <si>
    <t>Americana recursivo (dinámico)</t>
  </si>
  <si>
    <t>Inglesa iterativo (estático)</t>
  </si>
  <si>
    <t>Inglesa iterativo (dinámico)</t>
  </si>
  <si>
    <t>Inglesa recursivo (estático)</t>
  </si>
  <si>
    <t>Inglesa recursivo (dinámico)</t>
  </si>
  <si>
    <t>Rusa (estático)</t>
  </si>
  <si>
    <t>Hindú (estático)</t>
  </si>
  <si>
    <t>Egipcia (estático)</t>
  </si>
  <si>
    <t>Algoritmo de Karatsuba (estático)</t>
  </si>
  <si>
    <t>Multiplicación representada con cadenas</t>
  </si>
  <si>
    <t>Divide y vencerás 1 (estático)</t>
  </si>
  <si>
    <t>Divide y vencerás 2 (estático)</t>
  </si>
  <si>
    <t>Media</t>
  </si>
  <si>
    <t>Rango</t>
  </si>
  <si>
    <t>Varianza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</si>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</sst>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charset val="1"/>
    </font>
    <font>
      <b/>
      <i/>
      <sz val="12"/>
      <color rgb="FF000000"/>
      <name val="Arial"/>
      <charset val="1"/>
    </font>
    <font>
      <b/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Arial"/>
      <charset val="1"/>
    </font>
    <font>
      <b/>
      <sz val="11"/>
      <color rgb="FFFF0000"/>
      <name val="Arial"/>
      <charset val="1"/>
    </font>
    <font>
      <b/>
      <i/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B4B4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readingOrder="1"/>
    </xf>
    <xf numFmtId="0" fontId="1" fillId="5" borderId="13" xfId="0" applyFont="1" applyFill="1" applyBorder="1" applyAlignment="1">
      <alignment horizontal="center" vertical="center" readingOrder="1"/>
    </xf>
    <xf numFmtId="0" fontId="7" fillId="6" borderId="2" xfId="0" applyFont="1" applyFill="1" applyBorder="1" applyAlignment="1">
      <alignment horizontal="center" vertical="center" readingOrder="1"/>
    </xf>
    <xf numFmtId="0" fontId="7" fillId="7" borderId="2" xfId="0" applyFont="1" applyFill="1" applyBorder="1" applyAlignment="1">
      <alignment horizontal="center" vertical="center" readingOrder="1"/>
    </xf>
    <xf numFmtId="0" fontId="7" fillId="8" borderId="2" xfId="0" applyFont="1" applyFill="1" applyBorder="1" applyAlignment="1">
      <alignment horizontal="center" vertical="center" readingOrder="1"/>
    </xf>
    <xf numFmtId="0" fontId="7" fillId="9" borderId="2" xfId="0" applyFont="1" applyFill="1" applyBorder="1" applyAlignment="1">
      <alignment horizontal="center" vertical="center" readingOrder="1"/>
    </xf>
    <xf numFmtId="0" fontId="7" fillId="10" borderId="2" xfId="0" applyFont="1" applyFill="1" applyBorder="1" applyAlignment="1">
      <alignment horizontal="center" vertical="center" readingOrder="1"/>
    </xf>
    <xf numFmtId="0" fontId="7" fillId="11" borderId="2" xfId="0" applyFont="1" applyFill="1" applyBorder="1" applyAlignment="1">
      <alignment horizontal="center" vertical="center" readingOrder="1"/>
    </xf>
    <xf numFmtId="0" fontId="7" fillId="12" borderId="2" xfId="0" applyFont="1" applyFill="1" applyBorder="1" applyAlignment="1">
      <alignment horizontal="center" vertical="center" readingOrder="1"/>
    </xf>
    <xf numFmtId="0" fontId="7" fillId="7" borderId="11" xfId="0" applyFont="1" applyFill="1" applyBorder="1" applyAlignment="1">
      <alignment horizontal="center" vertical="center" readingOrder="1"/>
    </xf>
    <xf numFmtId="0" fontId="7" fillId="8" borderId="11" xfId="0" applyFont="1" applyFill="1" applyBorder="1" applyAlignment="1">
      <alignment horizontal="center" vertical="center" readingOrder="1"/>
    </xf>
    <xf numFmtId="0" fontId="7" fillId="9" borderId="11" xfId="0" applyFont="1" applyFill="1" applyBorder="1" applyAlignment="1">
      <alignment horizontal="center" vertical="center" readingOrder="1"/>
    </xf>
    <xf numFmtId="0" fontId="7" fillId="11" borderId="11" xfId="0" applyFont="1" applyFill="1" applyBorder="1" applyAlignment="1">
      <alignment horizontal="center" vertical="center" readingOrder="1"/>
    </xf>
    <xf numFmtId="0" fontId="7" fillId="12" borderId="11" xfId="0" applyFont="1" applyFill="1" applyBorder="1" applyAlignment="1">
      <alignment horizontal="center" vertical="center" readingOrder="1"/>
    </xf>
    <xf numFmtId="0" fontId="2" fillId="15" borderId="16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readingOrder="1"/>
    </xf>
    <xf numFmtId="0" fontId="10" fillId="0" borderId="0" xfId="0" applyFont="1" applyAlignment="1">
      <alignment horizontal="center" vertical="center" readingOrder="1"/>
    </xf>
    <xf numFmtId="0" fontId="11" fillId="0" borderId="0" xfId="0" applyFont="1" applyAlignment="1">
      <alignment horizontal="center" vertical="center" readingOrder="1"/>
    </xf>
    <xf numFmtId="0" fontId="9" fillId="0" borderId="0" xfId="0" applyFont="1"/>
    <xf numFmtId="0" fontId="8" fillId="14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readingOrder="1"/>
    </xf>
    <xf numFmtId="0" fontId="12" fillId="0" borderId="0" xfId="0" applyFont="1" applyAlignment="1">
      <alignment vertical="center" readingOrder="1"/>
    </xf>
    <xf numFmtId="0" fontId="7" fillId="13" borderId="27" xfId="0" applyFont="1" applyFill="1" applyBorder="1" applyAlignment="1">
      <alignment horizontal="center" vertical="center" readingOrder="1"/>
    </xf>
    <xf numFmtId="0" fontId="7" fillId="13" borderId="28" xfId="0" applyFont="1" applyFill="1" applyBorder="1" applyAlignment="1">
      <alignment horizontal="center" vertical="center" readingOrder="1"/>
    </xf>
    <xf numFmtId="0" fontId="6" fillId="3" borderId="29" xfId="0" applyFont="1" applyFill="1" applyBorder="1" applyAlignment="1">
      <alignment horizontal="center" vertical="center" readingOrder="1"/>
    </xf>
    <xf numFmtId="0" fontId="6" fillId="3" borderId="14" xfId="0" applyFont="1" applyFill="1" applyBorder="1" applyAlignment="1">
      <alignment horizontal="center" vertical="center" readingOrder="1"/>
    </xf>
    <xf numFmtId="0" fontId="1" fillId="5" borderId="30" xfId="0" applyFont="1" applyFill="1" applyBorder="1" applyAlignment="1">
      <alignment horizontal="center" vertical="center" readingOrder="1"/>
    </xf>
    <xf numFmtId="0" fontId="6" fillId="3" borderId="31" xfId="0" applyFont="1" applyFill="1" applyBorder="1" applyAlignment="1">
      <alignment horizontal="center" vertical="center" readingOrder="1"/>
    </xf>
    <xf numFmtId="0" fontId="6" fillId="4" borderId="2" xfId="0" applyFont="1" applyFill="1" applyBorder="1" applyAlignment="1">
      <alignment horizontal="center" vertical="center" readingOrder="1"/>
    </xf>
    <xf numFmtId="0" fontId="6" fillId="4" borderId="4" xfId="0" applyFont="1" applyFill="1" applyBorder="1" applyAlignment="1">
      <alignment horizontal="center" vertical="center" readingOrder="1"/>
    </xf>
    <xf numFmtId="0" fontId="6" fillId="4" borderId="6" xfId="0" applyFont="1" applyFill="1" applyBorder="1" applyAlignment="1">
      <alignment horizontal="center" vertical="center" readingOrder="1"/>
    </xf>
    <xf numFmtId="0" fontId="6" fillId="4" borderId="7" xfId="0" applyFont="1" applyFill="1" applyBorder="1" applyAlignment="1">
      <alignment horizontal="center" vertical="center" readingOrder="1"/>
    </xf>
    <xf numFmtId="0" fontId="6" fillId="4" borderId="8" xfId="0" applyFont="1" applyFill="1" applyBorder="1" applyAlignment="1">
      <alignment horizontal="center" vertical="center" readingOrder="1"/>
    </xf>
    <xf numFmtId="0" fontId="6" fillId="4" borderId="9" xfId="0" applyFont="1" applyFill="1" applyBorder="1" applyAlignment="1">
      <alignment horizontal="center" vertical="center" readingOrder="1"/>
    </xf>
    <xf numFmtId="0" fontId="7" fillId="6" borderId="3" xfId="0" applyFont="1" applyFill="1" applyBorder="1" applyAlignment="1">
      <alignment horizontal="center" vertical="center" readingOrder="1"/>
    </xf>
    <xf numFmtId="0" fontId="7" fillId="6" borderId="0" xfId="0" applyFont="1" applyFill="1" applyAlignment="1">
      <alignment horizontal="center" vertical="center" readingOrder="1"/>
    </xf>
    <xf numFmtId="0" fontId="7" fillId="7" borderId="2" xfId="0" applyFont="1" applyFill="1" applyBorder="1" applyAlignment="1">
      <alignment horizontal="center" vertical="center" readingOrder="1"/>
    </xf>
    <xf numFmtId="0" fontId="7" fillId="7" borderId="4" xfId="0" applyFont="1" applyFill="1" applyBorder="1" applyAlignment="1">
      <alignment horizontal="center" vertical="center" readingOrder="1"/>
    </xf>
    <xf numFmtId="0" fontId="7" fillId="7" borderId="6" xfId="0" applyFont="1" applyFill="1" applyBorder="1" applyAlignment="1">
      <alignment horizontal="center" vertical="center" readingOrder="1"/>
    </xf>
    <xf numFmtId="0" fontId="7" fillId="7" borderId="7" xfId="0" applyFont="1" applyFill="1" applyBorder="1" applyAlignment="1">
      <alignment horizontal="center" vertical="center" readingOrder="1"/>
    </xf>
    <xf numFmtId="0" fontId="7" fillId="7" borderId="8" xfId="0" applyFont="1" applyFill="1" applyBorder="1" applyAlignment="1">
      <alignment horizontal="center" vertical="center" readingOrder="1"/>
    </xf>
    <xf numFmtId="0" fontId="7" fillId="7" borderId="9" xfId="0" applyFont="1" applyFill="1" applyBorder="1" applyAlignment="1">
      <alignment horizontal="center" vertical="center" readingOrder="1"/>
    </xf>
    <xf numFmtId="0" fontId="7" fillId="8" borderId="2" xfId="0" applyFont="1" applyFill="1" applyBorder="1" applyAlignment="1">
      <alignment horizontal="center" vertical="center" readingOrder="1"/>
    </xf>
    <xf numFmtId="0" fontId="7" fillId="8" borderId="4" xfId="0" applyFont="1" applyFill="1" applyBorder="1" applyAlignment="1">
      <alignment horizontal="center" vertical="center" readingOrder="1"/>
    </xf>
    <xf numFmtId="0" fontId="7" fillId="8" borderId="6" xfId="0" applyFont="1" applyFill="1" applyBorder="1" applyAlignment="1">
      <alignment horizontal="center" vertical="center" readingOrder="1"/>
    </xf>
    <xf numFmtId="0" fontId="7" fillId="8" borderId="7" xfId="0" applyFont="1" applyFill="1" applyBorder="1" applyAlignment="1">
      <alignment horizontal="center" vertical="center" readingOrder="1"/>
    </xf>
    <xf numFmtId="0" fontId="7" fillId="8" borderId="8" xfId="0" applyFont="1" applyFill="1" applyBorder="1" applyAlignment="1">
      <alignment horizontal="center" vertical="center" readingOrder="1"/>
    </xf>
    <xf numFmtId="0" fontId="7" fillId="8" borderId="9" xfId="0" applyFont="1" applyFill="1" applyBorder="1" applyAlignment="1">
      <alignment horizontal="center" vertical="center" readingOrder="1"/>
    </xf>
    <xf numFmtId="0" fontId="7" fillId="9" borderId="2" xfId="0" applyFont="1" applyFill="1" applyBorder="1" applyAlignment="1">
      <alignment horizontal="center" vertical="center" readingOrder="1"/>
    </xf>
    <xf numFmtId="0" fontId="7" fillId="9" borderId="4" xfId="0" applyFont="1" applyFill="1" applyBorder="1" applyAlignment="1">
      <alignment horizontal="center" vertical="center" readingOrder="1"/>
    </xf>
    <xf numFmtId="0" fontId="7" fillId="9" borderId="6" xfId="0" applyFont="1" applyFill="1" applyBorder="1" applyAlignment="1">
      <alignment horizontal="center" vertical="center" readingOrder="1"/>
    </xf>
    <xf numFmtId="0" fontId="7" fillId="9" borderId="7" xfId="0" applyFont="1" applyFill="1" applyBorder="1" applyAlignment="1">
      <alignment horizontal="center" vertical="center" readingOrder="1"/>
    </xf>
    <xf numFmtId="0" fontId="7" fillId="9" borderId="8" xfId="0" applyFont="1" applyFill="1" applyBorder="1" applyAlignment="1">
      <alignment horizontal="center" vertical="center" readingOrder="1"/>
    </xf>
    <xf numFmtId="0" fontId="7" fillId="9" borderId="9" xfId="0" applyFont="1" applyFill="1" applyBorder="1" applyAlignment="1">
      <alignment horizontal="center" vertical="center" readingOrder="1"/>
    </xf>
    <xf numFmtId="0" fontId="8" fillId="14" borderId="4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 readingOrder="1"/>
    </xf>
    <xf numFmtId="0" fontId="7" fillId="11" borderId="4" xfId="0" applyFont="1" applyFill="1" applyBorder="1" applyAlignment="1">
      <alignment horizontal="center" vertical="center" readingOrder="1"/>
    </xf>
    <xf numFmtId="0" fontId="7" fillId="11" borderId="6" xfId="0" applyFont="1" applyFill="1" applyBorder="1" applyAlignment="1">
      <alignment horizontal="center" vertical="center" readingOrder="1"/>
    </xf>
    <xf numFmtId="0" fontId="7" fillId="11" borderId="7" xfId="0" applyFont="1" applyFill="1" applyBorder="1" applyAlignment="1">
      <alignment horizontal="center" vertical="center" readingOrder="1"/>
    </xf>
    <xf numFmtId="0" fontId="7" fillId="11" borderId="8" xfId="0" applyFont="1" applyFill="1" applyBorder="1" applyAlignment="1">
      <alignment horizontal="center" vertical="center" readingOrder="1"/>
    </xf>
    <xf numFmtId="0" fontId="7" fillId="11" borderId="9" xfId="0" applyFont="1" applyFill="1" applyBorder="1" applyAlignment="1">
      <alignment horizontal="center" vertical="center" readingOrder="1"/>
    </xf>
    <xf numFmtId="0" fontId="7" fillId="12" borderId="2" xfId="0" applyFont="1" applyFill="1" applyBorder="1" applyAlignment="1">
      <alignment horizontal="center" vertical="center" readingOrder="1"/>
    </xf>
    <xf numFmtId="0" fontId="7" fillId="12" borderId="3" xfId="0" applyFont="1" applyFill="1" applyBorder="1" applyAlignment="1">
      <alignment horizontal="center" vertical="center" readingOrder="1"/>
    </xf>
    <xf numFmtId="0" fontId="7" fillId="12" borderId="6" xfId="0" applyFont="1" applyFill="1" applyBorder="1" applyAlignment="1">
      <alignment horizontal="center" vertical="center" readingOrder="1"/>
    </xf>
    <xf numFmtId="0" fontId="7" fillId="12" borderId="0" xfId="0" applyFont="1" applyFill="1" applyAlignment="1">
      <alignment horizontal="center" vertical="center" readingOrder="1"/>
    </xf>
    <xf numFmtId="0" fontId="7" fillId="12" borderId="8" xfId="0" applyFont="1" applyFill="1" applyBorder="1" applyAlignment="1">
      <alignment horizontal="center" vertical="center" readingOrder="1"/>
    </xf>
    <xf numFmtId="0" fontId="7" fillId="12" borderId="10" xfId="0" applyFont="1" applyFill="1" applyBorder="1" applyAlignment="1">
      <alignment horizontal="center" vertical="center" readingOrder="1"/>
    </xf>
    <xf numFmtId="0" fontId="7" fillId="13" borderId="21" xfId="0" applyFont="1" applyFill="1" applyBorder="1" applyAlignment="1">
      <alignment horizontal="center" vertical="center" readingOrder="1"/>
    </xf>
    <xf numFmtId="0" fontId="7" fillId="13" borderId="22" xfId="0" applyFont="1" applyFill="1" applyBorder="1" applyAlignment="1">
      <alignment horizontal="center" vertical="center" readingOrder="1"/>
    </xf>
    <xf numFmtId="0" fontId="7" fillId="13" borderId="23" xfId="0" applyFont="1" applyFill="1" applyBorder="1" applyAlignment="1">
      <alignment horizontal="center" vertical="center" readingOrder="1"/>
    </xf>
    <xf numFmtId="0" fontId="7" fillId="13" borderId="24" xfId="0" applyFont="1" applyFill="1" applyBorder="1" applyAlignment="1">
      <alignment horizontal="center" vertical="center" readingOrder="1"/>
    </xf>
    <xf numFmtId="0" fontId="7" fillId="13" borderId="25" xfId="0" applyFont="1" applyFill="1" applyBorder="1" applyAlignment="1">
      <alignment horizontal="center" vertical="center" readingOrder="1"/>
    </xf>
    <xf numFmtId="0" fontId="7" fillId="13" borderId="26" xfId="0" applyFont="1" applyFill="1" applyBorder="1" applyAlignment="1">
      <alignment horizontal="center" vertical="center" readingOrder="1"/>
    </xf>
    <xf numFmtId="0" fontId="7" fillId="10" borderId="2" xfId="0" applyFont="1" applyFill="1" applyBorder="1" applyAlignment="1">
      <alignment horizontal="center" vertical="center" readingOrder="1"/>
    </xf>
    <xf numFmtId="0" fontId="7" fillId="10" borderId="3" xfId="0" applyFont="1" applyFill="1" applyBorder="1" applyAlignment="1">
      <alignment horizontal="center" vertical="center" readingOrder="1"/>
    </xf>
    <xf numFmtId="0" fontId="7" fillId="10" borderId="6" xfId="0" applyFont="1" applyFill="1" applyBorder="1" applyAlignment="1">
      <alignment horizontal="center" vertical="center" readingOrder="1"/>
    </xf>
    <xf numFmtId="0" fontId="7" fillId="10" borderId="0" xfId="0" applyFont="1" applyFill="1" applyAlignment="1">
      <alignment horizontal="center" vertical="center" readingOrder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readingOrder="1"/>
    </xf>
    <xf numFmtId="0" fontId="1" fillId="3" borderId="11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B4B4"/>
      <color rgb="FFFFFF00"/>
      <color rgb="FFFFD966"/>
      <color rgb="FFFFC000"/>
      <color rgb="FFED7D31"/>
      <color rgb="FFFF0000"/>
      <color rgb="FF66FF33"/>
      <color rgb="FF00B050"/>
      <color rgb="FF00CC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'Americana iterativo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('Americana iterativo (estático)'!$C$16:$C$27,'Americana iterativo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6574133,333</c:v>
                  </c:pt>
                  <c:pt idx="9">
                    <c:v>78889600</c:v>
                  </c:pt>
                  <c:pt idx="10">
                    <c:v>777946123520000,00</c:v>
                  </c:pt>
                  <c:pt idx="11">
                    <c:v>27891685,56</c:v>
                  </c:pt>
                </c:lvl>
              </c:multiLvlStrCache>
            </c:multiLvlStrRef>
          </c:cat>
          <c:val>
            <c:numRef>
              <c:f>'Americana iterativo (estático)'!$D$16:$D$27</c:f>
              <c:numCache>
                <c:formatCode>General</c:formatCode>
                <c:ptCount val="12"/>
                <c:pt idx="0">
                  <c:v>78889600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7B-4A55-BC34-329C562FB6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StraseenWinograd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'Hindú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('Hindú (estático)'!$C$16:$C$27,'Hindú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'Hindú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C-4F40-A034-CA4191465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III.3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'Egipcia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('Egipcia (estático)'!$C$16:$C$27,'Egipcia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'Egipcia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5-42C6-BC89-08B21766B3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III.4 Parallel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'Algoritmo de Karatsuba (estátic'!$D$15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('Algoritmo de Karatsuba (estátic'!$C$16:$C$27,'Algoritmo de Karatsuba (estátic'!$B$16:$B$27)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'Algoritmo de Karatsuba (estátic'!$D$16:$D$27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E-4435-968F-DAF106CEC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'Multiplicación represantada por'!$D$15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('Multiplicación represantada por'!$C$16:$C$27,'Multiplicación represantada por'!$B$16:$B$27)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'Multiplicación represantada por'!$D$16:$D$27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A-4231-879E-78EA2B114A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IV.4 Parallel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'Divide y vencerás 1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('Divide y vencerás 1 (estático)'!$C$16:$C$27,'Divide y vencerás 1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'Divide y vencerás 1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E-4083-B426-3CC5B4F150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V.3 Sequential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'Divide y vencerás 2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('Divide y vencerás 2 (estático)'!$C$16:$C$27,'Divide y vencerás 2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'Divide y vencerás 2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F-41E2-AC91-E921F06FE2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NaivOnArray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'Americana iterativo (dinámico)'!$D$15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('Americana iterativo (dinámico)'!$C$16:$C$27,'Americana iterativo (dinámico)'!$B$16:$B$27)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6400900</c:v>
                  </c:pt>
                  <c:pt idx="9">
                    <c:v>76810800</c:v>
                  </c:pt>
                  <c:pt idx="10">
                    <c:v>737487374580000,00</c:v>
                  </c:pt>
                  <c:pt idx="11">
                    <c:v>27156718,77</c:v>
                  </c:pt>
                </c:lvl>
              </c:multiLvlStrCache>
            </c:multiLvlStrRef>
          </c:cat>
          <c:val>
            <c:numRef>
              <c:f>'Americana iterativo (dinámico)'!$D$16:$D$27</c:f>
              <c:numCache>
                <c:formatCode>General</c:formatCode>
                <c:ptCount val="12"/>
                <c:pt idx="0">
                  <c:v>76810800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4A9E-A930-F0A8F40244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NaivKahan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'Americana recursivo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('Americana recursivo (estático)'!$C$16:$C$27,'Americana recursivo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2251950</c:v>
                  </c:pt>
                  <c:pt idx="9">
                    <c:v>27023400</c:v>
                  </c:pt>
                  <c:pt idx="10">
                    <c:v>91283018445000,00</c:v>
                  </c:pt>
                  <c:pt idx="11">
                    <c:v>9554214,695</c:v>
                  </c:pt>
                </c:lvl>
              </c:multiLvlStrCache>
            </c:multiLvlStrRef>
          </c:cat>
          <c:val>
            <c:numRef>
              <c:f>'Americana recursivo (estático)'!$D$16:$D$27</c:f>
              <c:numCache>
                <c:formatCode>General</c:formatCode>
                <c:ptCount val="12"/>
                <c:pt idx="0">
                  <c:v>27023400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C-4F05-9D8A-79046A5686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NaivLoopUnrollingTwo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'Americana recursivo (dinámico)'!$D$15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('Americana recursivo (dinámico)'!$C$16:$C$27,'Americana recursivo (dinámico)'!$B$16:$B$27)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'Americana recursivo (dinámico)'!$D$16:$D$27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1-4CB8-A69A-8E79CC7057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'Inglesa iterativo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('Inglesa iterativo (estático)'!$C$16:$C$27,'Inglesa iterativo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'Inglesa iterativo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E-4BC7-A9F5-4342390C9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NaivLoopUnrollingFour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'Inglesa iterativo (dinámico)'!$D$15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('Inglesa iterativo (dinámico)'!$C$16:$C$27,'Inglesa iterativo (dinámico)'!$B$16:$B$27)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'Inglesa iterativo (dinámico)'!$D$16:$D$27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E-454D-96AD-03A6BBEA67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WinogradOriginal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'Inglesa recursivo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('Inglesa recursivo (estático)'!$C$16:$C$27,'Inglesa recursivo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'Inglesa recursivo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044-81A1-390121B5BC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WinogradScaled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'Inglesa recursivo (dinámico)'!$D$15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('Inglesa recursivo (dinámico)'!$C$16:$C$27,'Inglesa recursivo (dinámico)'!$B$16:$B$27)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'Inglesa recursivo (dinámico)'!$D$16:$D$27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4-4374-A821-C05E5B7776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StraseenWinograd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'Rusa (estático)'!$D$15</c:f>
              <c:strCache>
                <c:ptCount val="1"/>
                <c:pt idx="0">
                  <c:v>TE  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('Rusa (estático)'!$C$16:$C$27,'Rusa (estático)'!$B$16:$B$27)</c:f>
              <c:multiLvlStrCache>
                <c:ptCount val="12"/>
                <c:lvl>
                  <c:pt idx="8">
                    <c:v>Media</c:v>
                  </c:pt>
                  <c:pt idx="9">
                    <c:v>Rango</c:v>
                  </c:pt>
                  <c:pt idx="10">
                    <c:v>Varianza</c:v>
                  </c:pt>
                  <c:pt idx="11">
                    <c:v>Desviación estándar</c:v>
                  </c:pt>
                </c:lvl>
                <c:lvl>
                  <c:pt idx="0">
                    <c:v>20*20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0,00</c:v>
                  </c:pt>
                  <c:pt idx="11">
                    <c:v>0</c:v>
                  </c:pt>
                </c:lvl>
              </c:multiLvlStrCache>
            </c:multiLvlStrRef>
          </c:cat>
          <c:val>
            <c:numRef>
              <c:f>'Rusa (estático)'!$D$16:$D$27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3-499E-BC6F-60CAC71232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27968"/>
        <c:axId val="2075776064"/>
      </c:lineChart>
      <c:catAx>
        <c:axId val="1082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n*n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6064"/>
        <c:crosses val="autoZero"/>
        <c:auto val="1"/>
        <c:lblAlgn val="ctr"/>
        <c:lblOffset val="100"/>
        <c:noMultiLvlLbl val="0"/>
      </c:catAx>
      <c:valAx>
        <c:axId val="2075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TE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90D415-B445-4C31-BF96-D4C7579F0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FCCA96-BAF0-4B99-B8A8-56EFEEBF8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C49992-EF97-4C3E-B04F-D749D9E1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3A07FC-21F9-4782-9BB1-30788428D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39F2B5-4C5E-481C-B8CE-CE7B56EBA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EAF47A-F28A-4417-B7CE-AD141E94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DC6CEA-FE3A-43F9-AC7E-A9527CA90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9ADC4E-A8EB-4EF0-B32D-102BD603A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49335E-2FB2-4F9E-9916-57B26C0C4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A5A11A-047F-4537-913D-F769CC5FC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A64D42-AFA5-4970-9FC1-6FABE50F7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F6E97A-BCC6-474C-A7E8-03C2678DA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76549C-EA6C-4601-B919-9D2B90B2B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48B42F-07A0-4E78-A2E5-0D2BA1045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85725</xdr:rowOff>
    </xdr:from>
    <xdr:to>
      <xdr:col>23</xdr:col>
      <xdr:colOff>85725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C3FB09-ABAF-477B-95FE-C56BF9300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5C084-C2FF-4EAE-B65E-E3460C566E65}">
  <dimension ref="A1:AA21"/>
  <sheetViews>
    <sheetView tabSelected="1" workbookViewId="0">
      <selection activeCell="D14" sqref="D14"/>
    </sheetView>
  </sheetViews>
  <sheetFormatPr defaultColWidth="8.85546875" defaultRowHeight="14.45"/>
  <cols>
    <col min="2" max="2" width="43.7109375" customWidth="1" collapsed="1"/>
    <col min="4" max="4" width="19.7109375" customWidth="1" collapsed="1"/>
    <col min="6" max="6" width="20.7109375" customWidth="1" collapsed="1"/>
    <col min="8" max="8" width="28.42578125" customWidth="1" collapsed="1"/>
    <col min="10" max="10" width="28.7109375" customWidth="1" collapsed="1"/>
    <col min="12" max="12" width="36.7109375" customWidth="1" collapsed="1"/>
    <col min="14" max="14" width="36" customWidth="1" collapsed="1"/>
    <col min="16" max="16" width="31.140625" customWidth="1" collapsed="1"/>
    <col min="18" max="18" width="32.42578125" customWidth="1" collapsed="1"/>
    <col min="19" max="19" width="37.5703125" customWidth="1" collapsed="1"/>
    <col min="20" max="20" width="29.85546875" customWidth="1" collapsed="1"/>
    <col min="22" max="22" width="38.85546875" customWidth="1" collapsed="1"/>
    <col min="24" max="24" width="37.42578125" customWidth="1" collapsed="1"/>
    <col min="26" max="26" width="36.28515625" customWidth="1" collapsed="1"/>
    <col min="27" max="27" width="26.5703125" customWidth="1" collapsed="1"/>
  </cols>
  <sheetData>
    <row r="1" spans="1:27" ht="14.45" customHeight="1">
      <c r="A1" s="35" t="s">
        <v>0</v>
      </c>
      <c r="B1" s="36"/>
      <c r="C1" s="41" t="s">
        <v>1</v>
      </c>
      <c r="D1" s="41"/>
      <c r="E1" s="43" t="s">
        <v>2</v>
      </c>
      <c r="F1" s="44"/>
      <c r="G1" s="49" t="s">
        <v>3</v>
      </c>
      <c r="H1" s="50"/>
      <c r="I1" s="55" t="s">
        <v>4</v>
      </c>
      <c r="J1" s="56"/>
      <c r="K1" s="81" t="s">
        <v>5</v>
      </c>
      <c r="L1" s="82"/>
      <c r="M1" s="63" t="s">
        <v>6</v>
      </c>
      <c r="N1" s="64"/>
      <c r="O1" s="69" t="s">
        <v>7</v>
      </c>
      <c r="P1" s="70"/>
      <c r="Q1" s="75" t="s">
        <v>8</v>
      </c>
      <c r="R1" s="76"/>
      <c r="S1" s="61" t="s">
        <v>9</v>
      </c>
      <c r="T1" s="27"/>
      <c r="U1" s="28"/>
      <c r="V1" s="28"/>
      <c r="W1" s="28"/>
      <c r="X1" s="28"/>
      <c r="Y1" s="28"/>
      <c r="Z1" s="28"/>
    </row>
    <row r="2" spans="1:27" ht="14.45" customHeight="1">
      <c r="A2" s="37"/>
      <c r="B2" s="38"/>
      <c r="C2" s="42"/>
      <c r="D2" s="42"/>
      <c r="E2" s="45"/>
      <c r="F2" s="46"/>
      <c r="G2" s="51"/>
      <c r="H2" s="52"/>
      <c r="I2" s="57"/>
      <c r="J2" s="58"/>
      <c r="K2" s="83"/>
      <c r="L2" s="84"/>
      <c r="M2" s="65"/>
      <c r="N2" s="66"/>
      <c r="O2" s="71"/>
      <c r="P2" s="72"/>
      <c r="Q2" s="77"/>
      <c r="R2" s="78"/>
      <c r="S2" s="62"/>
      <c r="T2" s="27"/>
      <c r="U2" s="28"/>
      <c r="V2" s="28"/>
      <c r="W2" s="28"/>
      <c r="X2" s="28"/>
      <c r="Y2" s="28"/>
      <c r="Z2" s="28"/>
    </row>
    <row r="3" spans="1:27" ht="14.45" customHeight="1">
      <c r="A3" s="37"/>
      <c r="B3" s="38"/>
      <c r="C3" s="42"/>
      <c r="D3" s="42"/>
      <c r="E3" s="45"/>
      <c r="F3" s="46"/>
      <c r="G3" s="51"/>
      <c r="H3" s="52"/>
      <c r="I3" s="57"/>
      <c r="J3" s="58"/>
      <c r="K3" s="83"/>
      <c r="L3" s="84"/>
      <c r="M3" s="65"/>
      <c r="N3" s="66"/>
      <c r="O3" s="71"/>
      <c r="P3" s="72"/>
      <c r="Q3" s="77"/>
      <c r="R3" s="78"/>
      <c r="S3" s="62"/>
      <c r="T3" s="27"/>
      <c r="U3" s="28"/>
      <c r="V3" s="28"/>
      <c r="W3" s="28"/>
      <c r="X3" s="28"/>
      <c r="Y3" s="28"/>
      <c r="Z3" s="28"/>
    </row>
    <row r="4" spans="1:27" ht="14.45" customHeight="1">
      <c r="A4" s="37"/>
      <c r="B4" s="38"/>
      <c r="C4" s="42"/>
      <c r="D4" s="42"/>
      <c r="E4" s="47"/>
      <c r="F4" s="48"/>
      <c r="G4" s="53"/>
      <c r="H4" s="54"/>
      <c r="I4" s="59"/>
      <c r="J4" s="60"/>
      <c r="K4" s="83"/>
      <c r="L4" s="84"/>
      <c r="M4" s="67"/>
      <c r="N4" s="68"/>
      <c r="O4" s="73"/>
      <c r="P4" s="74"/>
      <c r="Q4" s="79"/>
      <c r="R4" s="80"/>
      <c r="S4" s="62"/>
      <c r="T4" s="27"/>
      <c r="U4" s="28"/>
      <c r="V4" s="28"/>
      <c r="W4" s="28"/>
      <c r="X4" s="28"/>
      <c r="Y4" s="28"/>
      <c r="Z4" s="28"/>
    </row>
    <row r="5" spans="1:27" ht="15.75">
      <c r="A5" s="39"/>
      <c r="B5" s="40"/>
      <c r="C5" s="22" t="s">
        <v>10</v>
      </c>
      <c r="D5" s="6" t="s">
        <v>11</v>
      </c>
      <c r="E5" s="13" t="s">
        <v>10</v>
      </c>
      <c r="F5" s="7" t="s">
        <v>11</v>
      </c>
      <c r="G5" s="14" t="s">
        <v>10</v>
      </c>
      <c r="H5" s="8" t="s">
        <v>11</v>
      </c>
      <c r="I5" s="15" t="s">
        <v>10</v>
      </c>
      <c r="J5" s="9" t="s">
        <v>11</v>
      </c>
      <c r="K5" s="10" t="s">
        <v>10</v>
      </c>
      <c r="L5" s="10" t="s">
        <v>11</v>
      </c>
      <c r="M5" s="16" t="s">
        <v>10</v>
      </c>
      <c r="N5" s="11" t="s">
        <v>11</v>
      </c>
      <c r="O5" s="17" t="s">
        <v>10</v>
      </c>
      <c r="P5" s="12" t="s">
        <v>11</v>
      </c>
      <c r="Q5" s="29" t="s">
        <v>10</v>
      </c>
      <c r="R5" s="30" t="s">
        <v>11</v>
      </c>
      <c r="S5" s="26" t="s">
        <v>12</v>
      </c>
      <c r="T5" s="27"/>
      <c r="U5" s="27"/>
      <c r="V5" s="27"/>
      <c r="W5" s="27"/>
      <c r="X5" s="27"/>
      <c r="Y5" s="27"/>
      <c r="Z5" s="27"/>
    </row>
    <row r="6" spans="1:27" ht="15">
      <c r="A6" s="4">
        <v>1</v>
      </c>
      <c r="B6" s="31" t="s">
        <v>13</v>
      </c>
      <c r="C6" t="s">
        <v>14</v>
      </c>
      <c r="D6">
        <v>78889600</v>
      </c>
      <c r="AA6">
        <v>78889600</v>
      </c>
    </row>
    <row r="7" spans="1:27" ht="15">
      <c r="A7" s="5">
        <v>2</v>
      </c>
      <c r="B7" s="32" t="s">
        <v>15</v>
      </c>
      <c r="C7" t="s">
        <v>14</v>
      </c>
      <c r="D7">
        <v>76810800</v>
      </c>
      <c r="AA7">
        <v>76810800</v>
      </c>
    </row>
    <row r="8" spans="1:27" ht="15">
      <c r="A8" s="5">
        <v>3</v>
      </c>
      <c r="B8" s="32" t="s">
        <v>16</v>
      </c>
      <c r="C8" t="s">
        <v>14</v>
      </c>
      <c r="D8">
        <v>27023400</v>
      </c>
      <c r="AA8">
        <v>27023400</v>
      </c>
    </row>
    <row r="9" spans="1:27" ht="15">
      <c r="A9" s="5">
        <v>4</v>
      </c>
      <c r="B9" s="32" t="s">
        <v>17</v>
      </c>
    </row>
    <row r="10" spans="1:27" ht="15">
      <c r="A10" s="5">
        <v>5</v>
      </c>
      <c r="B10" s="32" t="s">
        <v>18</v>
      </c>
    </row>
    <row r="11" spans="1:27" ht="15">
      <c r="A11" s="5">
        <v>6</v>
      </c>
      <c r="B11" s="32" t="s">
        <v>19</v>
      </c>
    </row>
    <row r="12" spans="1:27" ht="15">
      <c r="A12" s="5">
        <v>7</v>
      </c>
      <c r="B12" s="32" t="s">
        <v>20</v>
      </c>
    </row>
    <row r="13" spans="1:27" ht="15">
      <c r="A13" s="5">
        <v>8</v>
      </c>
      <c r="B13" s="32" t="s">
        <v>21</v>
      </c>
    </row>
    <row r="14" spans="1:27" ht="15">
      <c r="A14" s="5">
        <v>9</v>
      </c>
      <c r="B14" s="32" t="s">
        <v>22</v>
      </c>
    </row>
    <row r="15" spans="1:27" ht="15">
      <c r="A15" s="5">
        <v>10</v>
      </c>
      <c r="B15" s="32" t="s">
        <v>23</v>
      </c>
    </row>
    <row r="16" spans="1:27" ht="15">
      <c r="A16" s="5">
        <v>11</v>
      </c>
      <c r="B16" s="32" t="s">
        <v>24</v>
      </c>
    </row>
    <row r="17" spans="1:27" ht="15">
      <c r="A17" s="5">
        <v>12</v>
      </c>
      <c r="B17" s="32" t="s">
        <v>25</v>
      </c>
    </row>
    <row r="18" spans="1:27" ht="15">
      <c r="A18" s="5">
        <v>13</v>
      </c>
      <c r="B18" s="32" t="s">
        <v>26</v>
      </c>
    </row>
    <row r="19" spans="1:27" ht="15">
      <c r="A19" s="5">
        <v>14</v>
      </c>
      <c r="B19" s="32" t="s">
        <v>27</v>
      </c>
    </row>
    <row r="20" spans="1:27" ht="15">
      <c r="A20" s="33">
        <v>15</v>
      </c>
      <c r="B20" s="34" t="s">
        <v>28</v>
      </c>
    </row>
    <row r="21" spans="1:27" ht="15">
      <c r="A21" s="23"/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</sheetData>
  <mergeCells count="10">
    <mergeCell ref="S1:S4"/>
    <mergeCell ref="M1:N4"/>
    <mergeCell ref="O1:P4"/>
    <mergeCell ref="Q1:R4"/>
    <mergeCell ref="K1:L4"/>
    <mergeCell ref="A1:B5"/>
    <mergeCell ref="C1:D4"/>
    <mergeCell ref="E1:F4"/>
    <mergeCell ref="G1:H4"/>
    <mergeCell ref="I1:J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9182-1FD4-4738-A50C-5FD4AB2761B5}">
  <dimension ref="A14:D27"/>
  <sheetViews>
    <sheetView topLeftCell="A11" workbookViewId="0">
      <selection activeCell="D31" sqref="D31"/>
    </sheetView>
  </sheetViews>
  <sheetFormatPr defaultColWidth="8.85546875" defaultRowHeight="14.45"/>
  <cols>
    <col min="1" max="1" width="19.140625" customWidth="1" collapsed="1"/>
    <col min="2" max="2" width="35.28515625" customWidth="1" collapsed="1"/>
    <col min="3" max="3" width="10.7109375" customWidth="1" collapsed="1"/>
    <col min="4" max="4" width="23.42578125" customWidth="1" collapsed="1"/>
  </cols>
  <sheetData>
    <row r="14" spans="2:4" ht="15" thickBot="1"/>
    <row r="15" spans="2:4">
      <c r="B15" s="91" t="str">
        <f>CasosAnalisis!B14</f>
        <v>Rusa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20*20</v>
      </c>
      <c r="D16" s="2">
        <f>CasosAnalisis!D14</f>
        <v>0</v>
      </c>
    </row>
    <row r="17" spans="2:4">
      <c r="B17" s="92"/>
      <c r="C17" s="1">
        <f>CasosAnalisis!E6</f>
        <v>0</v>
      </c>
      <c r="D17" s="2">
        <f>CasosAnalisis!F14</f>
        <v>0</v>
      </c>
    </row>
    <row r="18" spans="2:4">
      <c r="B18" s="92"/>
      <c r="C18" s="1">
        <f>CasosAnalisis!G6</f>
        <v>0</v>
      </c>
      <c r="D18" s="2">
        <f>CasosAnalisis!H14</f>
        <v>0</v>
      </c>
    </row>
    <row r="19" spans="2:4">
      <c r="B19" s="92"/>
      <c r="C19" s="1">
        <f>CasosAnalisis!I6</f>
        <v>0</v>
      </c>
      <c r="D19" s="2">
        <f>CasosAnalisis!J14</f>
        <v>0</v>
      </c>
    </row>
    <row r="20" spans="2:4">
      <c r="B20" s="92"/>
      <c r="C20" s="1">
        <f>CasosAnalisis!K6</f>
        <v>0</v>
      </c>
      <c r="D20" s="2">
        <f>CasosAnalisis!L14</f>
        <v>0</v>
      </c>
    </row>
    <row r="21" spans="2:4">
      <c r="B21" s="92"/>
      <c r="C21" s="1">
        <f>CasosAnalisis!M6</f>
        <v>0</v>
      </c>
      <c r="D21" s="2">
        <f>CasosAnalisis!N14</f>
        <v>0</v>
      </c>
    </row>
    <row r="22" spans="2:4">
      <c r="B22" s="92"/>
      <c r="C22" s="1">
        <f>CasosAnalisis!O6</f>
        <v>0</v>
      </c>
      <c r="D22" s="2">
        <f>CasosAnalisis!P14</f>
        <v>0</v>
      </c>
    </row>
    <row r="23" spans="2:4" ht="15" thickBot="1">
      <c r="B23" s="92"/>
      <c r="C23" s="3">
        <f>CasosAnalisis!Q6</f>
        <v>0</v>
      </c>
      <c r="D23" s="2">
        <f>CasosAnalisis!R14</f>
        <v>0</v>
      </c>
    </row>
    <row r="24" spans="2:4" ht="15" thickBot="1">
      <c r="B24" s="20" t="s">
        <v>29</v>
      </c>
      <c r="C24" s="85">
        <f>(D16+D17+D18+D19+D20+D21+D22+D23)/12</f>
        <v>0</v>
      </c>
      <c r="D24" s="86"/>
    </row>
    <row r="25" spans="2:4" ht="15" thickBot="1">
      <c r="B25" s="20" t="s">
        <v>30</v>
      </c>
      <c r="C25" s="87">
        <f>MAX(D16:D27)-MIN(D16:D27)</f>
        <v>0</v>
      </c>
      <c r="D25" s="88"/>
    </row>
    <row r="26" spans="2:4" ht="15" thickBot="1">
      <c r="B26" s="21" t="s">
        <v>31</v>
      </c>
      <c r="C26" s="89">
        <f>VAR(D16:D27)</f>
        <v>0</v>
      </c>
      <c r="D26" s="90"/>
    </row>
    <row r="27" spans="2:4" ht="15" thickBot="1">
      <c r="B27" s="21" t="s">
        <v>32</v>
      </c>
      <c r="C27" s="87">
        <f>STDEV(D16:D27)</f>
        <v>0</v>
      </c>
      <c r="D27" s="88"/>
    </row>
  </sheetData>
  <mergeCells count="5">
    <mergeCell ref="C24:D24"/>
    <mergeCell ref="C25:D25"/>
    <mergeCell ref="C26:D26"/>
    <mergeCell ref="C27:D27"/>
    <mergeCell ref="B15:B2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7439-87D8-4318-9513-8F3C55AEC1B8}">
  <dimension ref="A14:D27"/>
  <sheetViews>
    <sheetView topLeftCell="A11" workbookViewId="0">
      <selection activeCell="D30" sqref="D30"/>
    </sheetView>
  </sheetViews>
  <sheetFormatPr defaultColWidth="8.85546875" defaultRowHeight="14.45"/>
  <cols>
    <col min="1" max="1" width="19.140625" customWidth="1" collapsed="1"/>
    <col min="2" max="2" width="35.28515625" customWidth="1" collapsed="1"/>
    <col min="3" max="3" width="10.7109375" customWidth="1" collapsed="1"/>
    <col min="4" max="4" width="23.42578125" customWidth="1" collapsed="1"/>
  </cols>
  <sheetData>
    <row r="14" spans="2:4" ht="15" thickBot="1"/>
    <row r="15" spans="2:4">
      <c r="B15" s="91" t="str">
        <f>CasosAnalisis!B15</f>
        <v>Hindú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20*20</v>
      </c>
      <c r="D16" s="2">
        <f>CasosAnalisis!D15</f>
        <v>0</v>
      </c>
    </row>
    <row r="17" spans="2:4">
      <c r="B17" s="92"/>
      <c r="C17" s="1">
        <f>CasosAnalisis!E6</f>
        <v>0</v>
      </c>
      <c r="D17" s="2">
        <f>CasosAnalisis!F15</f>
        <v>0</v>
      </c>
    </row>
    <row r="18" spans="2:4">
      <c r="B18" s="92"/>
      <c r="C18" s="1">
        <f>CasosAnalisis!G6</f>
        <v>0</v>
      </c>
      <c r="D18" s="2">
        <f>CasosAnalisis!H15</f>
        <v>0</v>
      </c>
    </row>
    <row r="19" spans="2:4">
      <c r="B19" s="92"/>
      <c r="C19" s="1">
        <f>CasosAnalisis!I6</f>
        <v>0</v>
      </c>
      <c r="D19" s="2">
        <f>CasosAnalisis!J15</f>
        <v>0</v>
      </c>
    </row>
    <row r="20" spans="2:4">
      <c r="B20" s="92"/>
      <c r="C20" s="1">
        <f>CasosAnalisis!K6</f>
        <v>0</v>
      </c>
      <c r="D20" s="2">
        <f>CasosAnalisis!L15</f>
        <v>0</v>
      </c>
    </row>
    <row r="21" spans="2:4">
      <c r="B21" s="92"/>
      <c r="C21" s="1">
        <f>CasosAnalisis!M6</f>
        <v>0</v>
      </c>
      <c r="D21" s="2">
        <f>CasosAnalisis!N15</f>
        <v>0</v>
      </c>
    </row>
    <row r="22" spans="2:4">
      <c r="B22" s="92"/>
      <c r="C22" s="1">
        <f>CasosAnalisis!O6</f>
        <v>0</v>
      </c>
      <c r="D22" s="2">
        <f>CasosAnalisis!P15</f>
        <v>0</v>
      </c>
    </row>
    <row r="23" spans="2:4" ht="15" thickBot="1">
      <c r="B23" s="92"/>
      <c r="C23" s="3">
        <f>CasosAnalisis!Q6</f>
        <v>0</v>
      </c>
      <c r="D23" s="2">
        <f>CasosAnalisis!R15</f>
        <v>0</v>
      </c>
    </row>
    <row r="24" spans="2:4" ht="15" thickBot="1">
      <c r="B24" s="20" t="s">
        <v>29</v>
      </c>
      <c r="C24" s="85">
        <f>(D16+D17+D18+D19+D20+D21+D22+D23)/12</f>
        <v>0</v>
      </c>
      <c r="D24" s="86"/>
    </row>
    <row r="25" spans="2:4" ht="15" thickBot="1">
      <c r="B25" s="20" t="s">
        <v>30</v>
      </c>
      <c r="C25" s="87">
        <f>MAX(D16:D27)-MIN(D16:D27)</f>
        <v>0</v>
      </c>
      <c r="D25" s="88"/>
    </row>
    <row r="26" spans="2:4" ht="15" thickBot="1">
      <c r="B26" s="21" t="s">
        <v>31</v>
      </c>
      <c r="C26" s="89">
        <f>VAR(D16:D27)</f>
        <v>0</v>
      </c>
      <c r="D26" s="90"/>
    </row>
    <row r="27" spans="2:4" ht="15" thickBot="1">
      <c r="B27" s="21" t="s">
        <v>32</v>
      </c>
      <c r="C27" s="87">
        <f>STDEV(D16:D27)</f>
        <v>0</v>
      </c>
      <c r="D27" s="88"/>
    </row>
  </sheetData>
  <mergeCells count="5">
    <mergeCell ref="C24:D24"/>
    <mergeCell ref="C25:D25"/>
    <mergeCell ref="C26:D26"/>
    <mergeCell ref="C27:D27"/>
    <mergeCell ref="B15:B23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7572-8186-43C3-AB27-ED69224BD260}">
  <dimension ref="A14:D27"/>
  <sheetViews>
    <sheetView topLeftCell="A15" workbookViewId="0">
      <selection activeCell="D35" sqref="D35"/>
    </sheetView>
  </sheetViews>
  <sheetFormatPr defaultColWidth="8.85546875" defaultRowHeight="14.45"/>
  <cols>
    <col min="1" max="1" width="19.140625" customWidth="1" collapsed="1"/>
    <col min="2" max="2" width="35.28515625" customWidth="1" collapsed="1"/>
    <col min="3" max="3" width="10.7109375" customWidth="1" collapsed="1"/>
    <col min="4" max="4" width="23.42578125" customWidth="1" collapsed="1"/>
  </cols>
  <sheetData>
    <row r="14" spans="2:4" ht="15" thickBot="1"/>
    <row r="15" spans="2:4">
      <c r="B15" s="91" t="str">
        <f>CasosAnalisis!B16</f>
        <v>Egipcia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20*20</v>
      </c>
      <c r="D16" s="2">
        <f>CasosAnalisis!D16</f>
        <v>0</v>
      </c>
    </row>
    <row r="17" spans="2:4">
      <c r="B17" s="92"/>
      <c r="C17" s="1">
        <f>CasosAnalisis!E6</f>
        <v>0</v>
      </c>
      <c r="D17" s="2">
        <f>CasosAnalisis!F16</f>
        <v>0</v>
      </c>
    </row>
    <row r="18" spans="2:4">
      <c r="B18" s="92"/>
      <c r="C18" s="1">
        <f>CasosAnalisis!G6</f>
        <v>0</v>
      </c>
      <c r="D18" s="2">
        <f>CasosAnalisis!H16</f>
        <v>0</v>
      </c>
    </row>
    <row r="19" spans="2:4">
      <c r="B19" s="92"/>
      <c r="C19" s="1">
        <f>CasosAnalisis!I6</f>
        <v>0</v>
      </c>
      <c r="D19" s="2">
        <f>CasosAnalisis!J16</f>
        <v>0</v>
      </c>
    </row>
    <row r="20" spans="2:4">
      <c r="B20" s="92"/>
      <c r="C20" s="1">
        <f>CasosAnalisis!K6</f>
        <v>0</v>
      </c>
      <c r="D20" s="2">
        <f>CasosAnalisis!L16</f>
        <v>0</v>
      </c>
    </row>
    <row r="21" spans="2:4">
      <c r="B21" s="92"/>
      <c r="C21" s="1">
        <f>CasosAnalisis!M6</f>
        <v>0</v>
      </c>
      <c r="D21" s="2">
        <f>CasosAnalisis!N16</f>
        <v>0</v>
      </c>
    </row>
    <row r="22" spans="2:4">
      <c r="B22" s="92"/>
      <c r="C22" s="1">
        <f>CasosAnalisis!O6</f>
        <v>0</v>
      </c>
      <c r="D22" s="2">
        <f>CasosAnalisis!P16</f>
        <v>0</v>
      </c>
    </row>
    <row r="23" spans="2:4" ht="15" thickBot="1">
      <c r="B23" s="92"/>
      <c r="C23" s="3">
        <f>CasosAnalisis!Q6</f>
        <v>0</v>
      </c>
      <c r="D23" s="2">
        <f>CasosAnalisis!R16</f>
        <v>0</v>
      </c>
    </row>
    <row r="24" spans="2:4" ht="15" thickBot="1">
      <c r="B24" s="20" t="s">
        <v>29</v>
      </c>
      <c r="C24" s="85">
        <f>(D16+D17+D18+D19+D20+D21+D22+D23)/12</f>
        <v>0</v>
      </c>
      <c r="D24" s="86"/>
    </row>
    <row r="25" spans="2:4" ht="15" thickBot="1">
      <c r="B25" s="20" t="s">
        <v>30</v>
      </c>
      <c r="C25" s="87">
        <f>MAX(D16:D27)-MIN(D16:D27)</f>
        <v>0</v>
      </c>
      <c r="D25" s="88"/>
    </row>
    <row r="26" spans="2:4" ht="15" thickBot="1">
      <c r="B26" s="21" t="s">
        <v>31</v>
      </c>
      <c r="C26" s="89">
        <f>VAR(D16:D27)</f>
        <v>0</v>
      </c>
      <c r="D26" s="90"/>
    </row>
    <row r="27" spans="2:4" ht="15" thickBot="1">
      <c r="B27" s="21" t="s">
        <v>32</v>
      </c>
      <c r="C27" s="87">
        <f>STDEV(D16:D27)</f>
        <v>0</v>
      </c>
      <c r="D27" s="88"/>
    </row>
  </sheetData>
  <mergeCells count="5">
    <mergeCell ref="C24:D24"/>
    <mergeCell ref="C25:D25"/>
    <mergeCell ref="C26:D26"/>
    <mergeCell ref="C27:D27"/>
    <mergeCell ref="B15:B23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73F1-C8B6-4B68-BC34-E7D5CB247CC9}">
  <dimension ref="A14:D27"/>
  <sheetViews>
    <sheetView topLeftCell="A8" workbookViewId="0">
      <selection activeCell="D30" sqref="D30"/>
    </sheetView>
  </sheetViews>
  <sheetFormatPr defaultColWidth="8.85546875" defaultRowHeight="14.45"/>
  <cols>
    <col min="1" max="1" width="19.140625" customWidth="1" collapsed="1"/>
    <col min="2" max="2" width="35.28515625" customWidth="1" collapsed="1"/>
    <col min="3" max="3" width="10.7109375" customWidth="1" collapsed="1"/>
    <col min="4" max="4" width="23.42578125" customWidth="1" collapsed="1"/>
  </cols>
  <sheetData>
    <row r="14" spans="2:4" ht="15" thickBot="1"/>
    <row r="15" spans="2:4">
      <c r="B15" s="91" t="str">
        <f>CasosAnalisis!B17</f>
        <v>Algoritmo de Karatsuba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20*20</v>
      </c>
      <c r="D16" s="2">
        <f>CasosAnalisis!D17</f>
        <v>0</v>
      </c>
    </row>
    <row r="17" spans="2:4">
      <c r="B17" s="92"/>
      <c r="C17" s="1">
        <f>CasosAnalisis!E6</f>
        <v>0</v>
      </c>
      <c r="D17" s="2">
        <f>CasosAnalisis!F17</f>
        <v>0</v>
      </c>
    </row>
    <row r="18" spans="2:4">
      <c r="B18" s="92"/>
      <c r="C18" s="1">
        <f>CasosAnalisis!G6</f>
        <v>0</v>
      </c>
      <c r="D18" s="2">
        <f>CasosAnalisis!H17</f>
        <v>0</v>
      </c>
    </row>
    <row r="19" spans="2:4">
      <c r="B19" s="92"/>
      <c r="C19" s="1">
        <f>CasosAnalisis!I6</f>
        <v>0</v>
      </c>
      <c r="D19" s="2">
        <f>CasosAnalisis!J17</f>
        <v>0</v>
      </c>
    </row>
    <row r="20" spans="2:4">
      <c r="B20" s="92"/>
      <c r="C20" s="1">
        <f>CasosAnalisis!K6</f>
        <v>0</v>
      </c>
      <c r="D20" s="2">
        <f>CasosAnalisis!L17</f>
        <v>0</v>
      </c>
    </row>
    <row r="21" spans="2:4">
      <c r="B21" s="92"/>
      <c r="C21" s="1">
        <f>CasosAnalisis!M6</f>
        <v>0</v>
      </c>
      <c r="D21" s="2">
        <f>CasosAnalisis!N17</f>
        <v>0</v>
      </c>
    </row>
    <row r="22" spans="2:4">
      <c r="B22" s="92"/>
      <c r="C22" s="1">
        <f>CasosAnalisis!O6</f>
        <v>0</v>
      </c>
      <c r="D22" s="2">
        <f>CasosAnalisis!P17</f>
        <v>0</v>
      </c>
    </row>
    <row r="23" spans="2:4" ht="15" thickBot="1">
      <c r="B23" s="92"/>
      <c r="C23" s="3">
        <f>CasosAnalisis!Q6</f>
        <v>0</v>
      </c>
      <c r="D23" s="2">
        <f>CasosAnalisis!R17</f>
        <v>0</v>
      </c>
    </row>
    <row r="24" spans="2:4" ht="15" thickBot="1">
      <c r="B24" s="20" t="s">
        <v>29</v>
      </c>
      <c r="C24" s="85">
        <f>(D16+D17+D18+D19+D20+D21+D22+D23)/12</f>
        <v>0</v>
      </c>
      <c r="D24" s="86"/>
    </row>
    <row r="25" spans="2:4" ht="15" thickBot="1">
      <c r="B25" s="20" t="s">
        <v>30</v>
      </c>
      <c r="C25" s="87">
        <f>MAX(D16:D27)-MIN(D16:D27)</f>
        <v>0</v>
      </c>
      <c r="D25" s="88"/>
    </row>
    <row r="26" spans="2:4" ht="15" thickBot="1">
      <c r="B26" s="21" t="s">
        <v>31</v>
      </c>
      <c r="C26" s="89">
        <f>VAR(D16:D27)</f>
        <v>0</v>
      </c>
      <c r="D26" s="90"/>
    </row>
    <row r="27" spans="2:4" ht="15" thickBot="1">
      <c r="B27" s="21" t="s">
        <v>32</v>
      </c>
      <c r="C27" s="87">
        <f>STDEV(D16:D27)</f>
        <v>0</v>
      </c>
      <c r="D27" s="88"/>
    </row>
  </sheetData>
  <mergeCells count="5">
    <mergeCell ref="C24:D24"/>
    <mergeCell ref="C25:D25"/>
    <mergeCell ref="C26:D26"/>
    <mergeCell ref="C27:D27"/>
    <mergeCell ref="B15:B2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3D5D-E10A-4E5F-8BBA-5B12A6130B1D}">
  <dimension ref="A14:D27"/>
  <sheetViews>
    <sheetView topLeftCell="A15" workbookViewId="0">
      <selection activeCell="D34" sqref="D34"/>
    </sheetView>
  </sheetViews>
  <sheetFormatPr defaultColWidth="8.85546875" defaultRowHeight="14.45"/>
  <cols>
    <col min="1" max="1" width="19.140625" customWidth="1" collapsed="1"/>
    <col min="2" max="2" width="35.28515625" customWidth="1" collapsed="1"/>
    <col min="3" max="3" width="10.7109375" customWidth="1" collapsed="1"/>
    <col min="4" max="4" width="23.42578125" customWidth="1" collapsed="1"/>
  </cols>
  <sheetData>
    <row r="14" spans="2:4" ht="15" thickBot="1"/>
    <row r="15" spans="2:4">
      <c r="B15" s="91" t="str">
        <f>CasosAnalisis!B18</f>
        <v>Multiplicación representada con cadenas</v>
      </c>
      <c r="C15" s="18" t="s">
        <v>10</v>
      </c>
      <c r="D15" s="19" t="s">
        <v>11</v>
      </c>
    </row>
    <row r="16" spans="2:4">
      <c r="B16" s="92"/>
      <c r="C16" s="1" t="str">
        <f>CasosAnalisis!C6</f>
        <v>20*20</v>
      </c>
      <c r="D16" s="2">
        <f>CasosAnalisis!D18</f>
        <v>0</v>
      </c>
    </row>
    <row r="17" spans="2:4">
      <c r="B17" s="92"/>
      <c r="C17" s="1">
        <f>CasosAnalisis!E6</f>
        <v>0</v>
      </c>
      <c r="D17" s="2">
        <f>CasosAnalisis!F18</f>
        <v>0</v>
      </c>
    </row>
    <row r="18" spans="2:4">
      <c r="B18" s="92"/>
      <c r="C18" s="1">
        <f>CasosAnalisis!G6</f>
        <v>0</v>
      </c>
      <c r="D18" s="2">
        <f>CasosAnalisis!H18</f>
        <v>0</v>
      </c>
    </row>
    <row r="19" spans="2:4">
      <c r="B19" s="92"/>
      <c r="C19" s="1">
        <f>CasosAnalisis!I6</f>
        <v>0</v>
      </c>
      <c r="D19" s="2">
        <f>CasosAnalisis!J18</f>
        <v>0</v>
      </c>
    </row>
    <row r="20" spans="2:4">
      <c r="B20" s="92"/>
      <c r="C20" s="1">
        <f>CasosAnalisis!K6</f>
        <v>0</v>
      </c>
      <c r="D20" s="2">
        <f>CasosAnalisis!L18</f>
        <v>0</v>
      </c>
    </row>
    <row r="21" spans="2:4">
      <c r="B21" s="92"/>
      <c r="C21" s="1">
        <f>CasosAnalisis!M6</f>
        <v>0</v>
      </c>
      <c r="D21" s="2">
        <f>CasosAnalisis!N18</f>
        <v>0</v>
      </c>
    </row>
    <row r="22" spans="2:4">
      <c r="B22" s="92"/>
      <c r="C22" s="1">
        <f>CasosAnalisis!O6</f>
        <v>0</v>
      </c>
      <c r="D22" s="2">
        <f>CasosAnalisis!P18</f>
        <v>0</v>
      </c>
    </row>
    <row r="23" spans="2:4" ht="15" thickBot="1">
      <c r="B23" s="92"/>
      <c r="C23" s="3">
        <f>CasosAnalisis!Q6</f>
        <v>0</v>
      </c>
      <c r="D23" s="2">
        <f>CasosAnalisis!R18</f>
        <v>0</v>
      </c>
    </row>
    <row r="24" spans="2:4" ht="15" thickBot="1">
      <c r="B24" s="20" t="s">
        <v>29</v>
      </c>
      <c r="C24" s="85">
        <f>(D16+D17+D18+D19+D20+D21+D22+D23)/12</f>
        <v>0</v>
      </c>
      <c r="D24" s="86"/>
    </row>
    <row r="25" spans="2:4" ht="15" thickBot="1">
      <c r="B25" s="20" t="s">
        <v>30</v>
      </c>
      <c r="C25" s="87">
        <f>MAX(D16:D27)-MIN(D16:D27)</f>
        <v>0</v>
      </c>
      <c r="D25" s="88"/>
    </row>
    <row r="26" spans="2:4" ht="15" thickBot="1">
      <c r="B26" s="21" t="s">
        <v>31</v>
      </c>
      <c r="C26" s="89">
        <f>VAR(D16:D27)</f>
        <v>0</v>
      </c>
      <c r="D26" s="90"/>
    </row>
    <row r="27" spans="2:4" ht="15" thickBot="1">
      <c r="B27" s="21" t="s">
        <v>32</v>
      </c>
      <c r="C27" s="87">
        <f>STDEV(D16:D27)</f>
        <v>0</v>
      </c>
      <c r="D27" s="88"/>
    </row>
  </sheetData>
  <mergeCells count="5">
    <mergeCell ref="C24:D24"/>
    <mergeCell ref="C25:D25"/>
    <mergeCell ref="C26:D26"/>
    <mergeCell ref="C27:D27"/>
    <mergeCell ref="B15:B2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04F0B-8B0B-4E44-BF2B-8EAE1CB49147}">
  <dimension ref="A14:D27"/>
  <sheetViews>
    <sheetView topLeftCell="A15" workbookViewId="0">
      <selection activeCell="D34" sqref="D34"/>
    </sheetView>
  </sheetViews>
  <sheetFormatPr defaultColWidth="8.85546875" defaultRowHeight="14.45"/>
  <cols>
    <col min="1" max="1" width="19.140625" customWidth="1" collapsed="1"/>
    <col min="2" max="2" width="35.28515625" customWidth="1" collapsed="1"/>
    <col min="3" max="3" width="10.7109375" customWidth="1" collapsed="1"/>
    <col min="4" max="4" width="23.42578125" customWidth="1" collapsed="1"/>
  </cols>
  <sheetData>
    <row r="14" spans="2:4" ht="15" thickBot="1"/>
    <row r="15" spans="2:4">
      <c r="B15" s="91" t="str">
        <f>CasosAnalisis!B19</f>
        <v>Divide y vencerás 1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20*20</v>
      </c>
      <c r="D16" s="2">
        <f>CasosAnalisis!D19</f>
        <v>0</v>
      </c>
    </row>
    <row r="17" spans="2:4">
      <c r="B17" s="92"/>
      <c r="C17" s="1">
        <f>CasosAnalisis!E6</f>
        <v>0</v>
      </c>
      <c r="D17" s="2">
        <f>CasosAnalisis!F19</f>
        <v>0</v>
      </c>
    </row>
    <row r="18" spans="2:4">
      <c r="B18" s="92"/>
      <c r="C18" s="1">
        <f>CasosAnalisis!G6</f>
        <v>0</v>
      </c>
      <c r="D18" s="2">
        <f>CasosAnalisis!H19</f>
        <v>0</v>
      </c>
    </row>
    <row r="19" spans="2:4">
      <c r="B19" s="92"/>
      <c r="C19" s="1">
        <f>CasosAnalisis!I6</f>
        <v>0</v>
      </c>
      <c r="D19" s="2">
        <f>CasosAnalisis!J19</f>
        <v>0</v>
      </c>
    </row>
    <row r="20" spans="2:4">
      <c r="B20" s="92"/>
      <c r="C20" s="1">
        <f>CasosAnalisis!K6</f>
        <v>0</v>
      </c>
      <c r="D20" s="2">
        <f>CasosAnalisis!L19</f>
        <v>0</v>
      </c>
    </row>
    <row r="21" spans="2:4">
      <c r="B21" s="92"/>
      <c r="C21" s="1">
        <f>CasosAnalisis!M6</f>
        <v>0</v>
      </c>
      <c r="D21" s="2">
        <f>CasosAnalisis!N19</f>
        <v>0</v>
      </c>
    </row>
    <row r="22" spans="2:4">
      <c r="B22" s="92"/>
      <c r="C22" s="1">
        <f>CasosAnalisis!O6</f>
        <v>0</v>
      </c>
      <c r="D22" s="2">
        <f>CasosAnalisis!P19</f>
        <v>0</v>
      </c>
    </row>
    <row r="23" spans="2:4" ht="15" thickBot="1">
      <c r="B23" s="92"/>
      <c r="C23" s="3">
        <f>CasosAnalisis!Q6</f>
        <v>0</v>
      </c>
      <c r="D23" s="2">
        <f>CasosAnalisis!R19</f>
        <v>0</v>
      </c>
    </row>
    <row r="24" spans="2:4" ht="15" thickBot="1">
      <c r="B24" s="20" t="s">
        <v>29</v>
      </c>
      <c r="C24" s="85">
        <f>(D16+D17+D18+D19+D20+D21+D22+D23)/12</f>
        <v>0</v>
      </c>
      <c r="D24" s="86"/>
    </row>
    <row r="25" spans="2:4" ht="15" thickBot="1">
      <c r="B25" s="20" t="s">
        <v>30</v>
      </c>
      <c r="C25" s="87">
        <f>MAX(D16:D27)-MIN(D16:D27)</f>
        <v>0</v>
      </c>
      <c r="D25" s="88"/>
    </row>
    <row r="26" spans="2:4" ht="15" thickBot="1">
      <c r="B26" s="21" t="s">
        <v>31</v>
      </c>
      <c r="C26" s="89">
        <f>VAR(D16:D27)</f>
        <v>0</v>
      </c>
      <c r="D26" s="90"/>
    </row>
    <row r="27" spans="2:4" ht="15" thickBot="1">
      <c r="B27" s="21" t="s">
        <v>32</v>
      </c>
      <c r="C27" s="87">
        <f>STDEV(D16:D27)</f>
        <v>0</v>
      </c>
      <c r="D27" s="88"/>
    </row>
  </sheetData>
  <mergeCells count="5">
    <mergeCell ref="C24:D24"/>
    <mergeCell ref="C25:D25"/>
    <mergeCell ref="C26:D26"/>
    <mergeCell ref="C27:D27"/>
    <mergeCell ref="B15:B23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2E9F-DF12-4B4D-B4ED-E7EB3F8F0C11}">
  <dimension ref="A14:D27"/>
  <sheetViews>
    <sheetView workbookViewId="0">
      <selection activeCell="D31" sqref="D31"/>
    </sheetView>
  </sheetViews>
  <sheetFormatPr defaultColWidth="8.85546875" defaultRowHeight="14.45"/>
  <cols>
    <col min="1" max="1" width="19.140625" customWidth="1" collapsed="1"/>
    <col min="2" max="2" width="35.28515625" customWidth="1" collapsed="1"/>
    <col min="3" max="3" width="10.7109375" customWidth="1" collapsed="1"/>
    <col min="4" max="4" width="23.42578125" customWidth="1" collapsed="1"/>
  </cols>
  <sheetData>
    <row r="14" spans="2:4" ht="15" thickBot="1"/>
    <row r="15" spans="2:4">
      <c r="B15" s="91" t="str">
        <f>CasosAnalisis!B20</f>
        <v>Divide y vencerás 2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20*20</v>
      </c>
      <c r="D16" s="2">
        <f>CasosAnalisis!D20</f>
        <v>0</v>
      </c>
    </row>
    <row r="17" spans="2:4">
      <c r="B17" s="92"/>
      <c r="C17" s="1">
        <f>CasosAnalisis!E6</f>
        <v>0</v>
      </c>
      <c r="D17" s="2">
        <f>CasosAnalisis!F20</f>
        <v>0</v>
      </c>
    </row>
    <row r="18" spans="2:4">
      <c r="B18" s="92"/>
      <c r="C18" s="1">
        <f>CasosAnalisis!G6</f>
        <v>0</v>
      </c>
      <c r="D18" s="2">
        <f>CasosAnalisis!H20</f>
        <v>0</v>
      </c>
    </row>
    <row r="19" spans="2:4">
      <c r="B19" s="92"/>
      <c r="C19" s="1">
        <f>CasosAnalisis!I6</f>
        <v>0</v>
      </c>
      <c r="D19" s="2">
        <f>CasosAnalisis!J20</f>
        <v>0</v>
      </c>
    </row>
    <row r="20" spans="2:4">
      <c r="B20" s="92"/>
      <c r="C20" s="1">
        <f>CasosAnalisis!K6</f>
        <v>0</v>
      </c>
      <c r="D20" s="2">
        <f>CasosAnalisis!L20</f>
        <v>0</v>
      </c>
    </row>
    <row r="21" spans="2:4">
      <c r="B21" s="92"/>
      <c r="C21" s="1">
        <f>CasosAnalisis!M6</f>
        <v>0</v>
      </c>
      <c r="D21" s="2">
        <f>CasosAnalisis!N20</f>
        <v>0</v>
      </c>
    </row>
    <row r="22" spans="2:4">
      <c r="B22" s="92"/>
      <c r="C22" s="1">
        <f>CasosAnalisis!O6</f>
        <v>0</v>
      </c>
      <c r="D22" s="2">
        <f>CasosAnalisis!P20</f>
        <v>0</v>
      </c>
    </row>
    <row r="23" spans="2:4" ht="15" thickBot="1">
      <c r="B23" s="92"/>
      <c r="C23" s="3">
        <f>CasosAnalisis!Q6</f>
        <v>0</v>
      </c>
      <c r="D23" s="2">
        <f>CasosAnalisis!R20</f>
        <v>0</v>
      </c>
    </row>
    <row r="24" spans="2:4" ht="15" thickBot="1">
      <c r="B24" s="20" t="s">
        <v>29</v>
      </c>
      <c r="C24" s="85">
        <f>(D16+D17+D18+D19+D20+D21+D22+D23)/12</f>
        <v>0</v>
      </c>
      <c r="D24" s="86"/>
    </row>
    <row r="25" spans="2:4" ht="15" thickBot="1">
      <c r="B25" s="20" t="s">
        <v>30</v>
      </c>
      <c r="C25" s="87">
        <f>MAX(D16:D27)-MIN(D16:D27)</f>
        <v>0</v>
      </c>
      <c r="D25" s="88"/>
    </row>
    <row r="26" spans="2:4" ht="15" thickBot="1">
      <c r="B26" s="21" t="s">
        <v>31</v>
      </c>
      <c r="C26" s="89">
        <f>VAR(D16:D27)</f>
        <v>0</v>
      </c>
      <c r="D26" s="90"/>
    </row>
    <row r="27" spans="2:4" ht="15" thickBot="1">
      <c r="B27" s="21" t="s">
        <v>32</v>
      </c>
      <c r="C27" s="87">
        <f>STDEV(D16:D27)</f>
        <v>0</v>
      </c>
      <c r="D27" s="88"/>
    </row>
  </sheetData>
  <mergeCells count="5">
    <mergeCell ref="C24:D24"/>
    <mergeCell ref="C25:D25"/>
    <mergeCell ref="C26:D26"/>
    <mergeCell ref="C27:D27"/>
    <mergeCell ref="B15:B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E4C6-DB24-472D-8ED2-D18E9C87BC80}">
  <dimension ref="A14:D27"/>
  <sheetViews>
    <sheetView topLeftCell="A15" workbookViewId="0">
      <selection activeCell="B15" sqref="B15:B23"/>
    </sheetView>
  </sheetViews>
  <sheetFormatPr defaultColWidth="8.85546875" defaultRowHeight="14.45"/>
  <cols>
    <col min="1" max="1" width="19.140625" customWidth="1" collapsed="1"/>
    <col min="2" max="2" width="35.28515625" customWidth="1" collapsed="1"/>
    <col min="3" max="3" width="10.7109375" customWidth="1" collapsed="1"/>
    <col min="4" max="4" width="23.42578125" customWidth="1" collapsed="1"/>
  </cols>
  <sheetData>
    <row r="14" spans="2:4" ht="15" thickBot="1"/>
    <row r="15" spans="2:4">
      <c r="B15" s="91" t="str">
        <f>CasosAnalisis!B6</f>
        <v>Americana iterativo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20*20</v>
      </c>
      <c r="D16" s="2">
        <f>CasosAnalisis!D6</f>
        <v>78889600</v>
      </c>
    </row>
    <row r="17" spans="2:4">
      <c r="B17" s="92"/>
      <c r="C17" s="1">
        <f>CasosAnalisis!E6</f>
        <v>0</v>
      </c>
      <c r="D17" s="2">
        <f>CasosAnalisis!F6</f>
        <v>0</v>
      </c>
    </row>
    <row r="18" spans="2:4">
      <c r="B18" s="92"/>
      <c r="C18" s="1">
        <f>CasosAnalisis!G6</f>
        <v>0</v>
      </c>
      <c r="D18" s="2">
        <f>CasosAnalisis!H6</f>
        <v>0</v>
      </c>
    </row>
    <row r="19" spans="2:4">
      <c r="B19" s="92"/>
      <c r="C19" s="1">
        <f>CasosAnalisis!I6</f>
        <v>0</v>
      </c>
      <c r="D19" s="2">
        <f>CasosAnalisis!J6</f>
        <v>0</v>
      </c>
    </row>
    <row r="20" spans="2:4">
      <c r="B20" s="92"/>
      <c r="C20" s="1">
        <f>CasosAnalisis!K6</f>
        <v>0</v>
      </c>
      <c r="D20" s="2">
        <f>CasosAnalisis!L6</f>
        <v>0</v>
      </c>
    </row>
    <row r="21" spans="2:4">
      <c r="B21" s="92"/>
      <c r="C21" s="1">
        <f>CasosAnalisis!M6</f>
        <v>0</v>
      </c>
      <c r="D21" s="2">
        <f>CasosAnalisis!N6</f>
        <v>0</v>
      </c>
    </row>
    <row r="22" spans="2:4">
      <c r="B22" s="92"/>
      <c r="C22" s="1">
        <f>CasosAnalisis!O6</f>
        <v>0</v>
      </c>
      <c r="D22" s="2">
        <f>CasosAnalisis!P6</f>
        <v>0</v>
      </c>
    </row>
    <row r="23" spans="2:4" ht="15" thickBot="1">
      <c r="B23" s="92"/>
      <c r="C23" s="3">
        <f>CasosAnalisis!Q6</f>
        <v>0</v>
      </c>
      <c r="D23" s="2">
        <f>CasosAnalisis!R6</f>
        <v>0</v>
      </c>
    </row>
    <row r="24" spans="2:4" ht="15" thickBot="1">
      <c r="B24" s="20" t="s">
        <v>29</v>
      </c>
      <c r="C24" s="85">
        <f>(D16+D17+D18+D19+D20+D21+D22+D23)/12</f>
        <v>6574133.333333333</v>
      </c>
      <c r="D24" s="86"/>
    </row>
    <row r="25" spans="2:4" ht="15" thickBot="1">
      <c r="B25" s="20" t="s">
        <v>30</v>
      </c>
      <c r="C25" s="85">
        <f>MAX(D16:D27)-MIN(D16:D27)</f>
        <v>78889600</v>
      </c>
      <c r="D25" s="86"/>
    </row>
    <row r="26" spans="2:4" ht="15" thickBot="1">
      <c r="B26" s="21" t="s">
        <v>31</v>
      </c>
      <c r="C26" s="89">
        <f>VAR(D16:D27)</f>
        <v>777946123520000</v>
      </c>
      <c r="D26" s="90"/>
    </row>
    <row r="27" spans="2:4" ht="15" thickBot="1">
      <c r="B27" s="21" t="s">
        <v>32</v>
      </c>
      <c r="C27" s="87">
        <f>STDEV(D16:D27)</f>
        <v>27891685.562547129</v>
      </c>
      <c r="D27" s="88"/>
    </row>
  </sheetData>
  <mergeCells count="5">
    <mergeCell ref="C24:D24"/>
    <mergeCell ref="C25:D25"/>
    <mergeCell ref="C27:D27"/>
    <mergeCell ref="C26:D26"/>
    <mergeCell ref="B15:B2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8A854-B12E-4FC9-822F-11E1CA58E40B}">
  <dimension ref="A14:D27"/>
  <sheetViews>
    <sheetView topLeftCell="A11" workbookViewId="0">
      <selection activeCell="B35" sqref="B35"/>
    </sheetView>
  </sheetViews>
  <sheetFormatPr defaultColWidth="8.85546875" defaultRowHeight="14.45"/>
  <cols>
    <col min="1" max="1" width="19.140625" customWidth="1" collapsed="1"/>
    <col min="2" max="2" width="35.28515625" customWidth="1" collapsed="1"/>
    <col min="3" max="3" width="10.7109375" customWidth="1" collapsed="1"/>
    <col min="4" max="4" width="23.42578125" customWidth="1" collapsed="1"/>
  </cols>
  <sheetData>
    <row r="14" spans="2:4" ht="15" thickBot="1"/>
    <row r="15" spans="2:4">
      <c r="B15" s="91" t="str">
        <f>CasosAnalisis!B7</f>
        <v>Americana iterativo (dinámico)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20*20</v>
      </c>
      <c r="D16" s="2">
        <f>CasosAnalisis!D7</f>
        <v>76810800</v>
      </c>
    </row>
    <row r="17" spans="2:4">
      <c r="B17" s="92"/>
      <c r="C17" s="1">
        <f>CasosAnalisis!E6</f>
        <v>0</v>
      </c>
      <c r="D17" s="2">
        <f>CasosAnalisis!F7</f>
        <v>0</v>
      </c>
    </row>
    <row r="18" spans="2:4">
      <c r="B18" s="92"/>
      <c r="C18" s="1">
        <f>CasosAnalisis!G6</f>
        <v>0</v>
      </c>
      <c r="D18" s="2">
        <f>CasosAnalisis!H7</f>
        <v>0</v>
      </c>
    </row>
    <row r="19" spans="2:4">
      <c r="B19" s="92"/>
      <c r="C19" s="1">
        <f>CasosAnalisis!I6</f>
        <v>0</v>
      </c>
      <c r="D19" s="2">
        <f>CasosAnalisis!J7</f>
        <v>0</v>
      </c>
    </row>
    <row r="20" spans="2:4">
      <c r="B20" s="92"/>
      <c r="C20" s="1">
        <f>CasosAnalisis!K6</f>
        <v>0</v>
      </c>
      <c r="D20" s="2">
        <f>CasosAnalisis!L7</f>
        <v>0</v>
      </c>
    </row>
    <row r="21" spans="2:4">
      <c r="B21" s="92"/>
      <c r="C21" s="1">
        <f>CasosAnalisis!M6</f>
        <v>0</v>
      </c>
      <c r="D21" s="2">
        <f>CasosAnalisis!N7</f>
        <v>0</v>
      </c>
    </row>
    <row r="22" spans="2:4">
      <c r="B22" s="92"/>
      <c r="C22" s="1">
        <f>CasosAnalisis!O6</f>
        <v>0</v>
      </c>
      <c r="D22" s="2">
        <f>CasosAnalisis!P7</f>
        <v>0</v>
      </c>
    </row>
    <row r="23" spans="2:4" ht="15" thickBot="1">
      <c r="B23" s="92"/>
      <c r="C23" s="3">
        <f>CasosAnalisis!Q6</f>
        <v>0</v>
      </c>
      <c r="D23" s="2">
        <f>CasosAnalisis!R7</f>
        <v>0</v>
      </c>
    </row>
    <row r="24" spans="2:4" ht="15" thickBot="1">
      <c r="B24" s="20" t="s">
        <v>29</v>
      </c>
      <c r="C24" s="85">
        <f>(D16+D17+D18+D19+D20+D21+D22+D23)/12</f>
        <v>6400900</v>
      </c>
      <c r="D24" s="86"/>
    </row>
    <row r="25" spans="2:4" ht="15" thickBot="1">
      <c r="B25" s="20" t="s">
        <v>30</v>
      </c>
      <c r="C25" s="87">
        <f>MAX(D16:D27)-MIN(D16:D27)</f>
        <v>76810800</v>
      </c>
      <c r="D25" s="88"/>
    </row>
    <row r="26" spans="2:4" ht="15" thickBot="1">
      <c r="B26" s="21" t="s">
        <v>31</v>
      </c>
      <c r="C26" s="89">
        <f>VAR(D16:D27)</f>
        <v>737487374580000</v>
      </c>
      <c r="D26" s="90"/>
    </row>
    <row r="27" spans="2:4" ht="15" thickBot="1">
      <c r="B27" s="21" t="s">
        <v>32</v>
      </c>
      <c r="C27" s="87">
        <f>STDEV(D16:D27)</f>
        <v>27156718.774181832</v>
      </c>
      <c r="D27" s="88"/>
    </row>
  </sheetData>
  <mergeCells count="5">
    <mergeCell ref="C24:D24"/>
    <mergeCell ref="C25:D25"/>
    <mergeCell ref="C26:D26"/>
    <mergeCell ref="C27:D27"/>
    <mergeCell ref="B15:B2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FBD7-7610-4902-8237-717A79E065ED}">
  <dimension ref="A14:D27"/>
  <sheetViews>
    <sheetView topLeftCell="A10" workbookViewId="0">
      <selection activeCell="D29" sqref="D29"/>
    </sheetView>
  </sheetViews>
  <sheetFormatPr defaultColWidth="8.85546875" defaultRowHeight="14.45"/>
  <cols>
    <col min="1" max="1" width="19.140625" customWidth="1" collapsed="1"/>
    <col min="2" max="2" width="35.28515625" customWidth="1" collapsed="1"/>
    <col min="3" max="3" width="10.7109375" customWidth="1" collapsed="1"/>
    <col min="4" max="4" width="23.42578125" customWidth="1" collapsed="1"/>
  </cols>
  <sheetData>
    <row r="14" spans="2:4" ht="15" thickBot="1"/>
    <row r="15" spans="2:4">
      <c r="B15" s="91" t="str">
        <f>CasosAnalisis!B8</f>
        <v>Americana recursivo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20*20</v>
      </c>
      <c r="D16" s="2">
        <f>CasosAnalisis!D8</f>
        <v>27023400</v>
      </c>
    </row>
    <row r="17" spans="2:4">
      <c r="B17" s="92"/>
      <c r="C17" s="1">
        <f>CasosAnalisis!E6</f>
        <v>0</v>
      </c>
      <c r="D17" s="2">
        <f>CasosAnalisis!F8</f>
        <v>0</v>
      </c>
    </row>
    <row r="18" spans="2:4">
      <c r="B18" s="92"/>
      <c r="C18" s="1">
        <f>CasosAnalisis!G6</f>
        <v>0</v>
      </c>
      <c r="D18" s="2">
        <f>CasosAnalisis!H8</f>
        <v>0</v>
      </c>
    </row>
    <row r="19" spans="2:4">
      <c r="B19" s="92"/>
      <c r="C19" s="1">
        <f>CasosAnalisis!I6</f>
        <v>0</v>
      </c>
      <c r="D19" s="2">
        <f>CasosAnalisis!J8</f>
        <v>0</v>
      </c>
    </row>
    <row r="20" spans="2:4">
      <c r="B20" s="92"/>
      <c r="C20" s="1">
        <f>CasosAnalisis!K6</f>
        <v>0</v>
      </c>
      <c r="D20" s="2">
        <f>CasosAnalisis!L8</f>
        <v>0</v>
      </c>
    </row>
    <row r="21" spans="2:4">
      <c r="B21" s="92"/>
      <c r="C21" s="1">
        <f>CasosAnalisis!M6</f>
        <v>0</v>
      </c>
      <c r="D21" s="2">
        <f>CasosAnalisis!N8</f>
        <v>0</v>
      </c>
    </row>
    <row r="22" spans="2:4">
      <c r="B22" s="92"/>
      <c r="C22" s="1">
        <f>CasosAnalisis!O6</f>
        <v>0</v>
      </c>
      <c r="D22" s="2">
        <f>CasosAnalisis!P8</f>
        <v>0</v>
      </c>
    </row>
    <row r="23" spans="2:4" ht="15" thickBot="1">
      <c r="B23" s="92"/>
      <c r="C23" s="3">
        <f>CasosAnalisis!Q6</f>
        <v>0</v>
      </c>
      <c r="D23" s="2">
        <f>CasosAnalisis!R8</f>
        <v>0</v>
      </c>
    </row>
    <row r="24" spans="2:4" ht="15" thickBot="1">
      <c r="B24" s="20" t="s">
        <v>29</v>
      </c>
      <c r="C24" s="85">
        <f>(D16+D17+D18+D19+D20+D21+D22+D23)/12</f>
        <v>2251950</v>
      </c>
      <c r="D24" s="86"/>
    </row>
    <row r="25" spans="2:4" ht="15" thickBot="1">
      <c r="B25" s="20" t="s">
        <v>30</v>
      </c>
      <c r="C25" s="87">
        <f>MAX(D16:D27)-MIN(D16:D27)</f>
        <v>27023400</v>
      </c>
      <c r="D25" s="88"/>
    </row>
    <row r="26" spans="2:4" ht="15" thickBot="1">
      <c r="B26" s="21" t="s">
        <v>31</v>
      </c>
      <c r="C26" s="89">
        <f>VAR(D16:D27)</f>
        <v>91283018445000</v>
      </c>
      <c r="D26" s="90"/>
    </row>
    <row r="27" spans="2:4" ht="15" thickBot="1">
      <c r="B27" s="21" t="s">
        <v>32</v>
      </c>
      <c r="C27" s="87">
        <f>STDEV(D16:D27)</f>
        <v>9554214.6953582745</v>
      </c>
      <c r="D27" s="88"/>
    </row>
  </sheetData>
  <mergeCells count="5">
    <mergeCell ref="C24:D24"/>
    <mergeCell ref="C25:D25"/>
    <mergeCell ref="C26:D26"/>
    <mergeCell ref="C27:D27"/>
    <mergeCell ref="B15:B2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6B99-BAC3-4485-97EB-059DD7F8E18B}">
  <dimension ref="A14:D27"/>
  <sheetViews>
    <sheetView topLeftCell="A11" workbookViewId="0">
      <selection activeCell="R42" sqref="R42"/>
    </sheetView>
  </sheetViews>
  <sheetFormatPr defaultColWidth="8.85546875" defaultRowHeight="14.45"/>
  <cols>
    <col min="1" max="1" width="19.140625" customWidth="1" collapsed="1"/>
    <col min="2" max="2" width="35.28515625" customWidth="1" collapsed="1"/>
    <col min="3" max="3" width="10.7109375" customWidth="1" collapsed="1"/>
    <col min="4" max="4" width="23.42578125" customWidth="1" collapsed="1"/>
  </cols>
  <sheetData>
    <row r="14" spans="2:4" ht="15" thickBot="1"/>
    <row r="15" spans="2:4">
      <c r="B15" s="91" t="str">
        <f>CasosAnalisis!B9</f>
        <v>Americana recursivo (dinámico)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20*20</v>
      </c>
      <c r="D16" s="2">
        <f>CasosAnalisis!D9</f>
        <v>0</v>
      </c>
    </row>
    <row r="17" spans="2:4">
      <c r="B17" s="92"/>
      <c r="C17" s="1">
        <f>CasosAnalisis!E6</f>
        <v>0</v>
      </c>
      <c r="D17" s="2">
        <f>CasosAnalisis!F9</f>
        <v>0</v>
      </c>
    </row>
    <row r="18" spans="2:4">
      <c r="B18" s="92"/>
      <c r="C18" s="1">
        <f>CasosAnalisis!G6</f>
        <v>0</v>
      </c>
      <c r="D18" s="2">
        <f>CasosAnalisis!H9</f>
        <v>0</v>
      </c>
    </row>
    <row r="19" spans="2:4">
      <c r="B19" s="92"/>
      <c r="C19" s="1">
        <f>CasosAnalisis!I6</f>
        <v>0</v>
      </c>
      <c r="D19" s="2">
        <f>CasosAnalisis!J9</f>
        <v>0</v>
      </c>
    </row>
    <row r="20" spans="2:4">
      <c r="B20" s="92"/>
      <c r="C20" s="1">
        <f>CasosAnalisis!K6</f>
        <v>0</v>
      </c>
      <c r="D20" s="2">
        <f>CasosAnalisis!L9</f>
        <v>0</v>
      </c>
    </row>
    <row r="21" spans="2:4">
      <c r="B21" s="92"/>
      <c r="C21" s="1">
        <f>CasosAnalisis!M6</f>
        <v>0</v>
      </c>
      <c r="D21" s="2">
        <f>CasosAnalisis!N9</f>
        <v>0</v>
      </c>
    </row>
    <row r="22" spans="2:4">
      <c r="B22" s="92"/>
      <c r="C22" s="1">
        <f>CasosAnalisis!O6</f>
        <v>0</v>
      </c>
      <c r="D22" s="2">
        <f>CasosAnalisis!P9</f>
        <v>0</v>
      </c>
    </row>
    <row r="23" spans="2:4" ht="15" thickBot="1">
      <c r="B23" s="92"/>
      <c r="C23" s="3">
        <f>CasosAnalisis!Q6</f>
        <v>0</v>
      </c>
      <c r="D23" s="2">
        <f>CasosAnalisis!R9</f>
        <v>0</v>
      </c>
    </row>
    <row r="24" spans="2:4" ht="15" thickBot="1">
      <c r="B24" s="20" t="s">
        <v>29</v>
      </c>
      <c r="C24" s="85">
        <f>(D16+D17+D18+D19+D20+D21+D22+D23)/12</f>
        <v>0</v>
      </c>
      <c r="D24" s="86"/>
    </row>
    <row r="25" spans="2:4" ht="15" thickBot="1">
      <c r="B25" s="20" t="s">
        <v>30</v>
      </c>
      <c r="C25" s="87">
        <f>MAX(D16:D27)-MIN(D16:D27)</f>
        <v>0</v>
      </c>
      <c r="D25" s="88"/>
    </row>
    <row r="26" spans="2:4" ht="15" thickBot="1">
      <c r="B26" s="21" t="s">
        <v>31</v>
      </c>
      <c r="C26" s="89">
        <f>VAR(D16:D27)</f>
        <v>0</v>
      </c>
      <c r="D26" s="90"/>
    </row>
    <row r="27" spans="2:4" ht="15" thickBot="1">
      <c r="B27" s="21" t="s">
        <v>32</v>
      </c>
      <c r="C27" s="87">
        <f>STDEV(D16:D27)</f>
        <v>0</v>
      </c>
      <c r="D27" s="88"/>
    </row>
  </sheetData>
  <mergeCells count="5">
    <mergeCell ref="C24:D24"/>
    <mergeCell ref="C25:D25"/>
    <mergeCell ref="C26:D26"/>
    <mergeCell ref="C27:D27"/>
    <mergeCell ref="B15:B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2CB5-D3D4-4804-B973-184BD50A1A5F}">
  <dimension ref="A14:D27"/>
  <sheetViews>
    <sheetView topLeftCell="A8" workbookViewId="0">
      <selection activeCell="D30" sqref="D30"/>
    </sheetView>
  </sheetViews>
  <sheetFormatPr defaultColWidth="8.85546875" defaultRowHeight="14.45"/>
  <cols>
    <col min="1" max="1" width="19.140625" customWidth="1" collapsed="1"/>
    <col min="2" max="2" width="35.28515625" customWidth="1" collapsed="1"/>
    <col min="3" max="3" width="10.7109375" customWidth="1" collapsed="1"/>
    <col min="4" max="4" width="23.42578125" customWidth="1" collapsed="1"/>
  </cols>
  <sheetData>
    <row r="14" spans="2:4" ht="15" thickBot="1"/>
    <row r="15" spans="2:4">
      <c r="B15" s="91" t="str">
        <f>CasosAnalisis!B10</f>
        <v>Inglesa iterativo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20*20</v>
      </c>
      <c r="D16" s="2">
        <f>CasosAnalisis!D10</f>
        <v>0</v>
      </c>
    </row>
    <row r="17" spans="2:4">
      <c r="B17" s="92"/>
      <c r="C17" s="1">
        <f>CasosAnalisis!E6</f>
        <v>0</v>
      </c>
      <c r="D17" s="2">
        <f>CasosAnalisis!F10</f>
        <v>0</v>
      </c>
    </row>
    <row r="18" spans="2:4">
      <c r="B18" s="92"/>
      <c r="C18" s="1">
        <f>CasosAnalisis!G6</f>
        <v>0</v>
      </c>
      <c r="D18" s="2">
        <f>CasosAnalisis!H10</f>
        <v>0</v>
      </c>
    </row>
    <row r="19" spans="2:4">
      <c r="B19" s="92"/>
      <c r="C19" s="1">
        <f>CasosAnalisis!I6</f>
        <v>0</v>
      </c>
      <c r="D19" s="2">
        <f>CasosAnalisis!J10</f>
        <v>0</v>
      </c>
    </row>
    <row r="20" spans="2:4">
      <c r="B20" s="92"/>
      <c r="C20" s="1">
        <f>CasosAnalisis!K6</f>
        <v>0</v>
      </c>
      <c r="D20" s="2">
        <f>CasosAnalisis!L10</f>
        <v>0</v>
      </c>
    </row>
    <row r="21" spans="2:4">
      <c r="B21" s="92"/>
      <c r="C21" s="1">
        <f>CasosAnalisis!M6</f>
        <v>0</v>
      </c>
      <c r="D21" s="2">
        <f>CasosAnalisis!N10</f>
        <v>0</v>
      </c>
    </row>
    <row r="22" spans="2:4">
      <c r="B22" s="92"/>
      <c r="C22" s="1">
        <f>CasosAnalisis!O6</f>
        <v>0</v>
      </c>
      <c r="D22" s="2">
        <f>CasosAnalisis!P10</f>
        <v>0</v>
      </c>
    </row>
    <row r="23" spans="2:4" ht="15" thickBot="1">
      <c r="B23" s="92"/>
      <c r="C23" s="3">
        <f>CasosAnalisis!Q6</f>
        <v>0</v>
      </c>
      <c r="D23" s="2">
        <f>CasosAnalisis!R10</f>
        <v>0</v>
      </c>
    </row>
    <row r="24" spans="2:4" ht="15" thickBot="1">
      <c r="B24" s="20" t="s">
        <v>29</v>
      </c>
      <c r="C24" s="85">
        <f>(D16+D17+D18+D19+D20+D21+D22+D23)/12</f>
        <v>0</v>
      </c>
      <c r="D24" s="86"/>
    </row>
    <row r="25" spans="2:4" ht="15" thickBot="1">
      <c r="B25" s="20" t="s">
        <v>30</v>
      </c>
      <c r="C25" s="87">
        <f>MAX(D16:D27)-MIN(D16:D27)</f>
        <v>0</v>
      </c>
      <c r="D25" s="88"/>
    </row>
    <row r="26" spans="2:4" ht="15" thickBot="1">
      <c r="B26" s="21" t="s">
        <v>31</v>
      </c>
      <c r="C26" s="89">
        <f>VAR(D16:D27)</f>
        <v>0</v>
      </c>
      <c r="D26" s="90"/>
    </row>
    <row r="27" spans="2:4" ht="15" thickBot="1">
      <c r="B27" s="21" t="s">
        <v>32</v>
      </c>
      <c r="C27" s="87">
        <f>STDEV(D16:D27)</f>
        <v>0</v>
      </c>
      <c r="D27" s="88"/>
    </row>
  </sheetData>
  <mergeCells count="5">
    <mergeCell ref="C24:D24"/>
    <mergeCell ref="C25:D25"/>
    <mergeCell ref="C26:D26"/>
    <mergeCell ref="C27:D27"/>
    <mergeCell ref="B15:B2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F55B-5ED1-4747-840E-15756561BEB6}">
  <dimension ref="A14:D27"/>
  <sheetViews>
    <sheetView topLeftCell="A11" workbookViewId="0">
      <selection activeCell="D31" sqref="D31"/>
    </sheetView>
  </sheetViews>
  <sheetFormatPr defaultColWidth="8.85546875" defaultRowHeight="14.45"/>
  <cols>
    <col min="1" max="1" width="19.140625" customWidth="1" collapsed="1"/>
    <col min="2" max="2" width="35.28515625" customWidth="1" collapsed="1"/>
    <col min="3" max="3" width="10.7109375" customWidth="1" collapsed="1"/>
    <col min="4" max="4" width="23.42578125" customWidth="1" collapsed="1"/>
  </cols>
  <sheetData>
    <row r="14" spans="2:4" ht="15" thickBot="1"/>
    <row r="15" spans="2:4">
      <c r="B15" s="91" t="str">
        <f>CasosAnalisis!B11</f>
        <v>Inglesa iterativo (dinámico)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20*20</v>
      </c>
      <c r="D16" s="2">
        <f>CasosAnalisis!D11</f>
        <v>0</v>
      </c>
    </row>
    <row r="17" spans="2:4">
      <c r="B17" s="92"/>
      <c r="C17" s="1">
        <f>CasosAnalisis!E6</f>
        <v>0</v>
      </c>
      <c r="D17" s="2">
        <f>CasosAnalisis!F11</f>
        <v>0</v>
      </c>
    </row>
    <row r="18" spans="2:4">
      <c r="B18" s="92"/>
      <c r="C18" s="1">
        <f>CasosAnalisis!G6</f>
        <v>0</v>
      </c>
      <c r="D18" s="2">
        <f>CasosAnalisis!H11</f>
        <v>0</v>
      </c>
    </row>
    <row r="19" spans="2:4">
      <c r="B19" s="92"/>
      <c r="C19" s="1">
        <f>CasosAnalisis!I6</f>
        <v>0</v>
      </c>
      <c r="D19" s="2">
        <f>CasosAnalisis!J11</f>
        <v>0</v>
      </c>
    </row>
    <row r="20" spans="2:4">
      <c r="B20" s="92"/>
      <c r="C20" s="1">
        <f>CasosAnalisis!K6</f>
        <v>0</v>
      </c>
      <c r="D20" s="2">
        <f>CasosAnalisis!L11</f>
        <v>0</v>
      </c>
    </row>
    <row r="21" spans="2:4">
      <c r="B21" s="92"/>
      <c r="C21" s="1">
        <f>CasosAnalisis!M6</f>
        <v>0</v>
      </c>
      <c r="D21" s="2">
        <f>CasosAnalisis!N11</f>
        <v>0</v>
      </c>
    </row>
    <row r="22" spans="2:4">
      <c r="B22" s="92"/>
      <c r="C22" s="1">
        <f>CasosAnalisis!O6</f>
        <v>0</v>
      </c>
      <c r="D22" s="2">
        <f>CasosAnalisis!P11</f>
        <v>0</v>
      </c>
    </row>
    <row r="23" spans="2:4" ht="15" thickBot="1">
      <c r="B23" s="92"/>
      <c r="C23" s="3">
        <f>CasosAnalisis!Q6</f>
        <v>0</v>
      </c>
      <c r="D23" s="2">
        <f>CasosAnalisis!R11</f>
        <v>0</v>
      </c>
    </row>
    <row r="24" spans="2:4" ht="15" thickBot="1">
      <c r="B24" s="20" t="s">
        <v>29</v>
      </c>
      <c r="C24" s="85">
        <f>(D16+D17+D18+D19+D20+D21+D22+D23)/12</f>
        <v>0</v>
      </c>
      <c r="D24" s="86"/>
    </row>
    <row r="25" spans="2:4" ht="15" thickBot="1">
      <c r="B25" s="20" t="s">
        <v>30</v>
      </c>
      <c r="C25" s="87">
        <f>MAX(D16:D27)-MIN(D16:D27)</f>
        <v>0</v>
      </c>
      <c r="D25" s="88"/>
    </row>
    <row r="26" spans="2:4" ht="15" thickBot="1">
      <c r="B26" s="21" t="s">
        <v>31</v>
      </c>
      <c r="C26" s="89">
        <f>VAR(D16:D27)</f>
        <v>0</v>
      </c>
      <c r="D26" s="90"/>
    </row>
    <row r="27" spans="2:4" ht="15" thickBot="1">
      <c r="B27" s="21" t="s">
        <v>32</v>
      </c>
      <c r="C27" s="87">
        <f>STDEV(D16:D27)</f>
        <v>0</v>
      </c>
      <c r="D27" s="88"/>
    </row>
  </sheetData>
  <mergeCells count="5">
    <mergeCell ref="C24:D24"/>
    <mergeCell ref="C25:D25"/>
    <mergeCell ref="C26:D26"/>
    <mergeCell ref="C27:D27"/>
    <mergeCell ref="B15:B2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7396-735C-47F9-8365-B1E0CFA96A48}">
  <dimension ref="A14:D27"/>
  <sheetViews>
    <sheetView topLeftCell="A11" workbookViewId="0">
      <selection activeCell="D32" sqref="D32"/>
    </sheetView>
  </sheetViews>
  <sheetFormatPr defaultColWidth="8.85546875" defaultRowHeight="14.45"/>
  <cols>
    <col min="1" max="1" width="19.140625" customWidth="1" collapsed="1"/>
    <col min="2" max="2" width="35.28515625" customWidth="1" collapsed="1"/>
    <col min="3" max="3" width="10.7109375" customWidth="1" collapsed="1"/>
    <col min="4" max="4" width="23.42578125" customWidth="1" collapsed="1"/>
  </cols>
  <sheetData>
    <row r="14" spans="2:4" ht="15" thickBot="1"/>
    <row r="15" spans="2:4">
      <c r="B15" s="91" t="str">
        <f>CasosAnalisis!B12</f>
        <v>Inglesa recursivo (estático)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20*20</v>
      </c>
      <c r="D16" s="2">
        <f>CasosAnalisis!D12</f>
        <v>0</v>
      </c>
    </row>
    <row r="17" spans="2:4">
      <c r="B17" s="92"/>
      <c r="C17" s="1">
        <f>CasosAnalisis!E6</f>
        <v>0</v>
      </c>
      <c r="D17" s="2">
        <f>CasosAnalisis!F12</f>
        <v>0</v>
      </c>
    </row>
    <row r="18" spans="2:4">
      <c r="B18" s="92"/>
      <c r="C18" s="1">
        <f>CasosAnalisis!G6</f>
        <v>0</v>
      </c>
      <c r="D18" s="2">
        <f>CasosAnalisis!H12</f>
        <v>0</v>
      </c>
    </row>
    <row r="19" spans="2:4">
      <c r="B19" s="92"/>
      <c r="C19" s="1">
        <f>CasosAnalisis!I6</f>
        <v>0</v>
      </c>
      <c r="D19" s="2">
        <f>CasosAnalisis!J12</f>
        <v>0</v>
      </c>
    </row>
    <row r="20" spans="2:4">
      <c r="B20" s="92"/>
      <c r="C20" s="1">
        <f>CasosAnalisis!K6</f>
        <v>0</v>
      </c>
      <c r="D20" s="2">
        <f>CasosAnalisis!L12</f>
        <v>0</v>
      </c>
    </row>
    <row r="21" spans="2:4">
      <c r="B21" s="92"/>
      <c r="C21" s="1">
        <f>CasosAnalisis!M6</f>
        <v>0</v>
      </c>
      <c r="D21" s="2">
        <f>CasosAnalisis!N12</f>
        <v>0</v>
      </c>
    </row>
    <row r="22" spans="2:4">
      <c r="B22" s="92"/>
      <c r="C22" s="1">
        <f>CasosAnalisis!O6</f>
        <v>0</v>
      </c>
      <c r="D22" s="2">
        <f>CasosAnalisis!P12</f>
        <v>0</v>
      </c>
    </row>
    <row r="23" spans="2:4" ht="15" thickBot="1">
      <c r="B23" s="92"/>
      <c r="C23" s="3">
        <f>CasosAnalisis!Q6</f>
        <v>0</v>
      </c>
      <c r="D23" s="2">
        <f>CasosAnalisis!R12</f>
        <v>0</v>
      </c>
    </row>
    <row r="24" spans="2:4" ht="15" thickBot="1">
      <c r="B24" s="20" t="s">
        <v>29</v>
      </c>
      <c r="C24" s="85">
        <f>(D16+D17+D18+D19+D20+D21+D22+D23)/12</f>
        <v>0</v>
      </c>
      <c r="D24" s="86"/>
    </row>
    <row r="25" spans="2:4" ht="15" thickBot="1">
      <c r="B25" s="20" t="s">
        <v>30</v>
      </c>
      <c r="C25" s="87">
        <f>MAX(D16:D27)-MIN(D16:D27)</f>
        <v>0</v>
      </c>
      <c r="D25" s="88"/>
    </row>
    <row r="26" spans="2:4" ht="15" thickBot="1">
      <c r="B26" s="21" t="s">
        <v>31</v>
      </c>
      <c r="C26" s="89">
        <f>VAR(D16:D27)</f>
        <v>0</v>
      </c>
      <c r="D26" s="90"/>
    </row>
    <row r="27" spans="2:4" ht="15" thickBot="1">
      <c r="B27" s="21" t="s">
        <v>32</v>
      </c>
      <c r="C27" s="87">
        <f>STDEV(D16:D27)</f>
        <v>0</v>
      </c>
      <c r="D27" s="88"/>
    </row>
  </sheetData>
  <mergeCells count="5">
    <mergeCell ref="C24:D24"/>
    <mergeCell ref="C25:D25"/>
    <mergeCell ref="C26:D26"/>
    <mergeCell ref="C27:D27"/>
    <mergeCell ref="B15:B2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E048-79C0-40FD-8372-DFB1B03F079B}">
  <dimension ref="A14:D27"/>
  <sheetViews>
    <sheetView topLeftCell="A11" workbookViewId="0">
      <selection activeCell="D32" sqref="D32"/>
    </sheetView>
  </sheetViews>
  <sheetFormatPr defaultColWidth="8.85546875" defaultRowHeight="14.45"/>
  <cols>
    <col min="1" max="1" width="19.140625" customWidth="1" collapsed="1"/>
    <col min="2" max="2" width="35.28515625" customWidth="1" collapsed="1"/>
    <col min="3" max="3" width="10.7109375" customWidth="1" collapsed="1"/>
    <col min="4" max="4" width="23.42578125" customWidth="1" collapsed="1"/>
  </cols>
  <sheetData>
    <row r="14" spans="2:4" ht="15" thickBot="1"/>
    <row r="15" spans="2:4">
      <c r="B15" s="91" t="str">
        <f>CasosAnalisis!B13</f>
        <v>Inglesa recursivo (dinámico)</v>
      </c>
      <c r="C15" s="18" t="s">
        <v>10</v>
      </c>
      <c r="D15" s="19" t="s">
        <v>11</v>
      </c>
    </row>
    <row r="16" spans="2:4">
      <c r="B16" s="92"/>
      <c r="C16" s="1" t="str">
        <f>CasosAnalisis!C6</f>
        <v>20*20</v>
      </c>
      <c r="D16" s="2">
        <f>CasosAnalisis!D13</f>
        <v>0</v>
      </c>
    </row>
    <row r="17" spans="2:4">
      <c r="B17" s="92"/>
      <c r="C17" s="1">
        <f>CasosAnalisis!E6</f>
        <v>0</v>
      </c>
      <c r="D17" s="2">
        <f>CasosAnalisis!F13</f>
        <v>0</v>
      </c>
    </row>
    <row r="18" spans="2:4">
      <c r="B18" s="92"/>
      <c r="C18" s="1">
        <f>CasosAnalisis!G6</f>
        <v>0</v>
      </c>
      <c r="D18" s="2">
        <f>CasosAnalisis!H13</f>
        <v>0</v>
      </c>
    </row>
    <row r="19" spans="2:4">
      <c r="B19" s="92"/>
      <c r="C19" s="1">
        <f>CasosAnalisis!I6</f>
        <v>0</v>
      </c>
      <c r="D19" s="2">
        <f>CasosAnalisis!J13</f>
        <v>0</v>
      </c>
    </row>
    <row r="20" spans="2:4">
      <c r="B20" s="92"/>
      <c r="C20" s="1">
        <f>CasosAnalisis!K6</f>
        <v>0</v>
      </c>
      <c r="D20" s="2">
        <f>CasosAnalisis!L13</f>
        <v>0</v>
      </c>
    </row>
    <row r="21" spans="2:4">
      <c r="B21" s="92"/>
      <c r="C21" s="1">
        <f>CasosAnalisis!M6</f>
        <v>0</v>
      </c>
      <c r="D21" s="2">
        <f>CasosAnalisis!N13</f>
        <v>0</v>
      </c>
    </row>
    <row r="22" spans="2:4">
      <c r="B22" s="92"/>
      <c r="C22" s="1">
        <f>CasosAnalisis!O6</f>
        <v>0</v>
      </c>
      <c r="D22" s="2">
        <f>CasosAnalisis!P13</f>
        <v>0</v>
      </c>
    </row>
    <row r="23" spans="2:4" ht="15" thickBot="1">
      <c r="B23" s="92"/>
      <c r="C23" s="3">
        <f>CasosAnalisis!Q6</f>
        <v>0</v>
      </c>
      <c r="D23" s="2">
        <f>CasosAnalisis!R13</f>
        <v>0</v>
      </c>
    </row>
    <row r="24" spans="2:4" ht="15" thickBot="1">
      <c r="B24" s="20" t="s">
        <v>29</v>
      </c>
      <c r="C24" s="85">
        <f>(D16+D17+D18+D19+D20+D21+D22+D23)/12</f>
        <v>0</v>
      </c>
      <c r="D24" s="86"/>
    </row>
    <row r="25" spans="2:4" ht="15" thickBot="1">
      <c r="B25" s="20" t="s">
        <v>30</v>
      </c>
      <c r="C25" s="87">
        <f>MAX(D16:D27)-MIN(D16:D27)</f>
        <v>0</v>
      </c>
      <c r="D25" s="88"/>
    </row>
    <row r="26" spans="2:4" ht="15" thickBot="1">
      <c r="B26" s="21" t="s">
        <v>31</v>
      </c>
      <c r="C26" s="89">
        <f>VAR(D16:D27)</f>
        <v>0</v>
      </c>
      <c r="D26" s="90"/>
    </row>
    <row r="27" spans="2:4" ht="15" thickBot="1">
      <c r="B27" s="21" t="s">
        <v>32</v>
      </c>
      <c r="C27" s="87">
        <f>STDEV(D16:D27)</f>
        <v>0</v>
      </c>
      <c r="D27" s="88"/>
    </row>
  </sheetData>
  <mergeCells count="5">
    <mergeCell ref="C24:D24"/>
    <mergeCell ref="C25:D25"/>
    <mergeCell ref="C26:D26"/>
    <mergeCell ref="C27:D27"/>
    <mergeCell ref="B15:B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Alisson Campos Marin</dc:creator>
  <cp:keywords/>
  <dc:description/>
  <cp:lastModifiedBy/>
  <cp:revision/>
  <dcterms:created xsi:type="dcterms:W3CDTF">2023-04-06T05:12:29Z</dcterms:created>
  <dcterms:modified xsi:type="dcterms:W3CDTF">2023-05-23T17:32:25Z</dcterms:modified>
  <cp:category/>
  <cp:contentStatus/>
</cp:coreProperties>
</file>