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ValladolidC\Desktop\"/>
    </mc:Choice>
  </mc:AlternateContent>
  <xr:revisionPtr revIDLastSave="0" documentId="13_ncr:1_{5DF134A6-5F87-43C0-921B-2F6D03801070}" xr6:coauthVersionLast="47" xr6:coauthVersionMax="47" xr10:uidLastSave="{00000000-0000-0000-0000-000000000000}"/>
  <bookViews>
    <workbookView xWindow="-28920" yWindow="-120" windowWidth="29040" windowHeight="15720" firstSheet="2" activeTab="2" xr2:uid="{00000000-000D-0000-FFFF-FFFF00000000}"/>
  </bookViews>
  <sheets>
    <sheet name="Gestión_Hrs" sheetId="1" state="hidden" r:id="rId1"/>
    <sheet name="Gantt_Actividades_Escenario01" sheetId="3" state="hidden" r:id="rId2"/>
    <sheet name="Gantt_Actividades_Escenario02" sheetId="4" r:id="rId3"/>
    <sheet name="Hoja1" sheetId="5" r:id="rId4"/>
  </sheets>
  <definedNames>
    <definedName name="_xlnm.Print_Area" localSheetId="1">Gantt_Actividades_Escenario01!$A$2:$AR$17</definedName>
    <definedName name="_xlnm.Print_Area" localSheetId="2">Gantt_Actividades_Escenario02!$A$2:$AM$23</definedName>
    <definedName name="_xlnm.Print_Titles" localSheetId="1">Gantt_Actividades_Escenario01!$7:$9</definedName>
    <definedName name="_xlnm.Print_Titles" localSheetId="2">Gantt_Actividades_Escenario02!$7:$9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E9" i="4" l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AI9" i="3" s="1"/>
  <c r="AJ9" i="3" s="1"/>
  <c r="AK9" i="3" s="1"/>
  <c r="AL9" i="3" s="1"/>
  <c r="AM9" i="3" s="1"/>
  <c r="AN9" i="3" s="1"/>
  <c r="AO9" i="3" s="1"/>
  <c r="AP9" i="3" s="1"/>
  <c r="AQ9" i="3" s="1"/>
  <c r="D19" i="1"/>
  <c r="E18" i="1"/>
  <c r="E17" i="1"/>
  <c r="E16" i="1"/>
  <c r="E15" i="1"/>
  <c r="E14" i="1"/>
  <c r="E13" i="1"/>
  <c r="E12" i="1"/>
  <c r="U9" i="4" l="1"/>
  <c r="V9" i="4" s="1"/>
  <c r="W9" i="4" s="1"/>
  <c r="E19" i="1"/>
  <c r="X9" i="4" l="1"/>
  <c r="Y9" i="4" s="1"/>
  <c r="Z9" i="4" s="1"/>
  <c r="AA9" i="4" s="1"/>
  <c r="AB9" i="4" s="1"/>
  <c r="AC9" i="4" s="1"/>
  <c r="AD9" i="4" l="1"/>
  <c r="AE9" i="4" s="1"/>
  <c r="AF9" i="4" s="1"/>
  <c r="AG9" i="4" s="1"/>
  <c r="AH9" i="4"/>
  <c r="AI9" i="4" s="1"/>
  <c r="AJ9" i="4" s="1"/>
  <c r="AK9" i="4" s="1"/>
  <c r="AL9" i="4" s="1"/>
</calcChain>
</file>

<file path=xl/sharedStrings.xml><?xml version="1.0" encoding="utf-8"?>
<sst xmlns="http://schemas.openxmlformats.org/spreadsheetml/2006/main" count="191" uniqueCount="92">
  <si>
    <t>Alta</t>
  </si>
  <si>
    <t>En planificacion</t>
  </si>
  <si>
    <t>Media</t>
  </si>
  <si>
    <t>En proceso</t>
  </si>
  <si>
    <t>Baja</t>
  </si>
  <si>
    <t>Desestimado</t>
  </si>
  <si>
    <t>Demorado</t>
  </si>
  <si>
    <t>Culminado</t>
  </si>
  <si>
    <t>Proyecto</t>
  </si>
  <si>
    <t>Actividades</t>
  </si>
  <si>
    <t>HRS</t>
  </si>
  <si>
    <t>Días</t>
  </si>
  <si>
    <t>Codificación de Extractores + validación de QVD</t>
  </si>
  <si>
    <t>Codificación de Transformadores + validación de QVD</t>
  </si>
  <si>
    <t>Codificación de QlikMarts</t>
  </si>
  <si>
    <t>Estructura en Aplicación QV (Diseño, Gráficos, listas, formulaciones)</t>
  </si>
  <si>
    <t>Pase a PRD</t>
  </si>
  <si>
    <r>
      <t xml:space="preserve">Reporte de Seguimiento CONTROLLING
</t>
    </r>
    <r>
      <rPr>
        <sz val="11"/>
        <color theme="1"/>
        <rFont val="Calibri"/>
        <family val="2"/>
        <scheme val="minor"/>
      </rPr>
      <t>(Creación de MQT de Costos)</t>
    </r>
  </si>
  <si>
    <t>Fuentes y lógica de información</t>
  </si>
  <si>
    <t>Estructura y Almacenamiento de data</t>
  </si>
  <si>
    <t>Leyenda:</t>
  </si>
  <si>
    <t>Proyección</t>
  </si>
  <si>
    <t>Coordinaciones</t>
  </si>
  <si>
    <t>Mayo</t>
  </si>
  <si>
    <t>Observaciones</t>
  </si>
  <si>
    <t>Sem 01</t>
  </si>
  <si>
    <t>Sem 02</t>
  </si>
  <si>
    <t>Sem 03</t>
  </si>
  <si>
    <t>Sema 04</t>
  </si>
  <si>
    <t>Sem 05</t>
  </si>
  <si>
    <t>Sem 06</t>
  </si>
  <si>
    <t>J.VasquezC / O.Cruz</t>
  </si>
  <si>
    <t>Sem 07</t>
  </si>
  <si>
    <t>Sem 08</t>
  </si>
  <si>
    <t>PROYECTO SEGUIMIENTO CONTROLLING - QLIKVIEW</t>
  </si>
  <si>
    <t>SEGUIMIENTO CONTROLLING - MAQUETA DE COSTOS (QLIKVIEW)</t>
  </si>
  <si>
    <t>Junio</t>
  </si>
  <si>
    <t>Julio</t>
  </si>
  <si>
    <t>Subactividad</t>
  </si>
  <si>
    <t>Programado</t>
  </si>
  <si>
    <t>x</t>
  </si>
  <si>
    <t>J.Hidalgo / C.Valladolid</t>
  </si>
  <si>
    <t>Sem 04</t>
  </si>
  <si>
    <t>MEJORA REPORTE CONTROLLING</t>
  </si>
  <si>
    <t>ć</t>
  </si>
  <si>
    <t xml:space="preserve">Consolidado de la información  </t>
  </si>
  <si>
    <t>Validación de información extraida</t>
  </si>
  <si>
    <t>Desarrollo de macro para pre procesar data</t>
  </si>
  <si>
    <t>Desarrollo de macro para filrar información requeriday crear tablas dinámicas</t>
  </si>
  <si>
    <t>Desarrollo de macro para extraer data de SIOP</t>
  </si>
  <si>
    <t>Desarrollo de macro para extraer data de SIPLAN</t>
  </si>
  <si>
    <t>1.1. Identificar los datos requeridos desde el sistema SIOP.</t>
  </si>
  <si>
    <t>1.4. Configurar criterios de extracción según necesidades del análisis (filtros, rango de fechas, etc.).</t>
  </si>
  <si>
    <t>1.5. Probar la macro con un conjunto pequeño de datos.</t>
  </si>
  <si>
    <t>2.2. Establecer la conexión al sistema o archivo fuente mediante VBA.</t>
  </si>
  <si>
    <t>2.3. Configurar los parámetros de extracción de datos (equipos, turnos, indicadores, etc.).</t>
  </si>
  <si>
    <t>2.4. Crear procedimientos para la validación inicial de los datos extraídos.</t>
  </si>
  <si>
    <t>2.5. Probar la macro con diferentes escenarios de datos.</t>
  </si>
  <si>
    <t>2.6. Ajustar el código para manejar excepciones (errores de conexión o datos incompletos).</t>
  </si>
  <si>
    <t>3.1. Definir las reglas de preprocesamiento (limpieza de datos, formatos, etc.).</t>
  </si>
  <si>
    <t>3.2. Crear rutinas para eliminar datos duplicados o inconsistentes.</t>
  </si>
  <si>
    <t>3.3. Estandarizar formatos de fechas, números y textos.</t>
  </si>
  <si>
    <t>3.4. Generar columnas calculadas o transformar los datos según los requerimientos.</t>
  </si>
  <si>
    <t>3.5. Implementar validaciones automáticas para asegurar la integridad de los datos procesados.</t>
  </si>
  <si>
    <t>3.6. Documentar las transformaciones realizadas en cada paso.</t>
  </si>
  <si>
    <t>4.1. Diseñar una estructura para consolidar los datos extraídos de SIOP y SIPLAN.</t>
  </si>
  <si>
    <t>4.2. Crear una hoja o archivo maestro para almacenar los datos combinados.</t>
  </si>
  <si>
    <t>4.3. Desarrollar una macro para unir y ordenar los datos según criterios definidos.</t>
  </si>
  <si>
    <t>4.4. Validar la consistencia de los datos consolidados (comparar totales, registros, etc.).</t>
  </si>
  <si>
    <t>4.5. Realizar pruebas para confirmar que todos los datos relevantes están incluidos.</t>
  </si>
  <si>
    <t>5.1. Comparar los datos extraídos con los reportes originales de SIOP y SIPLAN.</t>
  </si>
  <si>
    <t>5.2. Revisar que no haya valores nulos, inconsistencias o registros faltantes.</t>
  </si>
  <si>
    <t>5.3. Solicitar retroalimentación del equipo o área que administra los sistemas.</t>
  </si>
  <si>
    <t>5.4. Implementar correcciones en las macros si se encuentran errores.</t>
  </si>
  <si>
    <t>5.5. Documentar el proceso de validación y los ajustes realizados.</t>
  </si>
  <si>
    <t>6.1. Identificar los filtros clave según los requerimientos (por ejemplo: fechas, equipos, turnos).</t>
  </si>
  <si>
    <t>6.2. Diseñar una macro que permita aplicar los filtros de forma automática.</t>
  </si>
  <si>
    <t>6.3. Configurar la creación de tablas dinámicas en base a los datos filtrados.</t>
  </si>
  <si>
    <t>6.4. Personalizar las tablas dinámicas para mostrar los indicadores clave (KPI).</t>
  </si>
  <si>
    <t>6.5. Incorporar gráficos dinámicos para visualización de resultados.</t>
  </si>
  <si>
    <t>6.6. Probar la macro con distintos escenarios de filtros y datos.</t>
  </si>
  <si>
    <t>7.1. Realizar pruebas finales con datos reales y validación funcional.</t>
  </si>
  <si>
    <t>7.2. Preparar una versión documentada del archivo para distribución.</t>
  </si>
  <si>
    <t>7.3. Capacitar a los usuarios finales en el uso de las macros y reportes.</t>
  </si>
  <si>
    <t>7.4. Configurar medidas de control para la actualización o mantenimiento del archivo.</t>
  </si>
  <si>
    <t>7.5. Implementar la solución en el entorno de producción.</t>
  </si>
  <si>
    <t>7.6. Monitorear el desempeño del sistema y recopilar retroalimentación para mejoras futuras.</t>
  </si>
  <si>
    <t>1.2. Definir los filtros claves para la extracción (fechas, Equipo etc.).</t>
  </si>
  <si>
    <t>1.3. Diseñar y escribir el código VBA para conectarse a SIOP.</t>
  </si>
  <si>
    <t>X</t>
  </si>
  <si>
    <t>V.Antezana</t>
  </si>
  <si>
    <t>2.1. Coordinación con Lenin para extracción de plan de cosecha de SIPLAN.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</si>
</sst>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/>
      <bottom/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1" fontId="0" fillId="0" borderId="3" xfId="0" applyNumberFormat="1" applyBorder="1"/>
    <xf numFmtId="0" fontId="2" fillId="0" borderId="0" xfId="0" applyFont="1"/>
    <xf numFmtId="1" fontId="2" fillId="0" borderId="0" xfId="0" applyNumberFormat="1" applyFont="1"/>
    <xf numFmtId="0" fontId="6" fillId="0" borderId="0" xfId="0" applyFont="1"/>
    <xf numFmtId="0" fontId="6" fillId="0" borderId="6" xfId="0" applyFont="1" applyBorder="1"/>
    <xf numFmtId="0" fontId="0" fillId="3" borderId="10" xfId="0" applyFill="1" applyBorder="1"/>
    <xf numFmtId="0" fontId="0" fillId="4" borderId="10" xfId="0" applyFill="1" applyBorder="1"/>
    <xf numFmtId="0" fontId="0" fillId="5" borderId="6" xfId="0" applyFill="1" applyBorder="1"/>
    <xf numFmtId="16" fontId="7" fillId="0" borderId="6" xfId="0" applyNumberFormat="1" applyFont="1" applyBorder="1" applyAlignment="1">
      <alignment horizontal="center"/>
    </xf>
    <xf numFmtId="0" fontId="8" fillId="7" borderId="17" xfId="0" applyFont="1" applyFill="1" applyBorder="1"/>
    <xf numFmtId="0" fontId="9" fillId="0" borderId="18" xfId="0" applyFont="1" applyBorder="1"/>
    <xf numFmtId="0" fontId="10" fillId="0" borderId="17" xfId="0" applyFont="1" applyBorder="1"/>
    <xf numFmtId="0" fontId="10" fillId="0" borderId="19" xfId="0" applyFont="1" applyBorder="1"/>
    <xf numFmtId="0" fontId="10" fillId="0" borderId="0" xfId="0" applyFont="1"/>
    <xf numFmtId="0" fontId="10" fillId="4" borderId="19" xfId="0" applyFont="1" applyFill="1" applyBorder="1"/>
    <xf numFmtId="16" fontId="6" fillId="0" borderId="0" xfId="0" applyNumberFormat="1" applyFont="1"/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/>
    </xf>
    <xf numFmtId="1" fontId="0" fillId="0" borderId="0" xfId="0" applyNumberFormat="1"/>
    <xf numFmtId="0" fontId="0" fillId="6" borderId="10" xfId="0" applyFill="1" applyBorder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21" xfId="0" applyFont="1" applyBorder="1" applyAlignment="1">
      <alignment horizontal="center" vertical="center"/>
    </xf>
    <xf numFmtId="9" fontId="0" fillId="0" borderId="0" xfId="1" applyFont="1"/>
    <xf numFmtId="0" fontId="14" fillId="3" borderId="6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" fontId="5" fillId="0" borderId="10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 vertical="center"/>
    </xf>
    <xf numFmtId="17" fontId="2" fillId="0" borderId="7" xfId="0" applyNumberFormat="1" applyFon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17" fontId="2" fillId="0" borderId="9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11" fillId="0" borderId="6" xfId="0" applyFont="1" applyBorder="1" applyAlignment="1">
      <alignment horizontal="left" vertical="top"/>
    </xf>
    <xf numFmtId="0" fontId="7" fillId="8" borderId="8" xfId="0" applyFont="1" applyFill="1" applyBorder="1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64" fontId="2" fillId="9" borderId="9" xfId="0" applyNumberFormat="1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11" fillId="0" borderId="10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9" fillId="10" borderId="6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81360</xdr:colOff>
      <xdr:row>0</xdr:row>
      <xdr:rowOff>51595</xdr:rowOff>
    </xdr:from>
    <xdr:to>
      <xdr:col>0</xdr:col>
      <xdr:colOff>1538685</xdr:colOff>
      <xdr:row>2</xdr:row>
      <xdr:rowOff>161529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360" y="51595"/>
          <a:ext cx="1457325" cy="46235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81360</xdr:colOff>
      <xdr:row>0</xdr:row>
      <xdr:rowOff>51595</xdr:rowOff>
    </xdr:from>
    <xdr:to>
      <xdr:col>0</xdr:col>
      <xdr:colOff>1542495</xdr:colOff>
      <xdr:row>2</xdr:row>
      <xdr:rowOff>113904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360" y="51595"/>
          <a:ext cx="1457325" cy="462359"/>
        </a:xfrm>
        <a:prstGeom prst="rect">
          <a:avLst/>
        </a:prstGeom>
        <a:noFill/>
      </xdr:spPr>
    </xdr:pic>
    <xdr:clientData/>
  </xdr:twoCellAnchor>
  <xdr:twoCellAnchor>
    <xdr:from>
      <xdr:col>2</xdr:col>
      <xdr:colOff>1985703</xdr:colOff>
      <xdr:row>9</xdr:row>
      <xdr:rowOff>51954</xdr:rowOff>
    </xdr:from>
    <xdr:to>
      <xdr:col>2</xdr:col>
      <xdr:colOff>1985703</xdr:colOff>
      <xdr:row>26</xdr:row>
      <xdr:rowOff>176818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D2E71D4-CD45-4DDA-B304-736289F64FE1}"/>
            </a:ext>
          </a:extLst>
        </xdr:cNvPr>
        <xdr:cNvCxnSpPr/>
      </xdr:nvCxnSpPr>
      <xdr:spPr>
        <a:xfrm>
          <a:off x="11346180" y="1697181"/>
          <a:ext cx="0" cy="3432637"/>
        </a:xfrm>
        <a:prstGeom prst="line">
          <a:avLst/>
        </a:prstGeom>
        <a:ln w="2857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9"/>
  <sheetViews>
    <sheetView showGridLines="0" workbookViewId="0">
      <selection activeCell="H25" sqref="H25"/>
    </sheetView>
  </sheetViews>
  <sheetFormatPr baseColWidth="10" defaultRowHeight="14.4" x14ac:dyDescent="0.3"/>
  <cols>
    <col min="1" max="1" width="6.109375" bestFit="1" customWidth="1"/>
    <col min="2" max="2" width="36.33203125" bestFit="1" customWidth="1"/>
    <col min="3" max="3" width="62" bestFit="1" customWidth="1"/>
    <col min="4" max="4" width="4.44140625" bestFit="1" customWidth="1"/>
    <col min="5" max="5" width="5.332031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B4" t="s">
        <v>6</v>
      </c>
    </row>
    <row r="5" spans="1:5" x14ac:dyDescent="0.3">
      <c r="B5" t="s">
        <v>7</v>
      </c>
    </row>
    <row r="9" spans="1:5" ht="24.75" customHeight="1" x14ac:dyDescent="0.3">
      <c r="B9" s="40" t="s">
        <v>34</v>
      </c>
      <c r="C9" s="41"/>
      <c r="D9" s="41"/>
      <c r="E9" s="42"/>
    </row>
    <row r="11" spans="1:5" x14ac:dyDescent="0.3">
      <c r="B11" s="1" t="s">
        <v>8</v>
      </c>
      <c r="C11" s="1" t="s">
        <v>9</v>
      </c>
      <c r="D11" s="2" t="s">
        <v>10</v>
      </c>
      <c r="E11" s="2" t="s">
        <v>11</v>
      </c>
    </row>
    <row r="12" spans="1:5" x14ac:dyDescent="0.3">
      <c r="B12" s="37" t="s">
        <v>17</v>
      </c>
      <c r="C12" s="3" t="s">
        <v>18</v>
      </c>
      <c r="D12" s="3">
        <v>8</v>
      </c>
      <c r="E12" s="4">
        <f t="shared" ref="E12:E18" si="0">D12/2</f>
        <v>4</v>
      </c>
    </row>
    <row r="13" spans="1:5" x14ac:dyDescent="0.3">
      <c r="B13" s="38"/>
      <c r="C13" s="3" t="s">
        <v>19</v>
      </c>
      <c r="D13" s="3">
        <v>20</v>
      </c>
      <c r="E13" s="4">
        <f t="shared" si="0"/>
        <v>10</v>
      </c>
    </row>
    <row r="14" spans="1:5" x14ac:dyDescent="0.3">
      <c r="B14" s="38"/>
      <c r="C14" s="3" t="s">
        <v>12</v>
      </c>
      <c r="D14" s="3">
        <v>17</v>
      </c>
      <c r="E14" s="4">
        <f t="shared" si="0"/>
        <v>8.5</v>
      </c>
    </row>
    <row r="15" spans="1:5" x14ac:dyDescent="0.3">
      <c r="B15" s="38"/>
      <c r="C15" s="3" t="s">
        <v>13</v>
      </c>
      <c r="D15" s="3">
        <v>16</v>
      </c>
      <c r="E15" s="4">
        <f t="shared" si="0"/>
        <v>8</v>
      </c>
    </row>
    <row r="16" spans="1:5" x14ac:dyDescent="0.3">
      <c r="B16" s="38"/>
      <c r="C16" s="3" t="s">
        <v>14</v>
      </c>
      <c r="D16" s="3">
        <v>18</v>
      </c>
      <c r="E16" s="4">
        <f t="shared" si="0"/>
        <v>9</v>
      </c>
    </row>
    <row r="17" spans="2:5" x14ac:dyDescent="0.3">
      <c r="B17" s="38"/>
      <c r="C17" s="3" t="s">
        <v>15</v>
      </c>
      <c r="D17" s="3">
        <v>15</v>
      </c>
      <c r="E17" s="4">
        <f t="shared" si="0"/>
        <v>7.5</v>
      </c>
    </row>
    <row r="18" spans="2:5" x14ac:dyDescent="0.3">
      <c r="B18" s="39"/>
      <c r="C18" s="3" t="s">
        <v>16</v>
      </c>
      <c r="D18" s="3">
        <v>3</v>
      </c>
      <c r="E18" s="4">
        <f t="shared" si="0"/>
        <v>1.5</v>
      </c>
    </row>
    <row r="19" spans="2:5" x14ac:dyDescent="0.3">
      <c r="D19" s="5">
        <f>SUM(D12:D18)</f>
        <v>97</v>
      </c>
      <c r="E19" s="6">
        <f>SUM(E12:E18)</f>
        <v>48.5</v>
      </c>
    </row>
  </sheetData>
  <mergeCells count="2">
    <mergeCell ref="B12:B18"/>
    <mergeCell ref="B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2:AR31"/>
  <sheetViews>
    <sheetView showGridLines="0" zoomScaleNormal="100" zoomScaleSheetLayoutView="85" workbookViewId="0">
      <pane xSplit="2" ySplit="9" topLeftCell="O10" activePane="bottomRight" state="frozen"/>
      <selection pane="topRight" activeCell="C1" sqref="C1"/>
      <selection pane="bottomLeft" activeCell="A10" sqref="A10"/>
      <selection pane="bottomRight" activeCell="AB8" sqref="AB8:AF8"/>
    </sheetView>
  </sheetViews>
  <sheetFormatPr baseColWidth="10" defaultRowHeight="14.4" x14ac:dyDescent="0.3"/>
  <cols>
    <col min="1" max="1" width="63.44140625" customWidth="1"/>
    <col min="2" max="2" width="12.88671875" style="7" customWidth="1"/>
    <col min="3" max="3" width="6.44140625" bestFit="1" customWidth="1"/>
    <col min="4" max="43" width="6.44140625" customWidth="1"/>
    <col min="44" max="44" width="28" style="7" customWidth="1"/>
  </cols>
  <sheetData>
    <row r="2" spans="1:44" ht="12.75" customHeight="1" x14ac:dyDescent="0.3">
      <c r="B2" s="52" t="s">
        <v>20</v>
      </c>
      <c r="C2" s="53"/>
    </row>
    <row r="3" spans="1:44" x14ac:dyDescent="0.3">
      <c r="B3" s="8" t="s">
        <v>6</v>
      </c>
      <c r="C3" s="9"/>
    </row>
    <row r="4" spans="1:44" x14ac:dyDescent="0.3">
      <c r="B4" s="8" t="s">
        <v>21</v>
      </c>
      <c r="C4" s="10"/>
    </row>
    <row r="5" spans="1:44" ht="15.75" customHeight="1" x14ac:dyDescent="0.3">
      <c r="A5" s="54" t="s">
        <v>35</v>
      </c>
      <c r="B5" s="8" t="s">
        <v>3</v>
      </c>
      <c r="C5" s="11"/>
    </row>
    <row r="6" spans="1:44" x14ac:dyDescent="0.3">
      <c r="A6" s="55"/>
      <c r="B6" s="8" t="s">
        <v>7</v>
      </c>
      <c r="C6" s="23"/>
    </row>
    <row r="7" spans="1:44" ht="12.6" customHeight="1" x14ac:dyDescent="0.3">
      <c r="A7" s="56" t="s">
        <v>9</v>
      </c>
      <c r="B7" s="59" t="s">
        <v>22</v>
      </c>
      <c r="C7" s="48" t="s">
        <v>23</v>
      </c>
      <c r="D7" s="48"/>
      <c r="E7" s="48"/>
      <c r="F7" s="48"/>
      <c r="G7" s="48"/>
      <c r="H7" s="48"/>
      <c r="I7" s="48" t="s">
        <v>36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9" t="s">
        <v>37</v>
      </c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1"/>
      <c r="AR7" s="43" t="s">
        <v>24</v>
      </c>
    </row>
    <row r="8" spans="1:44" ht="12.6" customHeight="1" x14ac:dyDescent="0.3">
      <c r="A8" s="57"/>
      <c r="B8" s="60"/>
      <c r="C8" s="45" t="s">
        <v>25</v>
      </c>
      <c r="D8" s="46"/>
      <c r="E8" s="46"/>
      <c r="F8" s="46"/>
      <c r="G8" s="47"/>
      <c r="H8" s="45" t="s">
        <v>26</v>
      </c>
      <c r="I8" s="46"/>
      <c r="J8" s="46"/>
      <c r="K8" s="46"/>
      <c r="L8" s="47"/>
      <c r="M8" s="45" t="s">
        <v>27</v>
      </c>
      <c r="N8" s="46"/>
      <c r="O8" s="46"/>
      <c r="P8" s="46"/>
      <c r="Q8" s="47"/>
      <c r="R8" s="45" t="s">
        <v>28</v>
      </c>
      <c r="S8" s="46"/>
      <c r="T8" s="46"/>
      <c r="U8" s="46"/>
      <c r="V8" s="47"/>
      <c r="W8" s="45" t="s">
        <v>29</v>
      </c>
      <c r="X8" s="46"/>
      <c r="Y8" s="46"/>
      <c r="Z8" s="46"/>
      <c r="AA8" s="47"/>
      <c r="AB8" s="45" t="s">
        <v>30</v>
      </c>
      <c r="AC8" s="46"/>
      <c r="AD8" s="46"/>
      <c r="AE8" s="46"/>
      <c r="AF8" s="47"/>
      <c r="AG8" s="45" t="s">
        <v>32</v>
      </c>
      <c r="AH8" s="46"/>
      <c r="AI8" s="46"/>
      <c r="AJ8" s="46"/>
      <c r="AK8" s="47"/>
      <c r="AL8" s="45" t="s">
        <v>33</v>
      </c>
      <c r="AM8" s="46"/>
      <c r="AN8" s="46"/>
      <c r="AO8" s="46"/>
      <c r="AP8" s="46"/>
      <c r="AQ8" s="47"/>
      <c r="AR8" s="44"/>
    </row>
    <row r="9" spans="1:44" ht="12.6" customHeight="1" x14ac:dyDescent="0.3">
      <c r="A9" s="58"/>
      <c r="B9" s="60"/>
      <c r="C9" s="12">
        <v>44340</v>
      </c>
      <c r="D9" s="12">
        <f>C9+1</f>
        <v>44341</v>
      </c>
      <c r="E9" s="12">
        <f>D9+1</f>
        <v>44342</v>
      </c>
      <c r="F9" s="12">
        <f>E9+1</f>
        <v>44343</v>
      </c>
      <c r="G9" s="12">
        <f>F9+1</f>
        <v>44344</v>
      </c>
      <c r="H9" s="12">
        <f>G9+3</f>
        <v>44347</v>
      </c>
      <c r="I9" s="12">
        <f>H9+1</f>
        <v>44348</v>
      </c>
      <c r="J9" s="12">
        <f>I9+1</f>
        <v>44349</v>
      </c>
      <c r="K9" s="12">
        <f>J9+1</f>
        <v>44350</v>
      </c>
      <c r="L9" s="12">
        <f>K9+1</f>
        <v>44351</v>
      </c>
      <c r="M9" s="12">
        <f>L9+3</f>
        <v>44354</v>
      </c>
      <c r="N9" s="12">
        <f>M9+1</f>
        <v>44355</v>
      </c>
      <c r="O9" s="12">
        <f>N9+1</f>
        <v>44356</v>
      </c>
      <c r="P9" s="12">
        <f>O9+1</f>
        <v>44357</v>
      </c>
      <c r="Q9" s="12">
        <f>P9+1</f>
        <v>44358</v>
      </c>
      <c r="R9" s="12">
        <f>Q9+3</f>
        <v>44361</v>
      </c>
      <c r="S9" s="12">
        <f>R9+1</f>
        <v>44362</v>
      </c>
      <c r="T9" s="12">
        <f>S9+1</f>
        <v>44363</v>
      </c>
      <c r="U9" s="12">
        <f>T9+1</f>
        <v>44364</v>
      </c>
      <c r="V9" s="12">
        <f>U9+1</f>
        <v>44365</v>
      </c>
      <c r="W9" s="12">
        <f>V9+3</f>
        <v>44368</v>
      </c>
      <c r="X9" s="12">
        <f>W9+1</f>
        <v>44369</v>
      </c>
      <c r="Y9" s="12">
        <f>X9+1</f>
        <v>44370</v>
      </c>
      <c r="Z9" s="12">
        <f>Y9+1</f>
        <v>44371</v>
      </c>
      <c r="AA9" s="12">
        <f>Z9+1</f>
        <v>44372</v>
      </c>
      <c r="AB9" s="12">
        <f>AA9+3</f>
        <v>44375</v>
      </c>
      <c r="AC9" s="12">
        <f>AB9+1</f>
        <v>44376</v>
      </c>
      <c r="AD9" s="12">
        <f>AC9+1</f>
        <v>44377</v>
      </c>
      <c r="AE9" s="12">
        <f>AD9+1</f>
        <v>44378</v>
      </c>
      <c r="AF9" s="12">
        <f>AE9+1</f>
        <v>44379</v>
      </c>
      <c r="AG9" s="12">
        <f>AF9+3</f>
        <v>44382</v>
      </c>
      <c r="AH9" s="12">
        <f>AG9+1</f>
        <v>44383</v>
      </c>
      <c r="AI9" s="12">
        <f>AH9+1</f>
        <v>44384</v>
      </c>
      <c r="AJ9" s="12">
        <f>AI9+1</f>
        <v>44385</v>
      </c>
      <c r="AK9" s="12">
        <f>AJ9+1</f>
        <v>44386</v>
      </c>
      <c r="AL9" s="12">
        <f>AK9+3</f>
        <v>44389</v>
      </c>
      <c r="AM9" s="12">
        <f>AL9+1</f>
        <v>44390</v>
      </c>
      <c r="AN9" s="12">
        <f>AM9+1</f>
        <v>44391</v>
      </c>
      <c r="AO9" s="12">
        <f>AN9+1</f>
        <v>44392</v>
      </c>
      <c r="AP9" s="12">
        <f>AO9+1</f>
        <v>44393</v>
      </c>
      <c r="AQ9" s="12">
        <f>AP9+1</f>
        <v>44394</v>
      </c>
      <c r="AR9" s="44"/>
    </row>
    <row r="10" spans="1:44" s="17" customFormat="1" ht="15.6" x14ac:dyDescent="0.3">
      <c r="A10" s="13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4"/>
    </row>
    <row r="11" spans="1:44" s="17" customFormat="1" ht="27.6" x14ac:dyDescent="0.3">
      <c r="A11" s="21" t="s">
        <v>18</v>
      </c>
      <c r="B11" s="20" t="s">
        <v>31</v>
      </c>
      <c r="C11" s="18"/>
      <c r="D11" s="18"/>
      <c r="E11" s="18"/>
      <c r="F11" s="1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4"/>
    </row>
    <row r="12" spans="1:44" s="17" customFormat="1" ht="27.6" x14ac:dyDescent="0.3">
      <c r="A12" s="21" t="s">
        <v>19</v>
      </c>
      <c r="B12" s="20" t="s">
        <v>31</v>
      </c>
      <c r="C12" s="15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4"/>
    </row>
    <row r="13" spans="1:44" s="17" customFormat="1" ht="27.6" x14ac:dyDescent="0.3">
      <c r="A13" s="21" t="s">
        <v>12</v>
      </c>
      <c r="B13" s="20" t="s">
        <v>31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8"/>
      <c r="R13" s="18"/>
      <c r="S13" s="18"/>
      <c r="T13" s="18"/>
      <c r="U13" s="18"/>
      <c r="V13" s="18"/>
      <c r="W13" s="18"/>
      <c r="X13" s="18"/>
      <c r="Y13" s="18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4"/>
    </row>
    <row r="14" spans="1:44" s="17" customFormat="1" ht="27.6" x14ac:dyDescent="0.3">
      <c r="A14" s="21" t="s">
        <v>13</v>
      </c>
      <c r="B14" s="20" t="s">
        <v>31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8"/>
      <c r="AA14" s="18"/>
      <c r="AB14" s="18"/>
      <c r="AC14" s="18"/>
      <c r="AD14" s="18"/>
      <c r="AE14" s="18"/>
      <c r="AF14" s="18"/>
      <c r="AG14" s="18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4"/>
    </row>
    <row r="15" spans="1:44" s="17" customFormat="1" ht="27.6" x14ac:dyDescent="0.3">
      <c r="A15" s="21" t="s">
        <v>14</v>
      </c>
      <c r="B15" s="20" t="s">
        <v>31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8"/>
      <c r="AI15" s="18"/>
      <c r="AJ15" s="18"/>
      <c r="AK15" s="18"/>
      <c r="AL15" s="18"/>
      <c r="AM15" s="18"/>
      <c r="AN15" s="18"/>
      <c r="AO15" s="18"/>
      <c r="AP15" s="18"/>
      <c r="AQ15" s="16"/>
      <c r="AR15" s="14"/>
    </row>
    <row r="16" spans="1:44" s="17" customFormat="1" ht="27.6" x14ac:dyDescent="0.3">
      <c r="A16" s="21" t="s">
        <v>15</v>
      </c>
      <c r="B16" s="20" t="s">
        <v>31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8"/>
      <c r="AR16" s="14"/>
    </row>
    <row r="17" spans="1:44" s="17" customFormat="1" ht="27.6" x14ac:dyDescent="0.3">
      <c r="A17" s="21" t="s">
        <v>16</v>
      </c>
      <c r="B17" s="20" t="s">
        <v>31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4"/>
    </row>
    <row r="20" spans="1:44" x14ac:dyDescent="0.3">
      <c r="B20" s="19"/>
    </row>
    <row r="21" spans="1:44" x14ac:dyDescent="0.3">
      <c r="B21" s="19"/>
    </row>
    <row r="24" spans="1:44" x14ac:dyDescent="0.3">
      <c r="C24" s="5"/>
    </row>
    <row r="25" spans="1:44" x14ac:dyDescent="0.3">
      <c r="C25" s="5"/>
    </row>
    <row r="26" spans="1:44" x14ac:dyDescent="0.3">
      <c r="C26" s="6"/>
    </row>
    <row r="27" spans="1:44" x14ac:dyDescent="0.3">
      <c r="C27" s="6"/>
    </row>
    <row r="28" spans="1:44" x14ac:dyDescent="0.3">
      <c r="C28" s="22"/>
    </row>
    <row r="29" spans="1:44" x14ac:dyDescent="0.3">
      <c r="C29" s="22"/>
    </row>
    <row r="30" spans="1:44" x14ac:dyDescent="0.3">
      <c r="C30" s="22"/>
    </row>
    <row r="31" spans="1:44" x14ac:dyDescent="0.3">
      <c r="C31" s="22"/>
    </row>
  </sheetData>
  <mergeCells count="16">
    <mergeCell ref="B2:C2"/>
    <mergeCell ref="A5:A6"/>
    <mergeCell ref="A7:A9"/>
    <mergeCell ref="B7:B9"/>
    <mergeCell ref="AG8:AK8"/>
    <mergeCell ref="AR7:AR9"/>
    <mergeCell ref="C8:G8"/>
    <mergeCell ref="H8:L8"/>
    <mergeCell ref="M8:Q8"/>
    <mergeCell ref="R8:V8"/>
    <mergeCell ref="W8:AA8"/>
    <mergeCell ref="AB8:AF8"/>
    <mergeCell ref="AL8:AQ8"/>
    <mergeCell ref="C7:H7"/>
    <mergeCell ref="I7:AD7"/>
    <mergeCell ref="AE7:AQ7"/>
  </mergeCells>
  <printOptions horizontalCentered="1"/>
  <pageMargins left="0.23622047244094491" right="0.23622047244094491" top="0.55118110236220474" bottom="0.35433070866141736" header="0.31496062992125984" footer="0.31496062992125984"/>
  <pageSetup paperSize="9" scale="58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2:AM56"/>
  <sheetViews>
    <sheetView showGridLines="0" tabSelected="1" zoomScale="110" zoomScaleNormal="100" zoomScaleSheetLayoutView="85" workbookViewId="0">
      <pane xSplit="3" ySplit="9" topLeftCell="D11" activePane="bottomRight" state="frozen"/>
      <selection pane="topRight" activeCell="C1" sqref="C1"/>
      <selection pane="bottomLeft" activeCell="A10" sqref="A10"/>
      <selection pane="bottomRight" activeCell="J17" sqref="J17"/>
    </sheetView>
  </sheetViews>
  <sheetFormatPr baseColWidth="10" defaultRowHeight="14.4" x14ac:dyDescent="0.3"/>
  <cols>
    <col min="1" max="1" width="65.33203125" bestFit="1" customWidth="1"/>
    <col min="2" max="2" width="75" bestFit="1" customWidth="1"/>
    <col min="3" max="3" width="29.88671875" style="7" bestFit="1" customWidth="1"/>
    <col min="4" max="4" width="7.44140625" customWidth="1"/>
    <col min="5" max="38" width="6.44140625" customWidth="1"/>
    <col min="39" max="39" width="36.44140625" style="7" bestFit="1" customWidth="1"/>
  </cols>
  <sheetData>
    <row r="2" spans="1:39" ht="16.5" customHeight="1" x14ac:dyDescent="0.3">
      <c r="B2" s="32" t="str">
        <f>"Avance - "&amp;ROUND(COUNTA(D12:D27)/COUNTA(D11:AL27)*100,1)&amp;"%"</f>
        <v>Avance - 3.6%</v>
      </c>
      <c r="C2" s="71" t="s">
        <v>20</v>
      </c>
      <c r="D2" s="72"/>
      <c r="G2" s="29"/>
      <c r="H2" s="31"/>
    </row>
    <row r="3" spans="1:39" x14ac:dyDescent="0.3">
      <c r="C3" s="8" t="s">
        <v>6</v>
      </c>
      <c r="D3" s="9"/>
    </row>
    <row r="4" spans="1:39" x14ac:dyDescent="0.3">
      <c r="C4" s="8" t="s">
        <v>39</v>
      </c>
      <c r="D4" s="10"/>
    </row>
    <row r="5" spans="1:39" ht="15.75" customHeight="1" x14ac:dyDescent="0.3">
      <c r="A5" s="73" t="s">
        <v>43</v>
      </c>
      <c r="B5" s="24"/>
      <c r="C5" s="8" t="s">
        <v>3</v>
      </c>
      <c r="D5" s="11"/>
    </row>
    <row r="6" spans="1:39" ht="15.6" x14ac:dyDescent="0.3">
      <c r="A6" s="73"/>
      <c r="B6" s="25"/>
      <c r="C6" s="8" t="s">
        <v>7</v>
      </c>
      <c r="D6" s="23"/>
    </row>
    <row r="7" spans="1:39" ht="12.6" customHeight="1" x14ac:dyDescent="0.3">
      <c r="A7" s="56" t="s">
        <v>9</v>
      </c>
      <c r="B7" s="26"/>
      <c r="C7" s="59" t="s">
        <v>22</v>
      </c>
      <c r="D7" s="74">
        <v>45536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>
        <v>45566</v>
      </c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43" t="s">
        <v>24</v>
      </c>
    </row>
    <row r="8" spans="1:39" ht="12.6" customHeight="1" x14ac:dyDescent="0.3">
      <c r="A8" s="57"/>
      <c r="B8" s="27" t="s">
        <v>38</v>
      </c>
      <c r="C8" s="60"/>
      <c r="D8" s="65" t="s">
        <v>25</v>
      </c>
      <c r="E8" s="65"/>
      <c r="F8" s="65"/>
      <c r="G8" s="65"/>
      <c r="H8" s="65"/>
      <c r="I8" s="65" t="s">
        <v>26</v>
      </c>
      <c r="J8" s="65"/>
      <c r="K8" s="65"/>
      <c r="L8" s="65"/>
      <c r="M8" s="65"/>
      <c r="N8" s="75" t="s">
        <v>27</v>
      </c>
      <c r="O8" s="76"/>
      <c r="P8" s="76"/>
      <c r="Q8" s="76"/>
      <c r="R8" s="77"/>
      <c r="S8" s="66" t="s">
        <v>42</v>
      </c>
      <c r="T8" s="62"/>
      <c r="U8" s="62"/>
      <c r="V8" s="62"/>
      <c r="W8" s="67"/>
      <c r="X8" s="66" t="s">
        <v>29</v>
      </c>
      <c r="Y8" s="62"/>
      <c r="Z8" s="62"/>
      <c r="AA8" s="62"/>
      <c r="AB8" s="62"/>
      <c r="AC8" s="62" t="s">
        <v>30</v>
      </c>
      <c r="AD8" s="62"/>
      <c r="AE8" s="62"/>
      <c r="AF8" s="62"/>
      <c r="AG8" s="62"/>
      <c r="AH8" s="62" t="s">
        <v>32</v>
      </c>
      <c r="AI8" s="62"/>
      <c r="AJ8" s="62"/>
      <c r="AK8" s="62"/>
      <c r="AL8" s="67"/>
      <c r="AM8" s="44"/>
    </row>
    <row r="9" spans="1:39" ht="12.6" customHeight="1" x14ac:dyDescent="0.3">
      <c r="A9" s="58"/>
      <c r="B9" s="28"/>
      <c r="C9" s="60"/>
      <c r="D9" s="12">
        <v>45703</v>
      </c>
      <c r="E9" s="12">
        <f>D9+1</f>
        <v>45704</v>
      </c>
      <c r="F9" s="12">
        <f>E9+1</f>
        <v>45705</v>
      </c>
      <c r="G9" s="12">
        <f>F9+1</f>
        <v>45706</v>
      </c>
      <c r="H9" s="12">
        <f>G9+1</f>
        <v>45707</v>
      </c>
      <c r="I9" s="12">
        <f>H9+3</f>
        <v>45710</v>
      </c>
      <c r="J9" s="12">
        <f>I9+1</f>
        <v>45711</v>
      </c>
      <c r="K9" s="12">
        <f t="shared" ref="K9:L9" si="0">J9+1</f>
        <v>45712</v>
      </c>
      <c r="L9" s="12">
        <f t="shared" si="0"/>
        <v>45713</v>
      </c>
      <c r="M9" s="12">
        <f>L9+1</f>
        <v>45714</v>
      </c>
      <c r="N9" s="12">
        <f>M9+3</f>
        <v>45717</v>
      </c>
      <c r="O9" s="12">
        <f>N9+1</f>
        <v>45718</v>
      </c>
      <c r="P9" s="12">
        <f>O9+1</f>
        <v>45719</v>
      </c>
      <c r="Q9" s="12">
        <f>P9+1</f>
        <v>45720</v>
      </c>
      <c r="R9" s="12">
        <f>Q9+1</f>
        <v>45721</v>
      </c>
      <c r="S9" s="12">
        <f>R9+3</f>
        <v>45724</v>
      </c>
      <c r="T9" s="12">
        <f>S9+1</f>
        <v>45725</v>
      </c>
      <c r="U9" s="12">
        <f>T9+1</f>
        <v>45726</v>
      </c>
      <c r="V9" s="12">
        <f>U9+1</f>
        <v>45727</v>
      </c>
      <c r="W9" s="12">
        <f>V9+1</f>
        <v>45728</v>
      </c>
      <c r="X9" s="12">
        <f>W9+3</f>
        <v>45731</v>
      </c>
      <c r="Y9" s="12">
        <f>X9+1</f>
        <v>45732</v>
      </c>
      <c r="Z9" s="12">
        <f>Y9+1</f>
        <v>45733</v>
      </c>
      <c r="AA9" s="12">
        <f>Z9+1</f>
        <v>45734</v>
      </c>
      <c r="AB9" s="12">
        <f>AA9+1</f>
        <v>45735</v>
      </c>
      <c r="AC9" s="12">
        <f>AB9+3</f>
        <v>45738</v>
      </c>
      <c r="AD9" s="12">
        <f>AC9+1</f>
        <v>45739</v>
      </c>
      <c r="AE9" s="12">
        <f t="shared" ref="AE9:AF9" si="1">AD9+1</f>
        <v>45740</v>
      </c>
      <c r="AF9" s="12">
        <f t="shared" si="1"/>
        <v>45741</v>
      </c>
      <c r="AG9" s="12">
        <f>AF9+1</f>
        <v>45742</v>
      </c>
      <c r="AH9" s="12">
        <f>AC9+3</f>
        <v>45741</v>
      </c>
      <c r="AI9" s="12">
        <f>AH9+1</f>
        <v>45742</v>
      </c>
      <c r="AJ9" s="12">
        <f t="shared" ref="AJ9:AL9" si="2">AI9+1</f>
        <v>45743</v>
      </c>
      <c r="AK9" s="12">
        <f t="shared" si="2"/>
        <v>45744</v>
      </c>
      <c r="AL9" s="12">
        <f t="shared" si="2"/>
        <v>45745</v>
      </c>
      <c r="AM9" s="44"/>
    </row>
    <row r="10" spans="1:39" s="17" customFormat="1" ht="6.9" customHeight="1" x14ac:dyDescent="0.3">
      <c r="A10" s="68"/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14"/>
    </row>
    <row r="11" spans="1:39" s="17" customFormat="1" x14ac:dyDescent="0.3">
      <c r="A11" s="78" t="s">
        <v>49</v>
      </c>
      <c r="B11" s="36"/>
      <c r="C11" s="2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14"/>
    </row>
    <row r="12" spans="1:39" s="17" customFormat="1" x14ac:dyDescent="0.3">
      <c r="A12" s="79"/>
      <c r="B12" s="36" t="s">
        <v>51</v>
      </c>
      <c r="C12" s="20" t="s">
        <v>41</v>
      </c>
      <c r="D12" s="33" t="s">
        <v>89</v>
      </c>
      <c r="E12" s="33" t="s">
        <v>40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3" t="s">
        <v>40</v>
      </c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14"/>
    </row>
    <row r="13" spans="1:39" s="17" customFormat="1" ht="13.5" customHeight="1" x14ac:dyDescent="0.3">
      <c r="A13" s="79"/>
      <c r="B13" s="36" t="s">
        <v>87</v>
      </c>
      <c r="C13" s="20" t="s">
        <v>41</v>
      </c>
      <c r="D13" s="30"/>
      <c r="E13" s="30"/>
      <c r="F13" s="33" t="s">
        <v>40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14"/>
    </row>
    <row r="14" spans="1:39" s="17" customFormat="1" x14ac:dyDescent="0.3">
      <c r="A14" s="79"/>
      <c r="B14" s="36" t="s">
        <v>88</v>
      </c>
      <c r="C14" s="20" t="s">
        <v>41</v>
      </c>
      <c r="D14" s="30"/>
      <c r="E14" s="30"/>
      <c r="F14" s="30"/>
      <c r="G14" s="33" t="s">
        <v>40</v>
      </c>
      <c r="H14" s="33" t="s">
        <v>40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14"/>
    </row>
    <row r="15" spans="1:39" s="17" customFormat="1" x14ac:dyDescent="0.3">
      <c r="A15" s="79"/>
      <c r="B15" s="36" t="s">
        <v>52</v>
      </c>
      <c r="C15" s="20" t="s">
        <v>41</v>
      </c>
      <c r="D15" s="30"/>
      <c r="E15" s="30"/>
      <c r="F15" s="30"/>
      <c r="G15" s="30"/>
      <c r="H15" s="30"/>
      <c r="I15" s="33" t="s">
        <v>40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14"/>
    </row>
    <row r="16" spans="1:39" s="17" customFormat="1" x14ac:dyDescent="0.3">
      <c r="A16" s="80"/>
      <c r="B16" s="36" t="s">
        <v>53</v>
      </c>
      <c r="C16" s="20" t="s">
        <v>41</v>
      </c>
      <c r="D16" s="30"/>
      <c r="E16" s="30"/>
      <c r="F16" s="30"/>
      <c r="G16" s="30"/>
      <c r="H16" s="30"/>
      <c r="I16" s="30"/>
      <c r="J16" s="33" t="s">
        <v>40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14"/>
    </row>
    <row r="17" spans="1:39" s="17" customFormat="1" x14ac:dyDescent="0.3">
      <c r="A17" s="61" t="s">
        <v>50</v>
      </c>
      <c r="B17" s="36"/>
      <c r="C17" s="20" t="s">
        <v>41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3" t="s">
        <v>40</v>
      </c>
      <c r="S17" s="33" t="s">
        <v>40</v>
      </c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4"/>
    </row>
    <row r="18" spans="1:39" s="17" customFormat="1" x14ac:dyDescent="0.3">
      <c r="A18" s="61"/>
      <c r="B18" s="81" t="s">
        <v>91</v>
      </c>
      <c r="C18" s="20" t="s">
        <v>90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3" t="s">
        <v>40</v>
      </c>
      <c r="U18" s="33" t="s">
        <v>40</v>
      </c>
      <c r="V18" s="33" t="s">
        <v>40</v>
      </c>
      <c r="W18" s="33" t="s">
        <v>40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14"/>
    </row>
    <row r="19" spans="1:39" s="17" customFormat="1" x14ac:dyDescent="0.3">
      <c r="A19" s="61"/>
      <c r="B19" s="36" t="s">
        <v>54</v>
      </c>
      <c r="C19" s="20" t="s">
        <v>41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14"/>
    </row>
    <row r="20" spans="1:39" s="17" customFormat="1" ht="15" customHeight="1" x14ac:dyDescent="0.3">
      <c r="A20" s="61"/>
      <c r="B20" s="36" t="s">
        <v>55</v>
      </c>
      <c r="C20" s="20" t="s">
        <v>41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3" t="s">
        <v>40</v>
      </c>
      <c r="Y20" s="33" t="s">
        <v>40</v>
      </c>
      <c r="Z20" s="33" t="s">
        <v>40</v>
      </c>
      <c r="AA20" s="33" t="s">
        <v>40</v>
      </c>
      <c r="AB20" s="33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14"/>
    </row>
    <row r="21" spans="1:39" s="17" customFormat="1" ht="15" customHeight="1" x14ac:dyDescent="0.3">
      <c r="A21" s="61"/>
      <c r="B21" s="36" t="s">
        <v>56</v>
      </c>
      <c r="C21" s="20" t="s">
        <v>41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14"/>
    </row>
    <row r="22" spans="1:39" s="17" customFormat="1" ht="15" customHeight="1" x14ac:dyDescent="0.3">
      <c r="A22" s="61"/>
      <c r="B22" s="36" t="s">
        <v>57</v>
      </c>
      <c r="C22" s="20" t="s">
        <v>41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3" t="s">
        <v>40</v>
      </c>
      <c r="AD22" s="33" t="s">
        <v>40</v>
      </c>
      <c r="AE22" s="33" t="s">
        <v>40</v>
      </c>
      <c r="AH22" s="30"/>
      <c r="AI22" s="30"/>
      <c r="AJ22" s="30"/>
      <c r="AK22" s="30"/>
      <c r="AL22" s="30"/>
      <c r="AM22" s="14"/>
    </row>
    <row r="23" spans="1:39" s="17" customFormat="1" x14ac:dyDescent="0.3">
      <c r="A23" s="61"/>
      <c r="B23" s="36" t="s">
        <v>58</v>
      </c>
      <c r="C23" s="20" t="s">
        <v>41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3" t="s">
        <v>40</v>
      </c>
      <c r="AG23" s="33" t="s">
        <v>44</v>
      </c>
      <c r="AH23" s="30"/>
      <c r="AI23" s="30"/>
      <c r="AJ23" s="30"/>
      <c r="AK23" s="30"/>
      <c r="AL23" s="30"/>
      <c r="AM23" s="14"/>
    </row>
    <row r="24" spans="1:39" s="17" customFormat="1" x14ac:dyDescent="0.3">
      <c r="A24" s="61" t="s">
        <v>47</v>
      </c>
      <c r="B24" s="36"/>
      <c r="C24" s="20" t="s">
        <v>41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5"/>
      <c r="AJ24" s="35"/>
      <c r="AK24" s="30"/>
      <c r="AL24" s="30"/>
      <c r="AM24" s="14"/>
    </row>
    <row r="25" spans="1:39" x14ac:dyDescent="0.3">
      <c r="A25" s="61"/>
      <c r="B25" s="36" t="s">
        <v>59</v>
      </c>
      <c r="C25" s="20" t="s">
        <v>41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3" t="s">
        <v>40</v>
      </c>
      <c r="AI25" s="33" t="s">
        <v>40</v>
      </c>
      <c r="AJ25" s="33" t="s">
        <v>40</v>
      </c>
      <c r="AK25" s="30"/>
      <c r="AL25" s="30"/>
      <c r="AM25" s="14"/>
    </row>
    <row r="26" spans="1:39" x14ac:dyDescent="0.3">
      <c r="A26" s="61"/>
      <c r="B26" s="36" t="s">
        <v>60</v>
      </c>
      <c r="C26" s="20" t="s">
        <v>41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14"/>
    </row>
    <row r="27" spans="1:39" x14ac:dyDescent="0.3">
      <c r="A27" s="61"/>
      <c r="B27" s="36" t="s">
        <v>61</v>
      </c>
      <c r="C27" s="20" t="s">
        <v>41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3" t="s">
        <v>40</v>
      </c>
      <c r="AL27" s="33" t="s">
        <v>40</v>
      </c>
      <c r="AM27" s="14"/>
    </row>
    <row r="28" spans="1:39" x14ac:dyDescent="0.3">
      <c r="A28" s="61"/>
      <c r="B28" s="36" t="s">
        <v>62</v>
      </c>
      <c r="C28" s="20" t="s">
        <v>41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spans="1:39" x14ac:dyDescent="0.3">
      <c r="A29" s="61"/>
      <c r="B29" s="36" t="s">
        <v>63</v>
      </c>
      <c r="C29" s="20" t="s">
        <v>41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</row>
    <row r="30" spans="1:39" x14ac:dyDescent="0.3">
      <c r="A30" s="61"/>
      <c r="B30" s="36" t="s">
        <v>64</v>
      </c>
      <c r="C30" s="20" t="s">
        <v>41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</row>
    <row r="31" spans="1:39" x14ac:dyDescent="0.3">
      <c r="A31" s="61" t="s">
        <v>45</v>
      </c>
      <c r="B31" s="36"/>
      <c r="C31" s="20" t="s">
        <v>41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</row>
    <row r="32" spans="1:39" x14ac:dyDescent="0.3">
      <c r="A32" s="61"/>
      <c r="B32" s="36" t="s">
        <v>65</v>
      </c>
      <c r="C32" s="20" t="s">
        <v>41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</row>
    <row r="33" spans="1:39" x14ac:dyDescent="0.3">
      <c r="A33" s="61"/>
      <c r="B33" s="36" t="s">
        <v>66</v>
      </c>
      <c r="C33" s="20" t="s">
        <v>41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spans="1:39" x14ac:dyDescent="0.3">
      <c r="A34" s="61"/>
      <c r="B34" s="36" t="s">
        <v>67</v>
      </c>
      <c r="C34" s="20" t="s">
        <v>41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1:39" x14ac:dyDescent="0.3">
      <c r="A35" s="61"/>
      <c r="B35" s="36" t="s">
        <v>68</v>
      </c>
      <c r="C35" s="20" t="s">
        <v>41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</row>
    <row r="36" spans="1:39" x14ac:dyDescent="0.3">
      <c r="A36" s="61"/>
      <c r="B36" s="36" t="s">
        <v>69</v>
      </c>
      <c r="C36" s="20" t="s">
        <v>41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</row>
    <row r="37" spans="1:39" x14ac:dyDescent="0.3">
      <c r="A37" s="61" t="s">
        <v>46</v>
      </c>
      <c r="B37" s="36"/>
      <c r="C37" s="20" t="s">
        <v>41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</row>
    <row r="38" spans="1:39" x14ac:dyDescent="0.3">
      <c r="A38" s="61"/>
      <c r="B38" s="36" t="s">
        <v>70</v>
      </c>
      <c r="C38" s="20" t="s">
        <v>41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</row>
    <row r="39" spans="1:39" x14ac:dyDescent="0.3">
      <c r="A39" s="61"/>
      <c r="B39" s="36" t="s">
        <v>71</v>
      </c>
      <c r="C39" s="20" t="s">
        <v>41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</row>
    <row r="40" spans="1:39" x14ac:dyDescent="0.3">
      <c r="A40" s="61"/>
      <c r="B40" s="36" t="s">
        <v>72</v>
      </c>
      <c r="C40" s="20" t="s">
        <v>41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 x14ac:dyDescent="0.3">
      <c r="A41" s="61"/>
      <c r="B41" s="36" t="s">
        <v>73</v>
      </c>
      <c r="C41" s="20" t="s">
        <v>41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 x14ac:dyDescent="0.3">
      <c r="A42" s="61"/>
      <c r="B42" s="36" t="s">
        <v>74</v>
      </c>
      <c r="C42" s="20" t="s">
        <v>41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</row>
    <row r="43" spans="1:39" x14ac:dyDescent="0.3">
      <c r="A43" s="61" t="s">
        <v>48</v>
      </c>
      <c r="B43" s="36"/>
      <c r="C43" s="20" t="s">
        <v>41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</row>
    <row r="44" spans="1:39" x14ac:dyDescent="0.3">
      <c r="A44" s="61"/>
      <c r="B44" s="36" t="s">
        <v>75</v>
      </c>
      <c r="C44" s="20" t="s">
        <v>41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</row>
    <row r="45" spans="1:39" x14ac:dyDescent="0.3">
      <c r="A45" s="61"/>
      <c r="B45" s="36" t="s">
        <v>76</v>
      </c>
      <c r="C45" s="20" t="s">
        <v>41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</row>
    <row r="46" spans="1:39" x14ac:dyDescent="0.3">
      <c r="A46" s="61"/>
      <c r="B46" s="36" t="s">
        <v>77</v>
      </c>
      <c r="C46" s="20" t="s">
        <v>41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</row>
    <row r="47" spans="1:39" x14ac:dyDescent="0.3">
      <c r="A47" s="61"/>
      <c r="B47" s="36" t="s">
        <v>78</v>
      </c>
      <c r="C47" s="20" t="s">
        <v>41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</row>
    <row r="48" spans="1:39" x14ac:dyDescent="0.3">
      <c r="A48" s="61"/>
      <c r="B48" s="36" t="s">
        <v>79</v>
      </c>
      <c r="C48" s="20" t="s">
        <v>41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</row>
    <row r="49" spans="1:39" x14ac:dyDescent="0.3">
      <c r="A49" s="61"/>
      <c r="B49" s="36" t="s">
        <v>80</v>
      </c>
      <c r="C49" s="20" t="s">
        <v>41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</row>
    <row r="50" spans="1:39" x14ac:dyDescent="0.3">
      <c r="A50" s="61" t="s">
        <v>16</v>
      </c>
      <c r="B50" s="36"/>
      <c r="C50" s="20" t="s">
        <v>41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spans="1:39" x14ac:dyDescent="0.3">
      <c r="A51" s="61"/>
      <c r="B51" s="36" t="s">
        <v>81</v>
      </c>
      <c r="C51" s="20" t="s">
        <v>41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</row>
    <row r="52" spans="1:39" x14ac:dyDescent="0.3">
      <c r="A52" s="61"/>
      <c r="B52" s="36" t="s">
        <v>82</v>
      </c>
      <c r="C52" s="20" t="s">
        <v>41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</row>
    <row r="53" spans="1:39" x14ac:dyDescent="0.3">
      <c r="A53" s="61"/>
      <c r="B53" s="36" t="s">
        <v>83</v>
      </c>
      <c r="C53" s="20" t="s">
        <v>41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 x14ac:dyDescent="0.3">
      <c r="A54" s="61"/>
      <c r="B54" s="36" t="s">
        <v>84</v>
      </c>
      <c r="C54" s="20" t="s">
        <v>41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 x14ac:dyDescent="0.3">
      <c r="A55" s="61"/>
      <c r="B55" s="36" t="s">
        <v>85</v>
      </c>
      <c r="C55" s="20" t="s">
        <v>41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 x14ac:dyDescent="0.3">
      <c r="A56" s="61"/>
      <c r="B56" s="36" t="s">
        <v>86</v>
      </c>
      <c r="C56" s="20" t="s">
        <v>41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</sheetData>
  <mergeCells count="22">
    <mergeCell ref="A11:A16"/>
    <mergeCell ref="A10:R10"/>
    <mergeCell ref="C2:D2"/>
    <mergeCell ref="A5:A6"/>
    <mergeCell ref="A7:A9"/>
    <mergeCell ref="C7:C9"/>
    <mergeCell ref="D7:N7"/>
    <mergeCell ref="N8:R8"/>
    <mergeCell ref="AC8:AG8"/>
    <mergeCell ref="O7:AL7"/>
    <mergeCell ref="AM7:AM9"/>
    <mergeCell ref="D8:H8"/>
    <mergeCell ref="I8:M8"/>
    <mergeCell ref="S8:W8"/>
    <mergeCell ref="X8:AB8"/>
    <mergeCell ref="AH8:AL8"/>
    <mergeCell ref="A31:A36"/>
    <mergeCell ref="A37:A42"/>
    <mergeCell ref="A43:A49"/>
    <mergeCell ref="A50:A56"/>
    <mergeCell ref="A17:A23"/>
    <mergeCell ref="A24:A30"/>
  </mergeCells>
  <phoneticPr fontId="15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58" fitToHeight="0" orientation="landscape" r:id="rId1"/>
  <ignoredErrors>
    <ignoredError sqref="E9:N9 S9 X9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"/>
  <sheetViews>
    <sheetView workbookViewId="0">
      <selection activeCell="E11" sqref="E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Gestión_Hrs</vt:lpstr>
      <vt:lpstr>Gantt_Actividades_Escenario01</vt:lpstr>
      <vt:lpstr>Gantt_Actividades_Escenario02</vt:lpstr>
      <vt:lpstr>Hoja1</vt:lpstr>
      <vt:lpstr>Gantt_Actividades_Escenario01!Área_de_impresión</vt:lpstr>
      <vt:lpstr>Gantt_Actividades_Escenario02!Área_de_impresión</vt:lpstr>
      <vt:lpstr>Gantt_Actividades_Escenario01!Títulos_a_imprimir</vt:lpstr>
      <vt:lpstr>Gantt_Actividades_Escenario02!Títulos_a_imprimir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Cristhian Martin Valladolid Chero</cp:lastModifiedBy>
  <dcterms:created xsi:type="dcterms:W3CDTF">2021-04-12T13:31:16Z</dcterms:created>
  <dcterms:modified xsi:type="dcterms:W3CDTF">2025-01-21T18:22:27Z</dcterms:modified>
</cp:coreProperties>
</file>