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ValladolidC\Encuestas1_2024\Nueva carpeta\"/>
    </mc:Choice>
  </mc:AlternateContent>
  <xr:revisionPtr revIDLastSave="0" documentId="13_ncr:1_{864DB2AF-F720-4233-AD1D-309ED21D090D}" xr6:coauthVersionLast="47" xr6:coauthVersionMax="47" xr10:uidLastSave="{00000000-0000-0000-0000-000000000000}"/>
  <bookViews>
    <workbookView xWindow="-108" yWindow="-108" windowWidth="23256" windowHeight="12576" xr2:uid="{92AF4BC8-6048-4F9F-BFD1-73BF1014F67B}"/>
  </bookViews>
  <sheets>
    <sheet name="Resumen" sheetId="3" r:id="rId1"/>
    <sheet name="Área_Calidad" sheetId="2" r:id="rId2"/>
  </sheets>
  <calcPr calcId="191029"/>
  <pivotCaches>
    <pivotCache cacheId="38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J8" i="2" l="1"/>
  <c r="J7" i="2"/>
</calcChain>
</file>

<file path=xl/sharedStrings.xml><?xml version="1.0" encoding="utf-8"?>
<sst xmlns="http://schemas.openxmlformats.org/spreadsheetml/2006/main" count="226" uniqueCount="109">
  <si>
    <t>Email</t>
  </si>
  <si>
    <t>Alexander Moises Flores Duarez</t>
  </si>
  <si>
    <t>AFloresD@agricolachira.com.pe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</si>
  <si>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</si>
  <si>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</si>
  <si>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</si>
  <si>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</si>
  <si>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</si>
  <si>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</si>
  <si>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</si>
  <si>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CLupucheV@agricolachira.com.pe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</si>
  <si>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</si>
  <si>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</si>
  <si>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</si>
  <si>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</si>
  <si>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</si>
  <si>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DGameroS@agricolachira.com.pe</t>
  </si>
  <si>
    <t>Darwin Andry Chero Nomberto</t>
  </si>
  <si>
    <t>DCheroN@agricolachira.com.pe</t>
  </si>
  <si>
    <t>David Israel Cruz Carrillo</t>
  </si>
  <si>
    <t>DCruzC@agricolachira.com.pe</t>
  </si>
  <si>
    <t>Enrique Alfonso Arevalo Juarez</t>
  </si>
  <si>
    <t>EArevaloJ@agricolachira.com.pe</t>
  </si>
  <si>
    <t>Gonzalo Ramon Peña Peña</t>
  </si>
  <si>
    <t>GPenaP@agricolachira.com.pe</t>
  </si>
  <si>
    <t>Hector Daniel Borja Torres</t>
  </si>
  <si>
    <t>HBorjaT@agricolachira.com.pe</t>
  </si>
  <si>
    <t>Henry Paul Cruz Albines</t>
  </si>
  <si>
    <t>HCruzA@agricolachira.com.pe</t>
  </si>
  <si>
    <t>Jen Jani Mendoza Canto</t>
  </si>
  <si>
    <t>JMendozaCa@agricolachira.com.pe</t>
  </si>
  <si>
    <t>Jessica Elizabeth Bacilio Hernandez</t>
  </si>
  <si>
    <t>jbacilioh@agricolachira.com.pe</t>
  </si>
  <si>
    <t>Joao Heraldo Calderon Chuquilin</t>
  </si>
  <si>
    <t>JCalderonChu@agricolachira.com.pe</t>
  </si>
  <si>
    <t>John Angel Rojas Barrios</t>
  </si>
  <si>
    <t>JRojasBarr@agricolachira.com.pe</t>
  </si>
  <si>
    <t>Jorge Luis Aquije Diaz</t>
  </si>
  <si>
    <t>JAquijeD@agricolachira.com.pe</t>
  </si>
  <si>
    <t>Jorge Luis Seminario Abad</t>
  </si>
  <si>
    <t>JSeminarioA@agricolachira.com.pe</t>
  </si>
  <si>
    <t>Joyce Allison Pichilingue Pozo</t>
  </si>
  <si>
    <t>JPichilinguP@agricolachira.com.pe</t>
  </si>
  <si>
    <t>Lia Cristina Ocaña Pauta</t>
  </si>
  <si>
    <t>LOcanaP@agricolachira.com.pe</t>
  </si>
  <si>
    <t>Lider Padilla Salvador</t>
  </si>
  <si>
    <t>LPadillaSa@agricolachira.com.pe</t>
  </si>
  <si>
    <t>Luis Francisco Garcia Calopiña</t>
  </si>
  <si>
    <t>LGarciaC@agricolachira.com.pe</t>
  </si>
  <si>
    <t>Lyn Anthony Olaya Leon</t>
  </si>
  <si>
    <t>LOlayaLe@agricolachira.com.pe</t>
  </si>
  <si>
    <t>Michele Martino Di Liberto Sauri</t>
  </si>
  <si>
    <t>MDilibertoS@agricolachira.com.pe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</si>
  <si>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</si>
  <si>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</si>
  <si>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</si>
  <si>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</si>
  <si>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</si>
  <si>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</si>
  <si>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</si>
  <si>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RLupucheQ@agricolachira.com.pe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</si>
  <si>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</si>
  <si>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</si>
  <si>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</si>
  <si>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</si>
  <si>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</si>
  <si>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</si>
  <si>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</si>
  <si>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</si>
  <si>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Walter Facundo Facundo</t>
  </si>
  <si>
    <t>WFacundoF@agricolachira.com.pe</t>
  </si>
  <si>
    <t>Wilmer Chavez Saavedra</t>
  </si>
  <si>
    <t>WChavezS@agricolachira.com.pe</t>
  </si>
  <si>
    <t>Yadira Soledad Garrido Sanchez</t>
  </si>
  <si>
    <t>YGarridoS@agricolachira.com.pe</t>
  </si>
  <si>
    <t>Alejandro Blanco Eguiluz</t>
  </si>
  <si>
    <t>ABlancoE@agricolachira.com.pe</t>
  </si>
  <si>
    <t>Jose Alfredo Seminario Urbina</t>
  </si>
  <si>
    <t>JSeminarioU@agricolachira.com.pe</t>
  </si>
  <si>
    <t>Nataly Pizarro Castillo</t>
  </si>
  <si>
    <t>NPizarroC@agricolachira.com.pe</t>
  </si>
  <si>
    <t>Sandy Xiomara Ramos Timana</t>
  </si>
  <si>
    <t>SRamosT@agricolachira.com.pe</t>
  </si>
  <si>
    <t>Willian Morales Yabar</t>
  </si>
  <si>
    <t>WmoralesY@agricolachira.com.pe</t>
  </si>
  <si>
    <t>Felix Adderly Atoche Maza</t>
  </si>
  <si>
    <t>FAtocheM@agricolachira.com.pe</t>
  </si>
  <si>
    <t>Paul Reynaldo Cruz Mogollón</t>
  </si>
  <si>
    <t>PCruzM@agricolachira.com.pe</t>
  </si>
  <si>
    <t>Victor Jorge del Castillo Farias</t>
  </si>
  <si>
    <t>VDelCastillF@agricolachira.com.pe</t>
  </si>
  <si>
    <t>Willian Raul Jimenez Nole</t>
  </si>
  <si>
    <t>wjimenezn@agricolachira.com.pe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</si>
  <si>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</si>
  <si>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</si>
  <si>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</si>
  <si>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</si>
  <si>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</si>
  <si>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</si>
  <si>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</si>
  <si>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</si>
  <si>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</si>
  <si>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</si>
  <si>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</si>
  <si>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Calidad</t>
  </si>
  <si>
    <t>Total general</t>
  </si>
  <si>
    <t>No</t>
  </si>
  <si>
    <t>Sí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</si>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</sst>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2" xfId="0" applyFont="1" applyBorder="1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516.618727546294" createdVersion="8" refreshedVersion="8" minRefreshableVersion="3" recordCount="46" xr:uid="{15FAA29E-E6EF-4DD0-8CD5-98732D394F12}">
  <cacheSource type="worksheet">
    <worksheetSource name="Tabla2[[Área]:[Resultado]]"/>
  </cacheSource>
  <cacheFields count="5">
    <cacheField name="Área" numFmtId="0">
      <sharedItems count="1">
        <s v="Calidad"/>
      </sharedItems>
    </cacheField>
    <cacheField name="Nombre Completo" numFmtId="0">
      <sharedItems count="46">
        <s v="Alejandro Blanco Eguiluz"/>
        <s v="Alexander Moises Flores Duarez"/>
        <s v="Alicia de los Milagros Gutierrez Ross-Morrey"/>
        <s v="Cesar Miguel Carrillo Reyes"/>
        <s v="Christian Frey Merino"/>
        <s v="Cesar Joel Lupuche Valiente"/>
        <s v="Carlos Roldán Vivanco Mendoza"/>
        <s v="Darwin Andry Chero Nomberto"/>
        <s v="David Israel Cruz Carrillo"/>
        <s v="Enrique Alfonso Arevalo Juarez"/>
        <s v="Gonzalo Ramon Peña Peña"/>
        <s v="Henry Paul Cruz Albines"/>
        <s v="Joyce Allison Pichilingue Pozo"/>
        <s v="John Angel Rojas Barrios"/>
        <s v="Jorge Luis Seminario Abad"/>
        <s v="Jose Alfredo Seminario Urbina"/>
        <s v="Lia Cristina Ocaña Pauta"/>
        <s v="Lyn Anthony Olaya Leon"/>
        <s v="Lider Padilla Salvador"/>
        <s v="Michele Martino Di Liberto Sauri"/>
        <s v="Nataly Pizarro Castillo"/>
        <s v="Oxslier Lenin Vasquez Pinday"/>
        <s v="Piero Alejandro Marroquin Rubio"/>
        <s v="Pedro  Alejandro Trigoso Feijoo"/>
        <s v="Rafael Lupuche Quevedo"/>
        <s v="Ricardo Norvil Mera Chu"/>
        <s v="Renzo José Moncada Pérez"/>
        <s v="Sandy Xiomara Ramos Timana"/>
        <s v="Victor Alejandro Hilares Zamudio"/>
        <s v="Wilmer Chavez Saavedra"/>
        <s v="Walter Facundo Facundo"/>
        <s v="Willian Morales Yabar"/>
        <s v="Yadira Soledad Garrido Sanchez"/>
        <s v="Amelia Del Carmen Gulden Garcia"/>
        <s v="Darwin Abel Gamero Saavedra"/>
        <s v="Felix Adderly Atoche Maza"/>
        <s v="Hector Daniel Borja Torres"/>
        <s v="Jen Jani Mendoza Canto"/>
        <s v="Jessica Elizabeth Bacilio Hernandez"/>
        <s v="Joao Heraldo Calderon Chuquilin"/>
        <s v="Jorge Luis Aquije Diaz"/>
        <s v="Luis Francisco Garcia Calopiña"/>
        <s v="Paul Reynaldo Cruz Mogollón"/>
        <s v="Victor Jorge del Castillo Farias"/>
        <s v="Víctor Stalin López Sánchez"/>
        <s v="Willian Raul Jimenez Nole"/>
      </sharedItems>
    </cacheField>
    <cacheField name="Email" numFmtId="0">
      <sharedItems/>
    </cacheField>
    <cacheField name="Gerencia" numFmtId="0">
      <sharedItems count="4">
        <s v="Operaciones"/>
        <s v="Industrial y de Mantenimiento"/>
        <s v="Agrícola"/>
        <s v="Administración y Finanzas"/>
      </sharedItems>
    </cacheField>
    <cacheField name="Resultado" numFmtId="0">
      <sharedItems count="2">
        <s v="No"/>
        <s v="S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s v="ABlancoE@agricolachira.com.pe"/>
    <x v="0"/>
    <x v="0"/>
  </r>
  <r>
    <x v="0"/>
    <x v="1"/>
    <s v="AFloresD@agricolachira.com.pe"/>
    <x v="1"/>
    <x v="0"/>
  </r>
  <r>
    <x v="0"/>
    <x v="2"/>
    <s v="AGutierrezR@agricolachira.com.pe"/>
    <x v="0"/>
    <x v="1"/>
  </r>
  <r>
    <x v="0"/>
    <x v="3"/>
    <s v="CCarrilloR@agricolachira.com.pe"/>
    <x v="1"/>
    <x v="1"/>
  </r>
  <r>
    <x v="0"/>
    <x v="4"/>
    <s v="cfreym@agricolachira.com.pe"/>
    <x v="0"/>
    <x v="1"/>
  </r>
  <r>
    <x v="0"/>
    <x v="5"/>
    <s v="CLupucheV@agricolachira.com.pe"/>
    <x v="2"/>
    <x v="1"/>
  </r>
  <r>
    <x v="0"/>
    <x v="6"/>
    <s v="CVivancoM@agricolachira.com.pe"/>
    <x v="3"/>
    <x v="1"/>
  </r>
  <r>
    <x v="0"/>
    <x v="7"/>
    <s v="DCheroN@agricolachira.com.pe"/>
    <x v="0"/>
    <x v="1"/>
  </r>
  <r>
    <x v="0"/>
    <x v="8"/>
    <s v="DCruzC@agricolachira.com.pe"/>
    <x v="1"/>
    <x v="1"/>
  </r>
  <r>
    <x v="0"/>
    <x v="9"/>
    <s v="EArevaloJ@agricolachira.com.pe"/>
    <x v="3"/>
    <x v="1"/>
  </r>
  <r>
    <x v="0"/>
    <x v="10"/>
    <s v="GPenaP@agricolachira.com.pe"/>
    <x v="2"/>
    <x v="0"/>
  </r>
  <r>
    <x v="0"/>
    <x v="11"/>
    <s v="HCruzA@agricolachira.com.pe"/>
    <x v="0"/>
    <x v="1"/>
  </r>
  <r>
    <x v="0"/>
    <x v="12"/>
    <s v="JPichilinguP@agricolachira.com.pe"/>
    <x v="0"/>
    <x v="0"/>
  </r>
  <r>
    <x v="0"/>
    <x v="13"/>
    <s v="JRojasBarr@agricolachira.com.pe"/>
    <x v="2"/>
    <x v="0"/>
  </r>
  <r>
    <x v="0"/>
    <x v="14"/>
    <s v="JSeminarioA@agricolachira.com.pe"/>
    <x v="1"/>
    <x v="0"/>
  </r>
  <r>
    <x v="0"/>
    <x v="15"/>
    <s v="JSeminarioU@agricolachira.com.pe"/>
    <x v="1"/>
    <x v="0"/>
  </r>
  <r>
    <x v="0"/>
    <x v="16"/>
    <s v="LOcanaP@agricolachira.com.pe"/>
    <x v="3"/>
    <x v="1"/>
  </r>
  <r>
    <x v="0"/>
    <x v="17"/>
    <s v="LOlayaLe@agricolachira.com.pe"/>
    <x v="3"/>
    <x v="1"/>
  </r>
  <r>
    <x v="0"/>
    <x v="18"/>
    <s v="LPadillaSa@agricolachira.com.pe"/>
    <x v="1"/>
    <x v="0"/>
  </r>
  <r>
    <x v="0"/>
    <x v="19"/>
    <s v="MDilibertoS@agricolachira.com.pe"/>
    <x v="2"/>
    <x v="1"/>
  </r>
  <r>
    <x v="0"/>
    <x v="20"/>
    <s v="NPizarroC@agricolachira.com.pe"/>
    <x v="0"/>
    <x v="0"/>
  </r>
  <r>
    <x v="0"/>
    <x v="21"/>
    <s v="ovasquezp@agricolachira.com.pe"/>
    <x v="2"/>
    <x v="0"/>
  </r>
  <r>
    <x v="0"/>
    <x v="22"/>
    <s v="PMarroquinR@agricolachira.com.pe"/>
    <x v="2"/>
    <x v="1"/>
  </r>
  <r>
    <x v="0"/>
    <x v="23"/>
    <s v="ptrigoso@agricolachira.com.pe"/>
    <x v="0"/>
    <x v="1"/>
  </r>
  <r>
    <x v="0"/>
    <x v="24"/>
    <s v="RLupucheQ@agricolachira.com.pe"/>
    <x v="2"/>
    <x v="0"/>
  </r>
  <r>
    <x v="0"/>
    <x v="25"/>
    <s v="rmerach@agricolachira.com.pe"/>
    <x v="1"/>
    <x v="1"/>
  </r>
  <r>
    <x v="0"/>
    <x v="26"/>
    <s v="RMoncadaP@agricolachira.com.pe"/>
    <x v="3"/>
    <x v="1"/>
  </r>
  <r>
    <x v="0"/>
    <x v="27"/>
    <s v="SRamosT@agricolachira.com.pe"/>
    <x v="2"/>
    <x v="1"/>
  </r>
  <r>
    <x v="0"/>
    <x v="28"/>
    <s v="vhilaresz@agricolachira.com.pe"/>
    <x v="2"/>
    <x v="0"/>
  </r>
  <r>
    <x v="0"/>
    <x v="29"/>
    <s v="WChavezS@agricolachira.com.pe"/>
    <x v="2"/>
    <x v="1"/>
  </r>
  <r>
    <x v="0"/>
    <x v="30"/>
    <s v="WFacundoF@agricolachira.com.pe"/>
    <x v="1"/>
    <x v="0"/>
  </r>
  <r>
    <x v="0"/>
    <x v="31"/>
    <s v="WmoralesY@agricolachira.com.pe"/>
    <x v="1"/>
    <x v="0"/>
  </r>
  <r>
    <x v="0"/>
    <x v="32"/>
    <s v="YGarridoS@agricolachira.com.pe"/>
    <x v="0"/>
    <x v="0"/>
  </r>
  <r>
    <x v="0"/>
    <x v="33"/>
    <s v="AGuldenG@agricolachira.com.pe"/>
    <x v="2"/>
    <x v="0"/>
  </r>
  <r>
    <x v="0"/>
    <x v="34"/>
    <s v="DGameroS@agricolachira.com.pe"/>
    <x v="1"/>
    <x v="0"/>
  </r>
  <r>
    <x v="0"/>
    <x v="35"/>
    <s v="FAtocheM@agricolachira.com.pe"/>
    <x v="1"/>
    <x v="0"/>
  </r>
  <r>
    <x v="0"/>
    <x v="36"/>
    <s v="HBorjaT@agricolachira.com.pe"/>
    <x v="1"/>
    <x v="0"/>
  </r>
  <r>
    <x v="0"/>
    <x v="37"/>
    <s v="JMendozaCa@agricolachira.com.pe"/>
    <x v="2"/>
    <x v="0"/>
  </r>
  <r>
    <x v="0"/>
    <x v="38"/>
    <s v="jbacilioh@agricolachira.com.pe"/>
    <x v="2"/>
    <x v="0"/>
  </r>
  <r>
    <x v="0"/>
    <x v="39"/>
    <s v="JCalderonChu@agricolachira.com.pe"/>
    <x v="1"/>
    <x v="1"/>
  </r>
  <r>
    <x v="0"/>
    <x v="40"/>
    <s v="JAquijeD@agricolachira.com.pe"/>
    <x v="2"/>
    <x v="0"/>
  </r>
  <r>
    <x v="0"/>
    <x v="41"/>
    <s v="LGarciaC@agricolachira.com.pe"/>
    <x v="0"/>
    <x v="1"/>
  </r>
  <r>
    <x v="0"/>
    <x v="42"/>
    <s v="PCruzM@agricolachira.com.pe"/>
    <x v="0"/>
    <x v="0"/>
  </r>
  <r>
    <x v="0"/>
    <x v="43"/>
    <s v="VDelCastillF@agricolachira.com.pe"/>
    <x v="1"/>
    <x v="0"/>
  </r>
  <r>
    <x v="0"/>
    <x v="44"/>
    <s v="VLopezS@agricolachira.com.pe"/>
    <x v="0"/>
    <x v="0"/>
  </r>
  <r>
    <x v="0"/>
    <x v="45"/>
    <s v="wjimenezn@agricola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38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7" firstHeaderRow="1" firstDataRow="2" firstDataCol="3"/>
  <pivotFields count="5">
    <pivotField axis="axisRow" compact="0" outline="0" showAll="0" defaultSubtotal="0">
      <items count="1">
        <item x="0"/>
      </items>
    </pivotField>
    <pivotField axis="axisRow" compact="0" outline="0" showAll="0" defaultSubtotal="0">
      <items count="46">
        <item x="0"/>
        <item x="1"/>
        <item x="2"/>
        <item x="33"/>
        <item x="6"/>
        <item x="5"/>
        <item x="3"/>
        <item x="4"/>
        <item x="34"/>
        <item x="7"/>
        <item x="8"/>
        <item x="9"/>
        <item x="35"/>
        <item x="10"/>
        <item x="36"/>
        <item x="11"/>
        <item x="37"/>
        <item x="38"/>
        <item x="39"/>
        <item x="13"/>
        <item x="40"/>
        <item x="14"/>
        <item x="15"/>
        <item x="12"/>
        <item x="16"/>
        <item x="18"/>
        <item x="41"/>
        <item x="17"/>
        <item x="19"/>
        <item x="20"/>
        <item x="21"/>
        <item x="42"/>
        <item x="23"/>
        <item x="22"/>
        <item x="24"/>
        <item x="26"/>
        <item x="25"/>
        <item x="27"/>
        <item x="28"/>
        <item x="43"/>
        <item x="44"/>
        <item x="30"/>
        <item x="31"/>
        <item x="45"/>
        <item x="29"/>
        <item x="32"/>
      </items>
    </pivotField>
    <pivotField compact="0" outline="0" showAll="0" defaultSubtotal="0"/>
    <pivotField axis="axisRow" compact="0" outline="0" showAll="0" defaultSubtotal="0">
      <items count="4">
        <item sd="0" x="3"/>
        <item sd="0" x="2"/>
        <item sd="0" x="1"/>
        <item sd="0" x="0"/>
      </items>
    </pivotField>
    <pivotField axis="axisCol" dataField="1" compact="0" outline="0" showAll="0" defaultSubtotal="0">
      <items count="2">
        <item x="0"/>
        <item x="1"/>
      </items>
    </pivotField>
  </pivotFields>
  <rowFields count="3">
    <field x="0"/>
    <field x="3"/>
    <field x="1"/>
  </rowFields>
  <rowItems count="5">
    <i>
      <x/>
      <x/>
    </i>
    <i r="1">
      <x v="1"/>
    </i>
    <i r="1">
      <x v="2"/>
    </i>
    <i r="1"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47" totalsRowShown="0" tableBorderDxfId="5">
  <autoFilter ref="A1:F47" xr:uid="{35A22F7F-A99F-4864-85D3-3E6A629203EC}"/>
  <sortState xmlns:xlrd2="http://schemas.microsoft.com/office/spreadsheetml/2017/richdata2" ref="B2:F47">
    <sortCondition ref="D1:D47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IF(ISNUMBER(MATCH(C2,$F$2:$F$47,0)),"Sí","No")</calculatedColumnFormula>
    </tableColumn>
    <tableColumn id="3" xr3:uid="{A38EB6C3-295F-40B8-9249-BC0AE8AE72D0}" name="correos respondieorn" dataDxfId="0">
      <calculatedColumnFormula array="1">IF(VLOOKUP(#REF!,$D$2:$D$47,2,FALSE),SI,NO)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dimension ref="A1:F7"/>
  <sheetViews>
    <sheetView tabSelected="1" workbookViewId="0">
      <selection activeCell="F14" sqref="F14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6" max="6" width="11.88671875" bestFit="1" customWidth="1"/>
  </cols>
  <sheetData>
    <row r="1" spans="1:6" x14ac:dyDescent="0.3">
      <c r="A1" s="5" t="s">
        <v>108</v>
      </c>
      <c r="D1" s="5" t="s">
        <v>94</v>
      </c>
    </row>
    <row r="2" spans="1:6" x14ac:dyDescent="0.3">
      <c r="A2" s="5" t="s">
        <v>103</v>
      </c>
      <c r="B2" s="5" t="s">
        <v>98</v>
      </c>
      <c r="C2" s="5" t="s">
        <v>93</v>
      </c>
      <c r="D2" t="s">
        <v>106</v>
      </c>
      <c r="E2" t="s">
        <v>107</v>
      </c>
      <c r="F2" t="s">
        <v>105</v>
      </c>
    </row>
    <row r="3" spans="1:6" x14ac:dyDescent="0.3">
      <c r="A3" t="s">
        <v>104</v>
      </c>
      <c r="B3" t="s">
        <v>102</v>
      </c>
      <c r="D3" s="6"/>
      <c r="E3" s="6">
        <v>5</v>
      </c>
      <c r="F3" s="6">
        <v>5</v>
      </c>
    </row>
    <row r="4" spans="1:6" x14ac:dyDescent="0.3">
      <c r="B4" t="s">
        <v>101</v>
      </c>
      <c r="D4" s="6">
        <v>9</v>
      </c>
      <c r="E4" s="6">
        <v>5</v>
      </c>
      <c r="F4" s="6">
        <v>14</v>
      </c>
    </row>
    <row r="5" spans="1:6" x14ac:dyDescent="0.3">
      <c r="B5" t="s">
        <v>100</v>
      </c>
      <c r="D5" s="6">
        <v>11</v>
      </c>
      <c r="E5" s="6">
        <v>4</v>
      </c>
      <c r="F5" s="6">
        <v>15</v>
      </c>
    </row>
    <row r="6" spans="1:6" x14ac:dyDescent="0.3">
      <c r="B6" t="s">
        <v>99</v>
      </c>
      <c r="D6" s="6">
        <v>6</v>
      </c>
      <c r="E6" s="6">
        <v>6</v>
      </c>
      <c r="F6" s="6">
        <v>12</v>
      </c>
    </row>
    <row r="7" spans="1:6" x14ac:dyDescent="0.3">
      <c r="A7" t="s">
        <v>105</v>
      </c>
      <c r="D7" s="6">
        <v>26</v>
      </c>
      <c r="E7" s="6">
        <v>20</v>
      </c>
      <c r="F7" s="6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47"/>
  <sheetViews>
    <sheetView zoomScaleNormal="100" workbookViewId="0">
      <selection activeCell="K49" sqref="K49"/>
    </sheetView>
  </sheetViews>
  <sheetFormatPr baseColWidth="10" defaultRowHeight="14.4" x14ac:dyDescent="0.3"/>
  <cols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9" max="9" width="15.109375" bestFit="1" customWidth="1"/>
  </cols>
  <sheetData>
    <row r="1" spans="1:10" x14ac:dyDescent="0.3">
      <c r="A1" t="s">
        <v>103</v>
      </c>
      <c r="B1" t="s">
        <v>93</v>
      </c>
      <c r="C1" t="s">
        <v>0</v>
      </c>
      <c r="D1" t="s">
        <v>98</v>
      </c>
      <c r="E1" t="s">
        <v>94</v>
      </c>
      <c r="F1" t="s">
        <v>95</v>
      </c>
    </row>
    <row r="2" spans="1:10" x14ac:dyDescent="0.3">
      <c r="A2" t="s">
        <v>104</v>
      </c>
      <c r="B2" s="4" t="s">
        <v>75</v>
      </c>
      <c r="C2" s="3" t="s">
        <v>76</v>
      </c>
      <c r="D2" s="3" t="s">
        <v>99</v>
      </c>
      <c r="E2" t="str">
        <f t="shared" ref="E2:E47" si="0">IF(ISNUMBER(MATCH(C2,$F$2:$F$47,0)),"Sí","No")</f>
        <v>No</v>
      </c>
      <c r="F2" t="s">
        <v>50</v>
      </c>
    </row>
    <row r="3" spans="1:10" x14ac:dyDescent="0.3">
      <c r="A3" t="s">
        <v>104</v>
      </c>
      <c r="B3" s="4" t="s">
        <v>1</v>
      </c>
      <c r="C3" s="3" t="s">
        <v>2</v>
      </c>
      <c r="D3" s="3" t="s">
        <v>100</v>
      </c>
      <c r="E3" t="str">
        <f t="shared" si="0"/>
        <v>No</v>
      </c>
      <c r="F3" t="s">
        <v>8</v>
      </c>
    </row>
    <row r="4" spans="1:10" x14ac:dyDescent="0.3">
      <c r="A4" t="s">
        <v>104</v>
      </c>
      <c r="B4" s="4" t="s">
        <v>3</v>
      </c>
      <c r="C4" s="4" t="s">
        <v>4</v>
      </c>
      <c r="D4" s="4" t="s">
        <v>99</v>
      </c>
      <c r="E4" t="str">
        <f t="shared" si="0"/>
        <v>Sí</v>
      </c>
      <c r="F4" t="s">
        <v>28</v>
      </c>
    </row>
    <row r="5" spans="1:10" x14ac:dyDescent="0.3">
      <c r="A5" t="s">
        <v>104</v>
      </c>
      <c r="B5" s="4" t="s">
        <v>11</v>
      </c>
      <c r="C5" s="3" t="s">
        <v>12</v>
      </c>
      <c r="D5" s="3" t="s">
        <v>100</v>
      </c>
      <c r="E5" t="str">
        <f t="shared" si="0"/>
        <v>Sí</v>
      </c>
      <c r="F5" t="s">
        <v>56</v>
      </c>
    </row>
    <row r="6" spans="1:10" x14ac:dyDescent="0.3">
      <c r="A6" t="s">
        <v>104</v>
      </c>
      <c r="B6" s="4" t="s">
        <v>13</v>
      </c>
      <c r="C6" s="3" t="s">
        <v>14</v>
      </c>
      <c r="D6" s="3" t="s">
        <v>99</v>
      </c>
      <c r="E6" t="str">
        <f t="shared" si="0"/>
        <v>Sí</v>
      </c>
      <c r="F6" t="s">
        <v>52</v>
      </c>
    </row>
    <row r="7" spans="1:10" x14ac:dyDescent="0.3">
      <c r="A7" t="s">
        <v>104</v>
      </c>
      <c r="B7" s="4" t="s">
        <v>9</v>
      </c>
      <c r="C7" s="3" t="s">
        <v>10</v>
      </c>
      <c r="D7" s="3" t="s">
        <v>101</v>
      </c>
      <c r="E7" t="str">
        <f t="shared" si="0"/>
        <v>Sí</v>
      </c>
      <c r="F7" t="s">
        <v>82</v>
      </c>
      <c r="I7" s="2" t="s">
        <v>97</v>
      </c>
      <c r="J7" s="1">
        <f>COUNTIF(E2:E47,"Sí")</f>
        <v>20</v>
      </c>
    </row>
    <row r="8" spans="1:10" x14ac:dyDescent="0.3">
      <c r="A8" t="s">
        <v>104</v>
      </c>
      <c r="B8" s="4" t="s">
        <v>7</v>
      </c>
      <c r="C8" s="3" t="s">
        <v>8</v>
      </c>
      <c r="D8" s="3" t="s">
        <v>102</v>
      </c>
      <c r="E8" t="str">
        <f t="shared" si="0"/>
        <v>Sí</v>
      </c>
      <c r="F8" t="s">
        <v>10</v>
      </c>
      <c r="I8" s="2" t="s">
        <v>96</v>
      </c>
      <c r="J8" s="1">
        <f>COUNTIF(E2:E47,"No")</f>
        <v>26</v>
      </c>
    </row>
    <row r="9" spans="1:10" x14ac:dyDescent="0.3">
      <c r="A9" t="s">
        <v>104</v>
      </c>
      <c r="B9" s="4" t="s">
        <v>17</v>
      </c>
      <c r="C9" s="3" t="s">
        <v>18</v>
      </c>
      <c r="D9" s="3" t="s">
        <v>99</v>
      </c>
      <c r="E9" t="str">
        <f t="shared" si="0"/>
        <v>Sí</v>
      </c>
      <c r="F9" t="s">
        <v>12</v>
      </c>
    </row>
    <row r="10" spans="1:10" x14ac:dyDescent="0.3">
      <c r="A10" t="s">
        <v>104</v>
      </c>
      <c r="B10" s="4" t="s">
        <v>19</v>
      </c>
      <c r="C10" s="3" t="s">
        <v>20</v>
      </c>
      <c r="D10" s="3" t="s">
        <v>100</v>
      </c>
      <c r="E10" t="str">
        <f t="shared" si="0"/>
        <v>Sí</v>
      </c>
      <c r="F10" t="s">
        <v>44</v>
      </c>
    </row>
    <row r="11" spans="1:10" x14ac:dyDescent="0.3">
      <c r="A11" t="s">
        <v>104</v>
      </c>
      <c r="B11" s="4" t="s">
        <v>21</v>
      </c>
      <c r="C11" s="4" t="s">
        <v>22</v>
      </c>
      <c r="D11" s="4" t="s">
        <v>102</v>
      </c>
      <c r="E11" t="str">
        <f t="shared" si="0"/>
        <v>Sí</v>
      </c>
      <c r="F11" t="s">
        <v>18</v>
      </c>
    </row>
    <row r="12" spans="1:10" x14ac:dyDescent="0.3">
      <c r="A12" t="s">
        <v>104</v>
      </c>
      <c r="B12" s="4" t="s">
        <v>23</v>
      </c>
      <c r="C12" s="3" t="s">
        <v>24</v>
      </c>
      <c r="D12" s="3" t="s">
        <v>101</v>
      </c>
      <c r="E12" t="str">
        <f t="shared" si="0"/>
        <v>No</v>
      </c>
      <c r="F12" t="s">
        <v>4</v>
      </c>
    </row>
    <row r="13" spans="1:10" x14ac:dyDescent="0.3">
      <c r="A13" t="s">
        <v>104</v>
      </c>
      <c r="B13" s="4" t="s">
        <v>27</v>
      </c>
      <c r="C13" s="3" t="s">
        <v>28</v>
      </c>
      <c r="D13" s="3" t="s">
        <v>99</v>
      </c>
      <c r="E13" t="str">
        <f t="shared" si="0"/>
        <v>Sí</v>
      </c>
      <c r="F13" t="s">
        <v>64</v>
      </c>
    </row>
    <row r="14" spans="1:10" x14ac:dyDescent="0.3">
      <c r="A14" t="s">
        <v>104</v>
      </c>
      <c r="B14" s="4" t="s">
        <v>41</v>
      </c>
      <c r="C14" s="3" t="s">
        <v>42</v>
      </c>
      <c r="D14" s="3" t="s">
        <v>99</v>
      </c>
      <c r="E14" t="str">
        <f t="shared" si="0"/>
        <v>No</v>
      </c>
      <c r="F14" t="s">
        <v>58</v>
      </c>
    </row>
    <row r="15" spans="1:10" x14ac:dyDescent="0.3">
      <c r="A15" t="s">
        <v>104</v>
      </c>
      <c r="B15" s="4" t="s">
        <v>35</v>
      </c>
      <c r="C15" s="3" t="s">
        <v>36</v>
      </c>
      <c r="D15" s="3" t="s">
        <v>101</v>
      </c>
      <c r="E15" t="str">
        <f t="shared" si="0"/>
        <v>No</v>
      </c>
    </row>
    <row r="16" spans="1:10" x14ac:dyDescent="0.3">
      <c r="A16" t="s">
        <v>104</v>
      </c>
      <c r="B16" s="4" t="s">
        <v>39</v>
      </c>
      <c r="C16" s="3" t="s">
        <v>40</v>
      </c>
      <c r="D16" s="3" t="s">
        <v>100</v>
      </c>
      <c r="E16" t="str">
        <f t="shared" si="0"/>
        <v>No</v>
      </c>
      <c r="F16" t="s">
        <v>72</v>
      </c>
    </row>
    <row r="17" spans="1:6" x14ac:dyDescent="0.3">
      <c r="A17" t="s">
        <v>104</v>
      </c>
      <c r="B17" s="4" t="s">
        <v>77</v>
      </c>
      <c r="C17" s="3" t="s">
        <v>78</v>
      </c>
      <c r="D17" s="3" t="s">
        <v>100</v>
      </c>
      <c r="E17" t="str">
        <f t="shared" si="0"/>
        <v>No</v>
      </c>
      <c r="F17" t="s">
        <v>22</v>
      </c>
    </row>
    <row r="18" spans="1:6" x14ac:dyDescent="0.3">
      <c r="A18" t="s">
        <v>104</v>
      </c>
      <c r="B18" s="4" t="s">
        <v>43</v>
      </c>
      <c r="C18" s="3" t="s">
        <v>44</v>
      </c>
      <c r="D18" s="3" t="s">
        <v>102</v>
      </c>
      <c r="E18" t="str">
        <f t="shared" si="0"/>
        <v>Sí</v>
      </c>
      <c r="F18" t="s">
        <v>14</v>
      </c>
    </row>
    <row r="19" spans="1:6" x14ac:dyDescent="0.3">
      <c r="A19" t="s">
        <v>104</v>
      </c>
      <c r="B19" s="4" t="s">
        <v>49</v>
      </c>
      <c r="C19" s="3" t="s">
        <v>50</v>
      </c>
      <c r="D19" s="3" t="s">
        <v>102</v>
      </c>
      <c r="E19" t="str">
        <f t="shared" si="0"/>
        <v>Sí</v>
      </c>
      <c r="F19" t="s">
        <v>20</v>
      </c>
    </row>
    <row r="20" spans="1:6" x14ac:dyDescent="0.3">
      <c r="A20" t="s">
        <v>104</v>
      </c>
      <c r="B20" s="4" t="s">
        <v>45</v>
      </c>
      <c r="C20" s="3" t="s">
        <v>46</v>
      </c>
      <c r="D20" s="3" t="s">
        <v>100</v>
      </c>
      <c r="E20" t="str">
        <f t="shared" si="0"/>
        <v>No</v>
      </c>
      <c r="F20" t="s">
        <v>34</v>
      </c>
    </row>
    <row r="21" spans="1:6" x14ac:dyDescent="0.3">
      <c r="A21" t="s">
        <v>104</v>
      </c>
      <c r="B21" s="4" t="s">
        <v>51</v>
      </c>
      <c r="C21" s="3" t="s">
        <v>52</v>
      </c>
      <c r="D21" s="3" t="s">
        <v>101</v>
      </c>
      <c r="E21" t="str">
        <f t="shared" si="0"/>
        <v>Sí</v>
      </c>
      <c r="F21" t="s">
        <v>62</v>
      </c>
    </row>
    <row r="22" spans="1:6" x14ac:dyDescent="0.3">
      <c r="A22" t="s">
        <v>104</v>
      </c>
      <c r="B22" s="4" t="s">
        <v>79</v>
      </c>
      <c r="C22" s="3" t="s">
        <v>80</v>
      </c>
      <c r="D22" s="3" t="s">
        <v>99</v>
      </c>
      <c r="E22" t="str">
        <f t="shared" si="0"/>
        <v>No</v>
      </c>
      <c r="F22" t="s">
        <v>48</v>
      </c>
    </row>
    <row r="23" spans="1:6" x14ac:dyDescent="0.3">
      <c r="A23" t="s">
        <v>104</v>
      </c>
      <c r="B23" s="4" t="s">
        <v>53</v>
      </c>
      <c r="C23" s="3" t="s">
        <v>54</v>
      </c>
      <c r="D23" s="3" t="s">
        <v>101</v>
      </c>
      <c r="E23" t="str">
        <f t="shared" si="0"/>
        <v>No</v>
      </c>
    </row>
    <row r="24" spans="1:6" x14ac:dyDescent="0.3">
      <c r="A24" t="s">
        <v>104</v>
      </c>
      <c r="B24" s="4" t="s">
        <v>57</v>
      </c>
      <c r="C24" s="3" t="s">
        <v>58</v>
      </c>
      <c r="D24" s="3" t="s">
        <v>101</v>
      </c>
      <c r="E24" t="str">
        <f t="shared" si="0"/>
        <v>Sí</v>
      </c>
    </row>
    <row r="25" spans="1:6" x14ac:dyDescent="0.3">
      <c r="A25" t="s">
        <v>104</v>
      </c>
      <c r="B25" s="4" t="s">
        <v>55</v>
      </c>
      <c r="C25" s="4" t="s">
        <v>56</v>
      </c>
      <c r="D25" s="4" t="s">
        <v>99</v>
      </c>
      <c r="E25" t="str">
        <f t="shared" si="0"/>
        <v>Sí</v>
      </c>
    </row>
    <row r="26" spans="1:6" x14ac:dyDescent="0.3">
      <c r="A26" t="s">
        <v>104</v>
      </c>
      <c r="B26" s="4" t="s">
        <v>59</v>
      </c>
      <c r="C26" s="3" t="s">
        <v>60</v>
      </c>
      <c r="D26" s="3" t="s">
        <v>101</v>
      </c>
      <c r="E26" t="str">
        <f t="shared" si="0"/>
        <v>No</v>
      </c>
    </row>
    <row r="27" spans="1:6" x14ac:dyDescent="0.3">
      <c r="A27" t="s">
        <v>104</v>
      </c>
      <c r="B27" s="4" t="s">
        <v>63</v>
      </c>
      <c r="C27" s="3" t="s">
        <v>64</v>
      </c>
      <c r="D27" s="3" t="s">
        <v>100</v>
      </c>
      <c r="E27" t="str">
        <f t="shared" si="0"/>
        <v>Sí</v>
      </c>
    </row>
    <row r="28" spans="1:6" x14ac:dyDescent="0.3">
      <c r="A28" t="s">
        <v>104</v>
      </c>
      <c r="B28" s="4" t="s">
        <v>61</v>
      </c>
      <c r="C28" s="3" t="s">
        <v>62</v>
      </c>
      <c r="D28" s="3" t="s">
        <v>102</v>
      </c>
      <c r="E28" t="str">
        <f t="shared" si="0"/>
        <v>Sí</v>
      </c>
    </row>
    <row r="29" spans="1:6" x14ac:dyDescent="0.3">
      <c r="A29" t="s">
        <v>104</v>
      </c>
      <c r="B29" s="4" t="s">
        <v>81</v>
      </c>
      <c r="C29" s="4" t="s">
        <v>82</v>
      </c>
      <c r="D29" s="4" t="s">
        <v>101</v>
      </c>
      <c r="E29" t="str">
        <f t="shared" si="0"/>
        <v>Sí</v>
      </c>
    </row>
    <row r="30" spans="1:6" x14ac:dyDescent="0.3">
      <c r="A30" t="s">
        <v>104</v>
      </c>
      <c r="B30" s="4" t="s">
        <v>65</v>
      </c>
      <c r="C30" s="4" t="s">
        <v>66</v>
      </c>
      <c r="D30" s="4" t="s">
        <v>101</v>
      </c>
      <c r="E30" t="str">
        <f t="shared" si="0"/>
        <v>No</v>
      </c>
    </row>
    <row r="31" spans="1:6" x14ac:dyDescent="0.3">
      <c r="A31" t="s">
        <v>104</v>
      </c>
      <c r="B31" s="4" t="s">
        <v>71</v>
      </c>
      <c r="C31" s="3" t="s">
        <v>72</v>
      </c>
      <c r="D31" s="3" t="s">
        <v>101</v>
      </c>
      <c r="E31" t="str">
        <f t="shared" si="0"/>
        <v>Sí</v>
      </c>
    </row>
    <row r="32" spans="1:6" x14ac:dyDescent="0.3">
      <c r="A32" t="s">
        <v>104</v>
      </c>
      <c r="B32" s="4" t="s">
        <v>69</v>
      </c>
      <c r="C32" s="3" t="s">
        <v>70</v>
      </c>
      <c r="D32" s="3" t="s">
        <v>100</v>
      </c>
      <c r="E32" t="str">
        <f t="shared" si="0"/>
        <v>No</v>
      </c>
    </row>
    <row r="33" spans="1:5" x14ac:dyDescent="0.3">
      <c r="A33" t="s">
        <v>104</v>
      </c>
      <c r="B33" s="4" t="s">
        <v>83</v>
      </c>
      <c r="C33" s="4" t="s">
        <v>84</v>
      </c>
      <c r="D33" s="4" t="s">
        <v>100</v>
      </c>
      <c r="E33" t="str">
        <f t="shared" si="0"/>
        <v>No</v>
      </c>
    </row>
    <row r="34" spans="1:5" x14ac:dyDescent="0.3">
      <c r="A34" t="s">
        <v>104</v>
      </c>
      <c r="B34" s="4" t="s">
        <v>73</v>
      </c>
      <c r="C34" s="4" t="s">
        <v>74</v>
      </c>
      <c r="D34" s="4" t="s">
        <v>99</v>
      </c>
      <c r="E34" t="str">
        <f t="shared" si="0"/>
        <v>No</v>
      </c>
    </row>
    <row r="35" spans="1:5" x14ac:dyDescent="0.3">
      <c r="A35" t="s">
        <v>104</v>
      </c>
      <c r="B35" s="4" t="s">
        <v>5</v>
      </c>
      <c r="C35" s="4" t="s">
        <v>6</v>
      </c>
      <c r="D35" s="4" t="s">
        <v>101</v>
      </c>
      <c r="E35" t="str">
        <f t="shared" si="0"/>
        <v>No</v>
      </c>
    </row>
    <row r="36" spans="1:5" x14ac:dyDescent="0.3">
      <c r="A36" t="s">
        <v>104</v>
      </c>
      <c r="B36" s="4" t="s">
        <v>15</v>
      </c>
      <c r="C36" s="4" t="s">
        <v>16</v>
      </c>
      <c r="D36" s="4" t="s">
        <v>100</v>
      </c>
      <c r="E36" t="str">
        <f t="shared" si="0"/>
        <v>No</v>
      </c>
    </row>
    <row r="37" spans="1:5" x14ac:dyDescent="0.3">
      <c r="A37" t="s">
        <v>104</v>
      </c>
      <c r="B37" s="4" t="s">
        <v>85</v>
      </c>
      <c r="C37" s="4" t="s">
        <v>86</v>
      </c>
      <c r="D37" s="4" t="s">
        <v>100</v>
      </c>
      <c r="E37" t="str">
        <f t="shared" si="0"/>
        <v>No</v>
      </c>
    </row>
    <row r="38" spans="1:5" x14ac:dyDescent="0.3">
      <c r="A38" t="s">
        <v>104</v>
      </c>
      <c r="B38" s="4" t="s">
        <v>25</v>
      </c>
      <c r="C38" s="4" t="s">
        <v>26</v>
      </c>
      <c r="D38" s="4" t="s">
        <v>100</v>
      </c>
      <c r="E38" t="str">
        <f t="shared" si="0"/>
        <v>No</v>
      </c>
    </row>
    <row r="39" spans="1:5" x14ac:dyDescent="0.3">
      <c r="A39" t="s">
        <v>104</v>
      </c>
      <c r="B39" s="4" t="s">
        <v>29</v>
      </c>
      <c r="C39" s="4" t="s">
        <v>30</v>
      </c>
      <c r="D39" s="4" t="s">
        <v>101</v>
      </c>
      <c r="E39" t="str">
        <f t="shared" si="0"/>
        <v>No</v>
      </c>
    </row>
    <row r="40" spans="1:5" x14ac:dyDescent="0.3">
      <c r="A40" t="s">
        <v>104</v>
      </c>
      <c r="B40" s="4" t="s">
        <v>31</v>
      </c>
      <c r="C40" s="3" t="s">
        <v>32</v>
      </c>
      <c r="D40" s="3" t="s">
        <v>101</v>
      </c>
      <c r="E40" t="str">
        <f t="shared" si="0"/>
        <v>No</v>
      </c>
    </row>
    <row r="41" spans="1:5" x14ac:dyDescent="0.3">
      <c r="A41" t="s">
        <v>104</v>
      </c>
      <c r="B41" s="4" t="s">
        <v>33</v>
      </c>
      <c r="C41" s="4" t="s">
        <v>34</v>
      </c>
      <c r="D41" s="4" t="s">
        <v>100</v>
      </c>
      <c r="E41" t="str">
        <f t="shared" si="0"/>
        <v>Sí</v>
      </c>
    </row>
    <row r="42" spans="1:5" x14ac:dyDescent="0.3">
      <c r="A42" t="s">
        <v>104</v>
      </c>
      <c r="B42" s="4" t="s">
        <v>37</v>
      </c>
      <c r="C42" s="4" t="s">
        <v>38</v>
      </c>
      <c r="D42" s="4" t="s">
        <v>101</v>
      </c>
      <c r="E42" t="str">
        <f t="shared" si="0"/>
        <v>No</v>
      </c>
    </row>
    <row r="43" spans="1:5" x14ac:dyDescent="0.3">
      <c r="A43" t="s">
        <v>104</v>
      </c>
      <c r="B43" s="4" t="s">
        <v>47</v>
      </c>
      <c r="C43" s="3" t="s">
        <v>48</v>
      </c>
      <c r="D43" s="3" t="s">
        <v>99</v>
      </c>
      <c r="E43" t="str">
        <f t="shared" si="0"/>
        <v>Sí</v>
      </c>
    </row>
    <row r="44" spans="1:5" x14ac:dyDescent="0.3">
      <c r="A44" t="s">
        <v>104</v>
      </c>
      <c r="B44" s="4" t="s">
        <v>87</v>
      </c>
      <c r="C44" s="4" t="s">
        <v>88</v>
      </c>
      <c r="D44" s="4" t="s">
        <v>99</v>
      </c>
      <c r="E44" t="str">
        <f t="shared" si="0"/>
        <v>No</v>
      </c>
    </row>
    <row r="45" spans="1:5" x14ac:dyDescent="0.3">
      <c r="A45" t="s">
        <v>104</v>
      </c>
      <c r="B45" s="4" t="s">
        <v>89</v>
      </c>
      <c r="C45" s="3" t="s">
        <v>90</v>
      </c>
      <c r="D45" s="3" t="s">
        <v>100</v>
      </c>
      <c r="E45" t="str">
        <f t="shared" si="0"/>
        <v>No</v>
      </c>
    </row>
    <row r="46" spans="1:5" x14ac:dyDescent="0.3">
      <c r="A46" t="s">
        <v>104</v>
      </c>
      <c r="B46" s="4" t="s">
        <v>67</v>
      </c>
      <c r="C46" s="4" t="s">
        <v>68</v>
      </c>
      <c r="D46" s="4" t="s">
        <v>99</v>
      </c>
      <c r="E46" t="str">
        <f t="shared" si="0"/>
        <v>No</v>
      </c>
    </row>
    <row r="47" spans="1:5" x14ac:dyDescent="0.3">
      <c r="A47" t="s">
        <v>104</v>
      </c>
      <c r="B47" s="4" t="s">
        <v>91</v>
      </c>
      <c r="C47" s="4" t="s">
        <v>92</v>
      </c>
      <c r="D47" s="4" t="s">
        <v>100</v>
      </c>
      <c r="E47" t="str">
        <f t="shared" si="0"/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2024-08-12T20:02:46Z</dcterms:modified>
</cp:coreProperties>
</file>