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StatusDiario\"/>
    </mc:Choice>
  </mc:AlternateContent>
  <xr:revisionPtr revIDLastSave="0" documentId="13_ncr:1_{9ECC731C-69C6-4A6F-99EF-7AB648E4436A}" xr6:coauthVersionLast="47" xr6:coauthVersionMax="47" xr10:uidLastSave="{00000000-0000-0000-0000-000000000000}"/>
  <bookViews>
    <workbookView xWindow="-108" yWindow="-108" windowWidth="23256" windowHeight="13896" xr2:uid="{92AF4BC8-6048-4F9F-BFD1-73BF1014F67B}"/>
  </bookViews>
  <sheets>
    <sheet name="Resumen" sheetId="3" r:id="rId1"/>
    <sheet name="Área_Seguridad" sheetId="2" r:id="rId2"/>
  </sheets>
  <calcPr calcId="191029"/>
  <pivotCaches>
    <pivotCache cacheId="2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9" i="2" l="1"/>
  <c r="E59" i="2"/>
  <c r="E70" i="2"/>
  <c r="E9" i="2"/>
  <c r="E21" i="2"/>
  <c r="E33" i="2"/>
  <c r="E45" i="2"/>
  <c r="E57" i="2"/>
  <c r="E71" i="2"/>
  <c r="E10" i="2"/>
  <c r="E72" i="2"/>
  <c r="E47" i="2"/>
  <c r="E73" i="2"/>
  <c r="E74" i="2"/>
  <c r="E13" i="2"/>
  <c r="E25" i="2"/>
  <c r="E37" i="2"/>
  <c r="E49" i="2"/>
  <c r="E61" i="2"/>
  <c r="E2" i="2"/>
  <c r="E14" i="2"/>
  <c r="E26" i="2"/>
  <c r="E38" i="2"/>
  <c r="E50" i="2"/>
  <c r="E62" i="2"/>
  <c r="E42" i="2"/>
  <c r="E19" i="2"/>
  <c r="E67" i="2"/>
  <c r="E44" i="2"/>
  <c r="E22" i="2"/>
  <c r="E3" i="2"/>
  <c r="E15" i="2"/>
  <c r="E27" i="2"/>
  <c r="E39" i="2"/>
  <c r="E51" i="2"/>
  <c r="E63" i="2"/>
  <c r="E16" i="2"/>
  <c r="E28" i="2"/>
  <c r="E40" i="2"/>
  <c r="E64" i="2"/>
  <c r="E6" i="2"/>
  <c r="E30" i="2"/>
  <c r="E54" i="2"/>
  <c r="E7" i="2"/>
  <c r="E43" i="2"/>
  <c r="E20" i="2"/>
  <c r="E68" i="2"/>
  <c r="E46" i="2"/>
  <c r="E23" i="2"/>
  <c r="E12" i="2"/>
  <c r="E4" i="2"/>
  <c r="E52" i="2"/>
  <c r="E18" i="2"/>
  <c r="E66" i="2"/>
  <c r="E31" i="2"/>
  <c r="E55" i="2"/>
  <c r="E32" i="2"/>
  <c r="E34" i="2"/>
  <c r="E11" i="2"/>
  <c r="E36" i="2"/>
  <c r="E48" i="2"/>
  <c r="E5" i="2"/>
  <c r="E17" i="2"/>
  <c r="E29" i="2"/>
  <c r="E41" i="2"/>
  <c r="E53" i="2"/>
  <c r="E65" i="2"/>
  <c r="E8" i="2"/>
  <c r="E56" i="2"/>
  <c r="E58" i="2"/>
  <c r="E35" i="2"/>
  <c r="E24" i="2"/>
  <c r="E60" i="2"/>
  <c r="J7" i="2" l="1"/>
  <c r="J8" i="2"/>
</calcChain>
</file>

<file path=xl/sharedStrings.xml><?xml version="1.0" encoding="utf-8"?>
<sst xmlns="http://schemas.openxmlformats.org/spreadsheetml/2006/main" count="369" uniqueCount="164">
  <si>
    <t>Email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</si>
  <si>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</si>
  <si>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</si>
  <si>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</si>
  <si>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</si>
  <si>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</si>
  <si>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Carlos Roldán Vivanco Mendoza</t>
  </si>
  <si>
    <t>CVivancoM@agricolachira.com.pe</t>
  </si>
  <si>
    <t>Cesar Joel Lupuche Valiente</t>
  </si>
  <si>
    <t>Cesar Miguel Carrillo Reyes</t>
  </si>
  <si>
    <t>CCarrilloR@agricolachira.com.pe</t>
  </si>
  <si>
    <t>Christian Frey Merino</t>
  </si>
  <si>
    <t>cfreym@agricolachira.com.pe</t>
  </si>
  <si>
    <t>Darwin Abel Gamero Saavedra</t>
  </si>
  <si>
    <t>Enrique Alfonso Arevalo Juarez</t>
  </si>
  <si>
    <t>EArevaloJ@agricolachira.com.pe</t>
  </si>
  <si>
    <t>Gonzalo Ramon Peña Peña</t>
  </si>
  <si>
    <t>GPenaP@agricolachira.com.pe</t>
  </si>
  <si>
    <t>Jessica Elizabeth Bacilio Hernandez</t>
  </si>
  <si>
    <t>jbacilioh@agricolachira.com.pe</t>
  </si>
  <si>
    <t>John Angel Rojas Barrios</t>
  </si>
  <si>
    <t>Jorge Luis Aquije Diaz</t>
  </si>
  <si>
    <t>Joyce Allison Pichilingue Pozo</t>
  </si>
  <si>
    <t>Lia Cristina Ocaña Pauta</t>
  </si>
  <si>
    <t>Luis Francisco Garcia Calopiña</t>
  </si>
  <si>
    <t>Lyn Anthony Olaya Leon</t>
  </si>
  <si>
    <t>Michele Martino Di Liberto Sauri</t>
  </si>
  <si>
    <t>Oxslier Lenin Vasquez Pinday</t>
  </si>
  <si>
    <t>ovasquezp@agricolachira.com.pe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</si>
  <si>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</si>
  <si>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</si>
  <si>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</si>
  <si>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</si>
  <si>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</si>
  <si>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Renzo José Moncada Pérez</t>
  </si>
  <si>
    <t>RMoncadaP@agricolachira.com.pe</t>
  </si>
  <si>
    <t>Ricardo Norvil Mera Chu</t>
  </si>
  <si>
    <t>rmerach@agricolachira.com.pe</t>
  </si>
  <si>
    <t>Víctor Stalin López Sánchez</t>
  </si>
  <si>
    <t>VLopezS@agricolachira.com.pe</t>
  </si>
  <si>
    <t>Wilmer Chavez Saavedra</t>
  </si>
  <si>
    <t>Yadira Soledad Garrido Sanchez</t>
  </si>
  <si>
    <t>Alejandro Blanco Eguiluz</t>
  </si>
  <si>
    <t>ABlancoE@agricolachira.com.pe</t>
  </si>
  <si>
    <t>Nombre Completo</t>
  </si>
  <si>
    <t>Resultado</t>
  </si>
  <si>
    <t>correos respondieorn</t>
  </si>
  <si>
    <t>No respondieron</t>
  </si>
  <si>
    <t>Respondieron</t>
  </si>
  <si>
    <t>Gerencia</t>
  </si>
  <si>
    <t>Operaciones</t>
  </si>
  <si>
    <t>Industrial y de Mantenimiento</t>
  </si>
  <si>
    <t>Agrícola</t>
  </si>
  <si>
    <t>Administración y Finanzas</t>
  </si>
  <si>
    <t>Área</t>
  </si>
  <si>
    <t>Total general</t>
  </si>
  <si>
    <t>No</t>
  </si>
  <si>
    <t>Resumen</t>
  </si>
  <si>
    <t>Jimmy Vasquez Castro</t>
  </si>
  <si>
    <t>jvasquezc@agricolachira.com.pe</t>
  </si>
  <si>
    <t>Gestión Humana y Sostenibilidad</t>
  </si>
  <si>
    <t>eamesm@agricolachira.com.pe</t>
  </si>
  <si>
    <t>Claudia Elena Ramos Gonzales</t>
  </si>
  <si>
    <t>Lourdes Eliana Rodriguez Cantuarias</t>
  </si>
  <si>
    <t>Paulo Roberto Rojas Roman</t>
  </si>
  <si>
    <t>Juan Josue Ordinola Zapata</t>
  </si>
  <si>
    <t>Luis Eduardo Villar Flores</t>
  </si>
  <si>
    <t>LVillarF@agricolachira.com.pe</t>
  </si>
  <si>
    <t>AFloresD@agricolachira.com.pe</t>
  </si>
  <si>
    <t>CLupucheV@agricolachira.com.pe</t>
  </si>
  <si>
    <t>David Israel Cruz Carrillo</t>
  </si>
  <si>
    <t>DCruzC@agricolachira.com.pe</t>
  </si>
  <si>
    <t>Henry Paul Cruz Albines</t>
  </si>
  <si>
    <t>HCruzA@agricolachira.com.pe</t>
  </si>
  <si>
    <t>JPichilinguP@agricolachira.com.pe</t>
  </si>
  <si>
    <t>JRojasBarr@agricolachira.com.pe</t>
  </si>
  <si>
    <t>Jorge Luis Seminario Abad</t>
  </si>
  <si>
    <t>JSeminarioA@agricolachira.com.pe</t>
  </si>
  <si>
    <t>LOcanaP@agricolachira.com.pe</t>
  </si>
  <si>
    <t>LOlayaLe@agricolachira.com.pe</t>
  </si>
  <si>
    <t>Lider Padilla Salvador</t>
  </si>
  <si>
    <t>LPadillaSa@agricolachira.com.pe</t>
  </si>
  <si>
    <t>MDilibertoS@agricolachira.com.pe</t>
  </si>
  <si>
    <t>Nataly Pizarro Castillo</t>
  </si>
  <si>
    <t>NPizarroC@agricolachira.com.pe</t>
  </si>
  <si>
    <t>RLupucheQ@agricolachira.com.pe</t>
  </si>
  <si>
    <t>WChavezS@agricolachira.com.pe</t>
  </si>
  <si>
    <t>Walter Facundo Facundo</t>
  </si>
  <si>
    <t>WFacundoF@agricolachira.com.pe</t>
  </si>
  <si>
    <t>YGarridoS@agricolachira.com.pe</t>
  </si>
  <si>
    <t>DGameroS@agricolachira.com.pe</t>
  </si>
  <si>
    <t>Joao Heraldo Calderon Chuquilin</t>
  </si>
  <si>
    <t>JCalderonChu@agricolachira.com.pe</t>
  </si>
  <si>
    <t>JAquijeD@agricolachira.com.pe</t>
  </si>
  <si>
    <t>LGarciaC@agricolachira.com.pe</t>
  </si>
  <si>
    <t>Paul Reynaldo Cruz Mogollón</t>
  </si>
  <si>
    <t>PCruzM@agricolachira.com.pe</t>
  </si>
  <si>
    <t>Fiorella de los Angeles Flores Pinedo</t>
  </si>
  <si>
    <t>JOrdinolaZ@agricolachira.com.pe</t>
  </si>
  <si>
    <t>Seguridad</t>
  </si>
  <si>
    <t>Franco Valladares Carnero</t>
  </si>
  <si>
    <t>FValladaresC@agricolachira.com.pe</t>
  </si>
  <si>
    <t>Juan Martin Mio Arbulu</t>
  </si>
  <si>
    <t>JMioA@agricolachira.com.pe</t>
  </si>
  <si>
    <t>Nils Enrique Hansen Gamarra</t>
  </si>
  <si>
    <t>NHansenG@agricolachira.com.pe</t>
  </si>
  <si>
    <t>Raul Torres Silva</t>
  </si>
  <si>
    <t>RTorresS@agricolachira.com.pe</t>
  </si>
  <si>
    <t>FFloresP@agricolachira.com.pe</t>
  </si>
  <si>
    <t>Daniel Isaac Arrunategui Espinoza</t>
  </si>
  <si>
    <t>DArrunateguiE@agricolachira.com.pe</t>
  </si>
  <si>
    <t>Jesus Ericka Ames Masias</t>
  </si>
  <si>
    <t>Jose Jimenez Caceres</t>
  </si>
  <si>
    <t>jjimenezc@agricolachira.com.pe</t>
  </si>
  <si>
    <t>Judith Eulalia Montero Vargas</t>
  </si>
  <si>
    <t>JMonteroV@agricolachira.com.pe</t>
  </si>
  <si>
    <t>LRodriguezC@agricolachira.com.pe</t>
  </si>
  <si>
    <t>Luis Sipion Albirena</t>
  </si>
  <si>
    <t>lsipiona@agricolachira.com.pe</t>
  </si>
  <si>
    <t>CRamosG@agricolachira.com.pe</t>
  </si>
  <si>
    <t>Ana Lucía Burneo López</t>
  </si>
  <si>
    <t>ABurneoL@agricolachira.com.pe</t>
  </si>
  <si>
    <t>Ana Lucia Garcia Pachas</t>
  </si>
  <si>
    <t>AGarciaPac@agricolachira.com.pe</t>
  </si>
  <si>
    <t>PRojasR@agricolachira.com.pe</t>
  </si>
  <si>
    <t>Dalia Jovita Isabel Zurita Fernández</t>
  </si>
  <si>
    <t>DZuritaF@agricolachira.com.pe</t>
  </si>
  <si>
    <t>Diana Carolina Alberca Silupú</t>
  </si>
  <si>
    <t>DAlbercaS@agricolachira.com.pe</t>
  </si>
  <si>
    <t>Jorge Luis Cobeñas Saldarriaga</t>
  </si>
  <si>
    <t>JCobenasS@agricolachira.com.pe</t>
  </si>
  <si>
    <t>Jorge Isac Quevedo Arbulu</t>
  </si>
  <si>
    <t>jquevedoa@agricolachira.com.pe</t>
  </si>
  <si>
    <t>Jose Juan Estela Flores</t>
  </si>
  <si>
    <t>JEstelaF@agricolachira.com.pe</t>
  </si>
  <si>
    <t>Krystel Karina Otiniano Pozo</t>
  </si>
  <si>
    <t>KOtinianoP@agricolachira.com.pe</t>
  </si>
  <si>
    <t>Luis Alexander Ruiz Muñoz</t>
  </si>
  <si>
    <t>LRuizMu@agricolachira.com.pe</t>
  </si>
  <si>
    <t>Maria Presentacion Vega Yzquierdo</t>
  </si>
  <si>
    <t>MVegaY@agricolachira.com.pe</t>
  </si>
  <si>
    <t>Miroslava Beatriz Martinez Puicon</t>
  </si>
  <si>
    <t>MMartinezP@agricolachira.com.pe</t>
  </si>
  <si>
    <t>Jose Vladimir Garces Villegas</t>
  </si>
  <si>
    <t>JGarcesV@agricolachira.com.pe</t>
  </si>
  <si>
    <t>Carlo Sergio Panta Valencia</t>
  </si>
  <si>
    <t>CPantaV@agricolachira.com.pe</t>
  </si>
  <si>
    <t>Jorge Anthony Albujar Carrillo</t>
  </si>
  <si>
    <t>JAlbujarC@agricolachira.com.pe</t>
  </si>
  <si>
    <t>Edixson Mijahuanca Guerrero</t>
  </si>
  <si>
    <t>EMijahuancaG@agricolachira.com.pe</t>
  </si>
  <si>
    <t>Joselito Mogollon Cruz</t>
  </si>
  <si>
    <t>JMogollonC@agricolachira.com.pe</t>
  </si>
  <si>
    <t>Pedro Pablo Arcela Castro</t>
  </si>
  <si>
    <t>PArcelaC@agricolachira.com.pe</t>
  </si>
  <si>
    <t>Yubipsi Anali Moscol Cardoza</t>
  </si>
  <si>
    <t>YMoscolC@agricolachira.com.pe</t>
  </si>
  <si>
    <t>Johan Arevalo Garcia</t>
  </si>
  <si>
    <t>JArevaloga@agricolachira.com.pe</t>
  </si>
  <si>
    <t>Ursula Nikoll Sanchez Flores</t>
  </si>
  <si>
    <t>USanchezF@agricolachira.com.pe</t>
  </si>
  <si>
    <t>Bernabe Coronado Agreda</t>
  </si>
  <si>
    <t>BCoronadoA@agricolachira.com.pe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</si>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</sst>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1" fillId="0" borderId="0" xfId="1" applyFont="1" applyFill="1" applyBorder="1"/>
    <xf numFmtId="0" fontId="1" fillId="0" borderId="0" xfId="0" applyFont="1"/>
    <xf numFmtId="0" fontId="0" fillId="0" borderId="0" xfId="0" pivotButton="1"/>
    <xf numFmtId="0" fontId="0" fillId="0" borderId="2" xfId="0" applyBorder="1"/>
    <xf numFmtId="0" fontId="1" fillId="0" borderId="0" xfId="1" applyNumberFormat="1" applyFont="1"/>
    <xf numFmtId="0" fontId="0" fillId="0" borderId="0" xfId="1" applyNumberFormat="1" applyFont="1"/>
    <xf numFmtId="0" fontId="1" fillId="0" borderId="3" xfId="0" applyFont="1" applyBorder="1"/>
    <xf numFmtId="0" fontId="1" fillId="0" borderId="4" xfId="0" applyFont="1" applyBorder="1"/>
    <xf numFmtId="0" fontId="1" fillId="0" borderId="4" xfId="1" applyFont="1" applyBorder="1"/>
    <xf numFmtId="0" fontId="0" fillId="0" borderId="0" xfId="0"/>
    <xf numFmtId="0" fontId="0" fillId="0" borderId="0" xfId="0" applyNumberFormat="1"/>
  </cellXfs>
  <cellStyles count="2">
    <cellStyle name="Hipervínculo" xfId="1" builtinId="8"/>
    <cellStyle name="Normal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hian Martin Valladolid Chero" refreshedDate="45649.341129398148" createdVersion="8" refreshedVersion="8" minRefreshableVersion="3" recordCount="73" xr:uid="{15FAA29E-E6EF-4DD0-8CD5-98732D394F12}">
  <cacheSource type="worksheet">
    <worksheetSource name="Tabla2[[Área]:[Resultado]]"/>
  </cacheSource>
  <cacheFields count="5">
    <cacheField name="Área" numFmtId="0">
      <sharedItems count="3">
        <s v="Seguridad"/>
        <s v="Calidad" u="1"/>
        <s v="Riesgos Y Cumplimiento" u="1"/>
      </sharedItems>
    </cacheField>
    <cacheField name="Nombre Completo" numFmtId="0">
      <sharedItems count="126">
        <s v="Amelia Del Carmen Gulden Garcia"/>
        <s v="Cesar Joel Lupuche Valiente"/>
        <s v="Franco Valladares Carnero"/>
        <s v="Gonzalo Ramon Peña Peña"/>
        <s v="Jessica Elizabeth Bacilio Hernandez"/>
        <s v="John Angel Rojas Barrios"/>
        <s v="Jorge Luis Aquije Diaz"/>
        <s v="Juan Martin Mio Arbulu"/>
        <s v="Michele Martino Di Liberto Sauri"/>
        <s v="Nils Enrique Hansen Gamarra"/>
        <s v="Oxslier Lenin Vasquez Pinday"/>
        <s v="Rafael Lupuche Quevedo"/>
        <s v="Raul Torres Silva"/>
        <s v="Wilmer Chavez Saavedra"/>
        <s v="Fiorella de los Angeles Flores Pinedo"/>
        <s v="Daniel Isaac Arrunategui Espinoza"/>
        <s v="Jesus Ericka Ames Masias"/>
        <s v="Jose Jimenez Caceres"/>
        <s v="Judith Eulalia Montero Vargas"/>
        <s v="Lourdes Eliana Rodriguez Cantuarias"/>
        <s v="Luis Sipion Albirena"/>
        <s v="Claudia Elena Ramos Gonzales"/>
        <s v="Alejandro Blanco Eguiluz"/>
        <s v="Ana Lucía Burneo López"/>
        <s v="Ana Lucia Garcia Pachas"/>
        <s v="Paulo Roberto Rojas Roman"/>
        <s v="Carlos Roldán Vivanco Mendoza"/>
        <s v="Dalia Jovita Isabel Zurita Fernández"/>
        <s v="Diana Carolina Alberca Silupú"/>
        <s v="Enrique Alfonso Arevalo Juarez"/>
        <s v="Piero Alejandro Marroquin Rubio"/>
        <s v="Jimmy Vasquez Castro"/>
        <s v="Jorge Luis Cobeñas Saldarriaga"/>
        <s v="Jorge Isac Quevedo Arbulu"/>
        <s v="Jose Juan Estela Flores"/>
        <s v="Juan Josue Ordinola Zapata"/>
        <s v="Krystel Karina Otiniano Pozo"/>
        <s v="Lia Cristina Ocaña Pauta"/>
        <s v="Luis Alexander Ruiz Muñoz"/>
        <s v="Lyn Anthony Olaya Leon"/>
        <s v="Maria Presentacion Vega Yzquierdo"/>
        <s v="Miroslava Beatriz Martinez Puicon"/>
        <s v="Jose Vladimir Garces Villegas"/>
        <s v="Renzo José Moncada Pérez"/>
        <s v="Alexander Moises Flores Duarez"/>
        <s v="Carlo Sergio Panta Valencia"/>
        <s v="Cesar Miguel Carrillo Reyes"/>
        <s v="Darwin Abel Gamero Saavedra"/>
        <s v="David Israel Cruz Carrillo"/>
        <s v="Joao Heraldo Calderon Chuquilin"/>
        <s v="Jorge Anthony Albujar Carrillo"/>
        <s v="Jorge Luis Seminario Abad"/>
        <s v="Lider Padilla Salvador"/>
        <s v="Luis Eduardo Villar Flores"/>
        <s v="Ricardo Norvil Mera Chu"/>
        <s v="Walter Facundo Facundo"/>
        <s v="Christian Frey Merino"/>
        <s v="Edixson Mijahuanca Guerrero"/>
        <s v="Henry Paul Cruz Albines"/>
        <s v="Joselito Mogollon Cruz"/>
        <s v="Joyce Allison Pichilingue Pozo"/>
        <s v="Luis Francisco Garcia Calopiña"/>
        <s v="Paul Reynaldo Cruz Mogollón"/>
        <s v="Pedro Pablo Arcela Castro"/>
        <s v="Pedro  Alejandro Trigoso Feijoo"/>
        <s v="Víctor Stalin López Sánchez"/>
        <s v="Yadira Soledad Garrido Sanchez"/>
        <s v="Yubipsi Anali Moscol Cardoza"/>
        <s v="Alicia de los Milagros Gutierrez Ross-Morrey"/>
        <s v="Nataly Pizarro Castillo"/>
        <s v="Johan Arevalo Garcia"/>
        <s v="Ursula Nikoll Sanchez Flores"/>
        <s v="Bernabe Coronado Agreda"/>
        <s v="Darwin Andry Chero Nomberto" u="1"/>
        <s v="Jose Alfredo Seminario Urbina" u="1"/>
        <s v="Sandy Xiomara Ramos Timana" u="1"/>
        <s v="Victor Alejandro Hilares Zamudio" u="1"/>
        <s v="Willian Morales Yabar" u="1"/>
        <s v="Felix Adderly Atoche Maza" u="1"/>
        <s v="Hector Daniel Borja Torres" u="1"/>
        <s v="Jen Jani Mendoza Canto" u="1"/>
        <s v="Victor Jorge del Castillo Farias" u="1"/>
        <s v="Evelin Lisseth Garcia Romero" u="1"/>
        <s v="Roberto Daniel Marcelo Yovera" u="1"/>
        <s v="Jhordy Brayan Lara Mamani" u="1"/>
        <s v="Junior Ivan Chero Paiva" u="1"/>
        <s v="Aileen Sofia Lachira Prado" u="1"/>
        <s v="Ismael Jacobo Flores Flores" u="1"/>
        <s v="Acela Margot Coloma Luna" u="1"/>
        <s v="Ericka Ames Masías" u="1"/>
        <s v="Pedro Trigoso Feijoo" u="1"/>
        <s v="Ana Lucía García Pachas" u="1"/>
        <s v="Dalia Zurita Fernandéz" u="1"/>
        <s v="Jorge Maza Vilchez" u="1"/>
        <s v="Albert Vasquez More" u="1"/>
        <s v="Jene Fransheska Gomez Aparicio" u="1"/>
        <s v="Willian Raul Jimenez Nole" u="1"/>
        <s v="Ivan Fernando Vasquez Patiño" u="1"/>
        <s v="Victor Junior Cruz Carrillo" u="1"/>
        <s v="Jaime Mendoza Garay" u="1"/>
        <s v="Pedro Manuel Vite Celedonio" u="1"/>
        <s v="Junior Alexander Hidalgo Socola" u="1"/>
        <s v="Yinsa Marianela Madrid Alvarado" u="1"/>
        <s v="Deyni Alexander Floreano Puchulan" u="1"/>
        <s v="Jorge Augusto Chaparro Benites" u="1"/>
        <s v="Antony Darwin Sernaque Villegas" u="1"/>
        <s v="Elvis Giron Alama" u="1"/>
        <s v="Luis Felipe Timana Taboada" u="1"/>
        <s v="Ruben Dario Garcia Feria" u="1"/>
        <s v="Alessandra Isela Aguilar Mogrovejo" u="1"/>
        <s v="Jose Manuel Bayona Gallosa" u="1"/>
        <s v="Carlos Alberto Reyes Yarleque" u="1"/>
        <s v="Saul Nizama Maza" u="1"/>
        <s v="Carlos Daniel Mendoza Mogollon" u="1"/>
        <s v="Verónica Cecilia Sánchez Aguirre" u="1"/>
        <s v="Milton Frank Culque Culque" u="1"/>
        <s v="Pedro Jesus Hernandez Huayanca" u="1"/>
        <s v="Henry Luis Matias Zapata" u="1"/>
        <s v="Josue Aldair Inga Flores" u="1"/>
        <s v="Marzia Nicole Lingan Burga" u="1"/>
        <s v="Paola Yolanda Correa Chunga" u="1"/>
        <s v="Ruth Karol Zavaleta Mar" u="1"/>
        <s v="Elvis Heredia Ruiz" u="1"/>
        <s v="Wilder Roberto Carrasco Arevalo" u="1"/>
        <s v="Victor Jesus Antezana Medina" u="1"/>
        <s v="Maria Paula Diaz Talledo" u="1"/>
      </sharedItems>
    </cacheField>
    <cacheField name="Email" numFmtId="0">
      <sharedItems/>
    </cacheField>
    <cacheField name="Gerencia" numFmtId="0">
      <sharedItems count="6">
        <s v="Agrícola"/>
        <s v="Gestión Humana y Sostenibilidad"/>
        <s v="Operaciones"/>
        <s v="Administración y Finanzas"/>
        <s v="Industrial y de Mantenimiento"/>
        <s v="Producción" u="1"/>
      </sharedItems>
    </cacheField>
    <cacheField name="Resultado" numFmtId="0">
      <sharedItems containsBlank="1" count="3">
        <s v="No"/>
        <s v="Sí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x v="0"/>
    <x v="0"/>
    <s v="AGuldenG@agricolachira.com.pe"/>
    <x v="0"/>
    <x v="0"/>
  </r>
  <r>
    <x v="0"/>
    <x v="1"/>
    <s v="CLupucheV@agricolachira.com.pe"/>
    <x v="0"/>
    <x v="1"/>
  </r>
  <r>
    <x v="0"/>
    <x v="2"/>
    <s v="FValladaresC@agricolachira.com.pe"/>
    <x v="0"/>
    <x v="1"/>
  </r>
  <r>
    <x v="0"/>
    <x v="3"/>
    <s v="GPenaP@agricolachira.com.pe"/>
    <x v="0"/>
    <x v="1"/>
  </r>
  <r>
    <x v="0"/>
    <x v="4"/>
    <s v="jbacilioh@agricolachira.com.pe"/>
    <x v="0"/>
    <x v="1"/>
  </r>
  <r>
    <x v="0"/>
    <x v="5"/>
    <s v="JRojasBarr@agricolachira.com.pe"/>
    <x v="0"/>
    <x v="1"/>
  </r>
  <r>
    <x v="0"/>
    <x v="6"/>
    <s v="JAquijeD@agricolachira.com.pe"/>
    <x v="0"/>
    <x v="0"/>
  </r>
  <r>
    <x v="0"/>
    <x v="7"/>
    <s v="JMioA@agricolachira.com.pe"/>
    <x v="0"/>
    <x v="1"/>
  </r>
  <r>
    <x v="0"/>
    <x v="8"/>
    <s v="MDilibertoS@agricolachira.com.pe"/>
    <x v="0"/>
    <x v="0"/>
  </r>
  <r>
    <x v="0"/>
    <x v="9"/>
    <s v="NHansenG@agricolachira.com.pe"/>
    <x v="0"/>
    <x v="1"/>
  </r>
  <r>
    <x v="0"/>
    <x v="10"/>
    <s v="ovasquezp@agricolachira.com.pe"/>
    <x v="0"/>
    <x v="0"/>
  </r>
  <r>
    <x v="0"/>
    <x v="11"/>
    <s v="RLupucheQ@agricolachira.com.pe"/>
    <x v="0"/>
    <x v="1"/>
  </r>
  <r>
    <x v="0"/>
    <x v="12"/>
    <s v="RTorresS@agricolachira.com.pe"/>
    <x v="0"/>
    <x v="1"/>
  </r>
  <r>
    <x v="0"/>
    <x v="13"/>
    <s v="WChavezS@agricolachira.com.pe"/>
    <x v="0"/>
    <x v="1"/>
  </r>
  <r>
    <x v="0"/>
    <x v="14"/>
    <s v="FFloresP@agricolachira.com.pe"/>
    <x v="1"/>
    <x v="1"/>
  </r>
  <r>
    <x v="0"/>
    <x v="15"/>
    <s v="DArrunateguiE@agricolachira.com.pe"/>
    <x v="1"/>
    <x v="0"/>
  </r>
  <r>
    <x v="0"/>
    <x v="16"/>
    <s v="eamesm@agricolachira.com.pe"/>
    <x v="1"/>
    <x v="0"/>
  </r>
  <r>
    <x v="0"/>
    <x v="17"/>
    <s v="jjimenezc@agricolachira.com.pe"/>
    <x v="1"/>
    <x v="1"/>
  </r>
  <r>
    <x v="0"/>
    <x v="18"/>
    <s v="JMonteroV@agricolachira.com.pe"/>
    <x v="1"/>
    <x v="0"/>
  </r>
  <r>
    <x v="0"/>
    <x v="19"/>
    <s v="LRodriguezC@agricolachira.com.pe"/>
    <x v="1"/>
    <x v="0"/>
  </r>
  <r>
    <x v="0"/>
    <x v="20"/>
    <s v="lsipiona@agricolachira.com.pe"/>
    <x v="1"/>
    <x v="0"/>
  </r>
  <r>
    <x v="0"/>
    <x v="21"/>
    <s v="CRamosG@agricolachira.com.pe"/>
    <x v="1"/>
    <x v="1"/>
  </r>
  <r>
    <x v="0"/>
    <x v="22"/>
    <s v="ABlancoE@agricolachira.com.pe"/>
    <x v="2"/>
    <x v="1"/>
  </r>
  <r>
    <x v="0"/>
    <x v="23"/>
    <s v="ABurneoL@agricolachira.com.pe"/>
    <x v="3"/>
    <x v="1"/>
  </r>
  <r>
    <x v="0"/>
    <x v="24"/>
    <s v="AGarciaPac@agricolachira.com.pe"/>
    <x v="3"/>
    <x v="0"/>
  </r>
  <r>
    <x v="0"/>
    <x v="25"/>
    <s v="PRojasR@agricolachira.com.pe"/>
    <x v="3"/>
    <x v="0"/>
  </r>
  <r>
    <x v="0"/>
    <x v="26"/>
    <s v="CVivancoM@agricolachira.com.pe"/>
    <x v="3"/>
    <x v="1"/>
  </r>
  <r>
    <x v="0"/>
    <x v="27"/>
    <s v="DZuritaF@agricolachira.com.pe"/>
    <x v="3"/>
    <x v="1"/>
  </r>
  <r>
    <x v="0"/>
    <x v="28"/>
    <s v="DAlbercaS@agricolachira.com.pe"/>
    <x v="2"/>
    <x v="1"/>
  </r>
  <r>
    <x v="0"/>
    <x v="29"/>
    <s v="EArevaloJ@agricolachira.com.pe"/>
    <x v="3"/>
    <x v="1"/>
  </r>
  <r>
    <x v="0"/>
    <x v="30"/>
    <s v="PMarroquinR@agricolachira.com.pe"/>
    <x v="0"/>
    <x v="0"/>
  </r>
  <r>
    <x v="0"/>
    <x v="31"/>
    <s v="jvasquezc@agricolachira.com.pe"/>
    <x v="3"/>
    <x v="1"/>
  </r>
  <r>
    <x v="0"/>
    <x v="32"/>
    <s v="JCobenasS@agricolachira.com.pe"/>
    <x v="2"/>
    <x v="1"/>
  </r>
  <r>
    <x v="0"/>
    <x v="33"/>
    <s v="jquevedoa@agricolachira.com.pe"/>
    <x v="3"/>
    <x v="1"/>
  </r>
  <r>
    <x v="0"/>
    <x v="34"/>
    <s v="JEstelaF@agricolachira.com.pe"/>
    <x v="2"/>
    <x v="1"/>
  </r>
  <r>
    <x v="0"/>
    <x v="35"/>
    <s v="JOrdinolaZ@agricolachira.com.pe"/>
    <x v="2"/>
    <x v="1"/>
  </r>
  <r>
    <x v="0"/>
    <x v="36"/>
    <s v="KOtinianoP@agricolachira.com.pe"/>
    <x v="3"/>
    <x v="1"/>
  </r>
  <r>
    <x v="0"/>
    <x v="37"/>
    <s v="LOcanaP@agricolachira.com.pe"/>
    <x v="3"/>
    <x v="1"/>
  </r>
  <r>
    <x v="0"/>
    <x v="38"/>
    <s v="LRuizMu@agricolachira.com.pe"/>
    <x v="2"/>
    <x v="1"/>
  </r>
  <r>
    <x v="0"/>
    <x v="39"/>
    <s v="LOlayaLe@agricolachira.com.pe"/>
    <x v="3"/>
    <x v="1"/>
  </r>
  <r>
    <x v="0"/>
    <x v="40"/>
    <s v="MVegaY@agricolachira.com.pe"/>
    <x v="2"/>
    <x v="1"/>
  </r>
  <r>
    <x v="0"/>
    <x v="41"/>
    <s v="MMartinezP@agricolachira.com.pe"/>
    <x v="3"/>
    <x v="1"/>
  </r>
  <r>
    <x v="0"/>
    <x v="42"/>
    <s v="JGarcesV@agricolachira.com.pe"/>
    <x v="1"/>
    <x v="1"/>
  </r>
  <r>
    <x v="0"/>
    <x v="43"/>
    <s v="RMoncadaP@agricolachira.com.pe"/>
    <x v="3"/>
    <x v="1"/>
  </r>
  <r>
    <x v="0"/>
    <x v="44"/>
    <s v="AFloresD@agricolachira.com.pe"/>
    <x v="4"/>
    <x v="1"/>
  </r>
  <r>
    <x v="0"/>
    <x v="45"/>
    <s v="CPantaV@agricolachira.com.pe"/>
    <x v="4"/>
    <x v="0"/>
  </r>
  <r>
    <x v="0"/>
    <x v="46"/>
    <s v="CCarrilloR@agricolachira.com.pe"/>
    <x v="4"/>
    <x v="1"/>
  </r>
  <r>
    <x v="0"/>
    <x v="47"/>
    <s v="DGameroS@agricolachira.com.pe"/>
    <x v="4"/>
    <x v="1"/>
  </r>
  <r>
    <x v="0"/>
    <x v="48"/>
    <s v="DCruzC@agricolachira.com.pe"/>
    <x v="4"/>
    <x v="0"/>
  </r>
  <r>
    <x v="0"/>
    <x v="49"/>
    <s v="JCalderonChu@agricolachira.com.pe"/>
    <x v="4"/>
    <x v="0"/>
  </r>
  <r>
    <x v="0"/>
    <x v="50"/>
    <s v="JAlbujarC@agricolachira.com.pe"/>
    <x v="4"/>
    <x v="0"/>
  </r>
  <r>
    <x v="0"/>
    <x v="51"/>
    <s v="JSeminarioA@agricolachira.com.pe"/>
    <x v="4"/>
    <x v="0"/>
  </r>
  <r>
    <x v="0"/>
    <x v="52"/>
    <s v="LPadillaSa@agricolachira.com.pe"/>
    <x v="4"/>
    <x v="0"/>
  </r>
  <r>
    <x v="0"/>
    <x v="53"/>
    <s v="LVillarF@agricolachira.com.pe"/>
    <x v="4"/>
    <x v="1"/>
  </r>
  <r>
    <x v="0"/>
    <x v="54"/>
    <s v="rmerach@agricolachira.com.pe"/>
    <x v="4"/>
    <x v="1"/>
  </r>
  <r>
    <x v="0"/>
    <x v="55"/>
    <s v="WFacundoF@agricolachira.com.pe"/>
    <x v="4"/>
    <x v="1"/>
  </r>
  <r>
    <x v="0"/>
    <x v="56"/>
    <s v="cfreym@agricolachira.com.pe"/>
    <x v="2"/>
    <x v="1"/>
  </r>
  <r>
    <x v="0"/>
    <x v="57"/>
    <s v="EMijahuancaG@agricolachira.com.pe"/>
    <x v="2"/>
    <x v="1"/>
  </r>
  <r>
    <x v="0"/>
    <x v="58"/>
    <s v="HCruzA@agricolachira.com.pe"/>
    <x v="2"/>
    <x v="1"/>
  </r>
  <r>
    <x v="0"/>
    <x v="59"/>
    <s v="JMogollonC@agricolachira.com.pe"/>
    <x v="2"/>
    <x v="1"/>
  </r>
  <r>
    <x v="0"/>
    <x v="60"/>
    <s v="JPichilinguP@agricolachira.com.pe"/>
    <x v="2"/>
    <x v="1"/>
  </r>
  <r>
    <x v="0"/>
    <x v="61"/>
    <s v="LGarciaC@agricolachira.com.pe"/>
    <x v="2"/>
    <x v="1"/>
  </r>
  <r>
    <x v="0"/>
    <x v="62"/>
    <s v="PCruzM@agricolachira.com.pe"/>
    <x v="2"/>
    <x v="1"/>
  </r>
  <r>
    <x v="0"/>
    <x v="63"/>
    <s v="PArcelaC@agricolachira.com.pe"/>
    <x v="2"/>
    <x v="0"/>
  </r>
  <r>
    <x v="0"/>
    <x v="64"/>
    <s v="ptrigoso@agricolachira.com.pe"/>
    <x v="2"/>
    <x v="1"/>
  </r>
  <r>
    <x v="0"/>
    <x v="65"/>
    <s v="VLopezS@agricolachira.com.pe"/>
    <x v="2"/>
    <x v="1"/>
  </r>
  <r>
    <x v="0"/>
    <x v="66"/>
    <s v="YGarridoS@agricolachira.com.pe"/>
    <x v="2"/>
    <x v="1"/>
  </r>
  <r>
    <x v="0"/>
    <x v="67"/>
    <s v="YMoscolC@agricolachira.com.pe"/>
    <x v="2"/>
    <x v="1"/>
  </r>
  <r>
    <x v="0"/>
    <x v="68"/>
    <s v="AGutierrezR@agricolachira.com.pe"/>
    <x v="2"/>
    <x v="1"/>
  </r>
  <r>
    <x v="0"/>
    <x v="69"/>
    <s v="NPizarroC@agricolachira.com.pe"/>
    <x v="2"/>
    <x v="1"/>
  </r>
  <r>
    <x v="0"/>
    <x v="70"/>
    <s v="JArevaloga@agricolachira.com.pe"/>
    <x v="1"/>
    <x v="1"/>
  </r>
  <r>
    <x v="0"/>
    <x v="71"/>
    <s v="USanchezF@agricolachira.com.pe"/>
    <x v="3"/>
    <x v="1"/>
  </r>
  <r>
    <x v="0"/>
    <x v="72"/>
    <s v="BCoronadoA@agricolachira.com.pe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F3B93-0F91-4796-8174-28DF7720707F}" name="TablaDinámica6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F8" firstHeaderRow="1" firstDataRow="2" firstDataCol="3"/>
  <pivotFields count="5">
    <pivotField axis="axisRow" compact="0" outline="0" showAll="0" defaultSubtotal="0">
      <items count="3">
        <item m="1" x="1"/>
        <item m="1" x="2"/>
        <item x="0"/>
      </items>
    </pivotField>
    <pivotField axis="axisRow" compact="0" outline="0" showAll="0" defaultSubtotal="0">
      <items count="126">
        <item x="22"/>
        <item x="44"/>
        <item x="68"/>
        <item x="0"/>
        <item x="26"/>
        <item x="1"/>
        <item x="46"/>
        <item x="56"/>
        <item x="47"/>
        <item m="1" x="73"/>
        <item x="48"/>
        <item x="29"/>
        <item m="1" x="78"/>
        <item x="3"/>
        <item m="1" x="79"/>
        <item x="58"/>
        <item m="1" x="80"/>
        <item x="4"/>
        <item x="49"/>
        <item x="5"/>
        <item x="6"/>
        <item x="51"/>
        <item m="1" x="74"/>
        <item x="60"/>
        <item x="37"/>
        <item x="52"/>
        <item x="61"/>
        <item x="39"/>
        <item x="8"/>
        <item x="69"/>
        <item x="10"/>
        <item x="62"/>
        <item x="64"/>
        <item x="30"/>
        <item x="11"/>
        <item x="43"/>
        <item x="54"/>
        <item m="1" x="75"/>
        <item m="1" x="76"/>
        <item m="1" x="81"/>
        <item x="65"/>
        <item x="55"/>
        <item m="1" x="77"/>
        <item m="1" x="96"/>
        <item x="13"/>
        <item x="66"/>
        <item x="33"/>
        <item x="31"/>
        <item x="15"/>
        <item m="1" x="97"/>
        <item m="1" x="98"/>
        <item m="1" x="99"/>
        <item x="41"/>
        <item x="40"/>
        <item x="24"/>
        <item m="1" x="88"/>
        <item m="1" x="100"/>
        <item m="1" x="101"/>
        <item x="9"/>
        <item x="16"/>
        <item m="1" x="102"/>
        <item m="1" x="103"/>
        <item x="34"/>
        <item m="1" x="95"/>
        <item m="1" x="104"/>
        <item x="18"/>
        <item x="21"/>
        <item m="1" x="105"/>
        <item m="1" x="106"/>
        <item x="19"/>
        <item m="1" x="85"/>
        <item m="1" x="86"/>
        <item x="67"/>
        <item x="14"/>
        <item m="1" x="84"/>
        <item x="25"/>
        <item m="1" x="107"/>
        <item m="1" x="108"/>
        <item m="1" x="109"/>
        <item m="1" x="110"/>
        <item x="35"/>
        <item m="1" x="111"/>
        <item m="1" x="112"/>
        <item m="1" x="113"/>
        <item m="1" x="114"/>
        <item m="1" x="115"/>
        <item x="36"/>
        <item x="28"/>
        <item x="27"/>
        <item x="32"/>
        <item m="1" x="116"/>
        <item m="1" x="117"/>
        <item m="1" x="118"/>
        <item m="1" x="119"/>
        <item m="1" x="120"/>
        <item m="1" x="121"/>
        <item x="23"/>
        <item m="1" x="122"/>
        <item m="1" x="123"/>
        <item m="1" x="124"/>
        <item m="1" x="125"/>
        <item x="53"/>
        <item m="1" x="82"/>
        <item m="1" x="83"/>
        <item m="1" x="87"/>
        <item m="1" x="89"/>
        <item m="1" x="90"/>
        <item m="1" x="91"/>
        <item m="1" x="92"/>
        <item m="1" x="93"/>
        <item m="1" x="94"/>
        <item x="2"/>
        <item x="7"/>
        <item x="12"/>
        <item x="17"/>
        <item x="20"/>
        <item x="38"/>
        <item x="42"/>
        <item x="45"/>
        <item x="50"/>
        <item x="57"/>
        <item x="59"/>
        <item x="63"/>
        <item x="70"/>
        <item x="71"/>
        <item x="72"/>
      </items>
    </pivotField>
    <pivotField compact="0" outline="0" showAll="0" defaultSubtotal="0"/>
    <pivotField axis="axisRow" compact="0" outline="0" showAll="0" defaultSubtotal="0">
      <items count="6">
        <item sd="0" x="3"/>
        <item sd="0" x="0"/>
        <item sd="0" x="4"/>
        <item sd="0" x="2"/>
        <item sd="0" x="1"/>
        <item sd="0" m="1" x="5"/>
      </items>
    </pivotField>
    <pivotField axis="axisCol" dataField="1" compact="0" outline="0" showAll="0" defaultSubtotal="0">
      <items count="3">
        <item x="0"/>
        <item x="1"/>
        <item m="1" x="2"/>
      </items>
    </pivotField>
  </pivotFields>
  <rowFields count="3">
    <field x="0"/>
    <field x="3"/>
    <field x="1"/>
  </rowFields>
  <rowItems count="6">
    <i>
      <x v="2"/>
      <x/>
    </i>
    <i r="1">
      <x v="1"/>
    </i>
    <i r="1">
      <x v="2"/>
    </i>
    <i r="1">
      <x v="3"/>
    </i>
    <i r="1">
      <x v="4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Resumen" fld="4" subtotal="count" baseField="1" baseItem="4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F74" totalsRowShown="0" tableBorderDxfId="5">
  <autoFilter ref="A1:F74" xr:uid="{35A22F7F-A99F-4864-85D3-3E6A629203EC}"/>
  <sortState xmlns:xlrd2="http://schemas.microsoft.com/office/spreadsheetml/2017/richdata2" ref="B2:F47">
    <sortCondition ref="D1:D47"/>
  </sortState>
  <tableColumns count="6">
    <tableColumn id="6" xr3:uid="{CA6284A6-7230-4D3D-8B86-02973FDF3745}" name="Área"/>
    <tableColumn id="1" xr3:uid="{99EED592-ADF4-450D-B76F-331C65B26FBB}" name="Nombre Completo" dataDxfId="4"/>
    <tableColumn id="5" xr3:uid="{0625DF81-3AE2-4E33-A145-F7376632E022}" name="Email" dataDxfId="3"/>
    <tableColumn id="2" xr3:uid="{E756106A-FEB2-4957-B32C-71864A9B0532}" name="Gerencia" dataDxfId="2" dataCellStyle="Hipervínculo"/>
    <tableColumn id="4" xr3:uid="{650C0104-524F-46B1-AD17-F1DBF05CD52F}" name="Resultado" dataDxfId="1" dataCellStyle="Hipervínculo">
      <calculatedColumnFormula>IF(ISNUMBER(MATCH(C2,$F$2:$F$74,0)),"Sí","No")</calculatedColumnFormula>
    </tableColumn>
    <tableColumn id="3" xr3:uid="{A38EB6C3-295F-40B8-9249-BC0AE8AE72D0}" name="correos respondieorn" dataDxfId="0">
      <calculatedColumnFormula array="1">IF(VLOOKUP(#REF!,$D$2:$D$74,2,FALSE),SI,NO)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9CBF-03BF-4655-A030-0C10E9198CED}">
  <sheetPr codeName="Hoja2"/>
  <dimension ref="A1:F8"/>
  <sheetViews>
    <sheetView tabSelected="1" workbookViewId="0">
      <selection activeCell="F4" sqref="F4"/>
    </sheetView>
  </sheetViews>
  <sheetFormatPr baseColWidth="10" defaultRowHeight="14.4" x14ac:dyDescent="0.3"/>
  <cols>
    <col min="1" max="1" width="43.33203125" bestFit="1" customWidth="1"/>
    <col min="3" max="3" width="18.88671875" bestFit="1" customWidth="1"/>
    <col min="5" max="5" width="11.5546875" bestFit="1" customWidth="1"/>
    <col min="6" max="6" width="11.88671875" bestFit="1" customWidth="1"/>
  </cols>
  <sheetData>
    <row r="1" spans="1:6" x14ac:dyDescent="0.3">
      <c r="A1" s="4" t="s">
        <v>57</v>
      </c>
      <c r="D1" s="4" t="s">
        <v>45</v>
      </c>
    </row>
    <row r="2" spans="1:6" x14ac:dyDescent="0.3">
      <c r="A2" s="4" t="s">
        <v>54</v>
      </c>
      <c r="B2" s="4" t="s">
        <v>49</v>
      </c>
      <c r="C2" s="4" t="s">
        <v>44</v>
      </c>
      <c r="D2" s="11" t="s">
        <v>56</v>
      </c>
      <c r="E2" s="11" t="s">
        <v>163</v>
      </c>
      <c r="F2" s="11" t="s">
        <v>55</v>
      </c>
    </row>
    <row r="3" spans="1:6" x14ac:dyDescent="0.3">
      <c r="A3" s="11" t="s">
        <v>99</v>
      </c>
      <c r="B3" s="11" t="s">
        <v>53</v>
      </c>
      <c r="D3" s="12">
        <v>2</v>
      </c>
      <c r="E3" s="12">
        <v>12</v>
      </c>
      <c r="F3" s="12">
        <v>14</v>
      </c>
    </row>
    <row r="4" spans="1:6" x14ac:dyDescent="0.3">
      <c r="B4" s="11" t="s">
        <v>52</v>
      </c>
      <c r="D4" s="12">
        <v>5</v>
      </c>
      <c r="E4" s="12">
        <v>10</v>
      </c>
      <c r="F4" s="12">
        <v>15</v>
      </c>
    </row>
    <row r="5" spans="1:6" x14ac:dyDescent="0.3">
      <c r="B5" s="11" t="s">
        <v>51</v>
      </c>
      <c r="D5" s="12">
        <v>6</v>
      </c>
      <c r="E5" s="12">
        <v>6</v>
      </c>
      <c r="F5" s="12">
        <v>12</v>
      </c>
    </row>
    <row r="6" spans="1:6" x14ac:dyDescent="0.3">
      <c r="B6" s="11" t="s">
        <v>50</v>
      </c>
      <c r="D6" s="12">
        <v>1</v>
      </c>
      <c r="E6" s="12">
        <v>21</v>
      </c>
      <c r="F6" s="12">
        <v>22</v>
      </c>
    </row>
    <row r="7" spans="1:6" x14ac:dyDescent="0.3">
      <c r="B7" s="11" t="s">
        <v>60</v>
      </c>
      <c r="D7" s="12">
        <v>5</v>
      </c>
      <c r="E7" s="12">
        <v>5</v>
      </c>
      <c r="F7" s="12">
        <v>10</v>
      </c>
    </row>
    <row r="8" spans="1:6" x14ac:dyDescent="0.3">
      <c r="A8" s="11" t="s">
        <v>55</v>
      </c>
      <c r="D8" s="12">
        <v>19</v>
      </c>
      <c r="E8" s="12">
        <v>54</v>
      </c>
      <c r="F8" s="1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sheetPr codeName="Hoja1"/>
  <dimension ref="A1:J74"/>
  <sheetViews>
    <sheetView zoomScaleNormal="100" workbookViewId="0">
      <selection activeCell="A15" sqref="A15"/>
    </sheetView>
  </sheetViews>
  <sheetFormatPr baseColWidth="10" defaultRowHeight="14.4" x14ac:dyDescent="0.3"/>
  <cols>
    <col min="1" max="1" width="20.44140625" bestFit="1" customWidth="1"/>
    <col min="2" max="2" width="37.33203125" bestFit="1" customWidth="1"/>
    <col min="3" max="3" width="37.33203125" customWidth="1"/>
    <col min="4" max="4" width="31.44140625" bestFit="1" customWidth="1"/>
    <col min="5" max="5" width="11.5546875" customWidth="1"/>
    <col min="6" max="6" width="27.88671875" hidden="1" customWidth="1"/>
    <col min="9" max="9" width="15.109375" bestFit="1" customWidth="1"/>
  </cols>
  <sheetData>
    <row r="1" spans="1:10" x14ac:dyDescent="0.3">
      <c r="A1" t="s">
        <v>54</v>
      </c>
      <c r="B1" t="s">
        <v>44</v>
      </c>
      <c r="C1" t="s">
        <v>0</v>
      </c>
      <c r="D1" t="s">
        <v>49</v>
      </c>
      <c r="E1" t="s">
        <v>45</v>
      </c>
      <c r="F1" t="s">
        <v>46</v>
      </c>
    </row>
    <row r="2" spans="1:10" x14ac:dyDescent="0.3">
      <c r="A2" t="s">
        <v>99</v>
      </c>
      <c r="B2" s="3" t="s">
        <v>4</v>
      </c>
      <c r="C2" s="2" t="s">
        <v>5</v>
      </c>
      <c r="D2" s="2" t="s">
        <v>52</v>
      </c>
      <c r="E2" t="str">
        <f t="shared" ref="E2:E33" si="0">IF(ISNUMBER(MATCH(C2,$F$2:$F$74,0)),"Sí","No")</f>
        <v>No</v>
      </c>
      <c r="F2" s="11" t="s">
        <v>119</v>
      </c>
    </row>
    <row r="3" spans="1:10" x14ac:dyDescent="0.3">
      <c r="A3" t="s">
        <v>99</v>
      </c>
      <c r="B3" s="3" t="s">
        <v>8</v>
      </c>
      <c r="C3" s="2" t="s">
        <v>69</v>
      </c>
      <c r="D3" s="2" t="s">
        <v>52</v>
      </c>
      <c r="E3" t="str">
        <f t="shared" si="0"/>
        <v>Sí</v>
      </c>
      <c r="F3" s="11" t="s">
        <v>59</v>
      </c>
      <c r="H3" s="11"/>
    </row>
    <row r="4" spans="1:10" x14ac:dyDescent="0.3">
      <c r="A4" t="s">
        <v>99</v>
      </c>
      <c r="B4" s="3" t="s">
        <v>100</v>
      </c>
      <c r="C4" s="3" t="s">
        <v>101</v>
      </c>
      <c r="D4" s="2" t="s">
        <v>52</v>
      </c>
      <c r="E4" t="str">
        <f t="shared" si="0"/>
        <v>Sí</v>
      </c>
      <c r="F4" s="11" t="s">
        <v>85</v>
      </c>
      <c r="H4" s="11"/>
    </row>
    <row r="5" spans="1:10" x14ac:dyDescent="0.3">
      <c r="A5" t="s">
        <v>99</v>
      </c>
      <c r="B5" s="3" t="s">
        <v>16</v>
      </c>
      <c r="C5" s="2" t="s">
        <v>17</v>
      </c>
      <c r="D5" s="2" t="s">
        <v>52</v>
      </c>
      <c r="E5" t="str">
        <f t="shared" si="0"/>
        <v>Sí</v>
      </c>
      <c r="F5" s="11" t="s">
        <v>158</v>
      </c>
      <c r="H5" s="11"/>
    </row>
    <row r="6" spans="1:10" x14ac:dyDescent="0.3">
      <c r="A6" t="s">
        <v>99</v>
      </c>
      <c r="B6" s="3" t="s">
        <v>18</v>
      </c>
      <c r="C6" s="2" t="s">
        <v>19</v>
      </c>
      <c r="D6" s="2" t="s">
        <v>52</v>
      </c>
      <c r="E6" t="str">
        <f t="shared" si="0"/>
        <v>Sí</v>
      </c>
      <c r="F6" s="11" t="s">
        <v>107</v>
      </c>
      <c r="H6" s="11"/>
    </row>
    <row r="7" spans="1:10" x14ac:dyDescent="0.3">
      <c r="A7" t="s">
        <v>99</v>
      </c>
      <c r="B7" s="3" t="s">
        <v>20</v>
      </c>
      <c r="C7" s="2" t="s">
        <v>75</v>
      </c>
      <c r="D7" s="2" t="s">
        <v>52</v>
      </c>
      <c r="E7" t="str">
        <f t="shared" si="0"/>
        <v>Sí</v>
      </c>
      <c r="F7" s="11" t="s">
        <v>79</v>
      </c>
      <c r="H7" s="11"/>
      <c r="I7" s="1" t="s">
        <v>48</v>
      </c>
      <c r="J7" s="5">
        <f>COUNTIF(E2:E74,"Sí")</f>
        <v>54</v>
      </c>
    </row>
    <row r="8" spans="1:10" x14ac:dyDescent="0.3">
      <c r="A8" t="s">
        <v>99</v>
      </c>
      <c r="B8" s="3" t="s">
        <v>21</v>
      </c>
      <c r="C8" s="2" t="s">
        <v>93</v>
      </c>
      <c r="D8" s="2" t="s">
        <v>52</v>
      </c>
      <c r="E8" t="str">
        <f t="shared" si="0"/>
        <v>No</v>
      </c>
      <c r="F8" s="11" t="s">
        <v>160</v>
      </c>
      <c r="H8" s="11"/>
      <c r="I8" s="1" t="s">
        <v>47</v>
      </c>
      <c r="J8" s="5">
        <f>COUNTIF(E2:E74,"No")</f>
        <v>19</v>
      </c>
    </row>
    <row r="9" spans="1:10" x14ac:dyDescent="0.3">
      <c r="A9" t="s">
        <v>99</v>
      </c>
      <c r="B9" s="3" t="s">
        <v>102</v>
      </c>
      <c r="C9" s="2" t="s">
        <v>103</v>
      </c>
      <c r="D9" s="2" t="s">
        <v>52</v>
      </c>
      <c r="E9" t="str">
        <f t="shared" si="0"/>
        <v>Sí</v>
      </c>
      <c r="F9" s="11" t="s">
        <v>136</v>
      </c>
      <c r="H9" s="11"/>
    </row>
    <row r="10" spans="1:10" x14ac:dyDescent="0.3">
      <c r="A10" t="s">
        <v>99</v>
      </c>
      <c r="B10" s="3" t="s">
        <v>26</v>
      </c>
      <c r="C10" s="2" t="s">
        <v>82</v>
      </c>
      <c r="D10" s="2" t="s">
        <v>52</v>
      </c>
      <c r="E10" t="str">
        <f t="shared" si="0"/>
        <v>No</v>
      </c>
      <c r="F10" s="11" t="s">
        <v>88</v>
      </c>
      <c r="H10" s="11"/>
    </row>
    <row r="11" spans="1:10" x14ac:dyDescent="0.3">
      <c r="A11" t="s">
        <v>99</v>
      </c>
      <c r="B11" s="3" t="s">
        <v>104</v>
      </c>
      <c r="C11" s="3" t="s">
        <v>105</v>
      </c>
      <c r="D11" s="2" t="s">
        <v>52</v>
      </c>
      <c r="E11" t="str">
        <f t="shared" si="0"/>
        <v>Sí</v>
      </c>
      <c r="F11" s="11" t="s">
        <v>86</v>
      </c>
      <c r="H11" s="11"/>
    </row>
    <row r="12" spans="1:10" x14ac:dyDescent="0.3">
      <c r="A12" t="s">
        <v>99</v>
      </c>
      <c r="B12" s="3" t="s">
        <v>27</v>
      </c>
      <c r="C12" s="2" t="s">
        <v>28</v>
      </c>
      <c r="D12" s="2" t="s">
        <v>52</v>
      </c>
      <c r="E12" t="str">
        <f t="shared" si="0"/>
        <v>No</v>
      </c>
      <c r="F12" s="11" t="s">
        <v>142</v>
      </c>
      <c r="H12" s="11"/>
    </row>
    <row r="13" spans="1:10" x14ac:dyDescent="0.3">
      <c r="A13" t="s">
        <v>99</v>
      </c>
      <c r="B13" s="3" t="s">
        <v>33</v>
      </c>
      <c r="C13" s="2" t="s">
        <v>85</v>
      </c>
      <c r="D13" s="2" t="s">
        <v>52</v>
      </c>
      <c r="E13" t="str">
        <f t="shared" si="0"/>
        <v>Sí</v>
      </c>
      <c r="F13" s="11" t="s">
        <v>152</v>
      </c>
      <c r="H13" s="11"/>
    </row>
    <row r="14" spans="1:10" x14ac:dyDescent="0.3">
      <c r="A14" t="s">
        <v>99</v>
      </c>
      <c r="B14" s="3" t="s">
        <v>106</v>
      </c>
      <c r="C14" s="2" t="s">
        <v>107</v>
      </c>
      <c r="D14" s="2" t="s">
        <v>52</v>
      </c>
      <c r="E14" t="str">
        <f t="shared" si="0"/>
        <v>Sí</v>
      </c>
      <c r="F14" s="11" t="s">
        <v>68</v>
      </c>
      <c r="H14" s="11"/>
    </row>
    <row r="15" spans="1:10" x14ac:dyDescent="0.3">
      <c r="A15" t="s">
        <v>99</v>
      </c>
      <c r="B15" s="3" t="s">
        <v>40</v>
      </c>
      <c r="C15" s="2" t="s">
        <v>86</v>
      </c>
      <c r="D15" s="2" t="s">
        <v>52</v>
      </c>
      <c r="E15" t="str">
        <f t="shared" si="0"/>
        <v>Sí</v>
      </c>
      <c r="F15" s="11" t="s">
        <v>113</v>
      </c>
      <c r="H15" s="11"/>
    </row>
    <row r="16" spans="1:10" x14ac:dyDescent="0.3">
      <c r="A16" t="s">
        <v>99</v>
      </c>
      <c r="B16" s="3" t="s">
        <v>97</v>
      </c>
      <c r="C16" s="2" t="s">
        <v>108</v>
      </c>
      <c r="D16" s="2" t="s">
        <v>60</v>
      </c>
      <c r="E16" t="str">
        <f t="shared" si="0"/>
        <v>Sí</v>
      </c>
      <c r="F16" s="11" t="s">
        <v>89</v>
      </c>
      <c r="H16" s="11"/>
    </row>
    <row r="17" spans="1:8" x14ac:dyDescent="0.3">
      <c r="A17" t="s">
        <v>99</v>
      </c>
      <c r="B17" s="3" t="s">
        <v>109</v>
      </c>
      <c r="C17" s="2" t="s">
        <v>110</v>
      </c>
      <c r="D17" s="2" t="s">
        <v>60</v>
      </c>
      <c r="E17" t="str">
        <f t="shared" si="0"/>
        <v>No</v>
      </c>
      <c r="F17" s="11" t="s">
        <v>162</v>
      </c>
      <c r="H17" s="11"/>
    </row>
    <row r="18" spans="1:8" x14ac:dyDescent="0.3">
      <c r="A18" t="s">
        <v>99</v>
      </c>
      <c r="B18" s="3" t="s">
        <v>111</v>
      </c>
      <c r="C18" s="2" t="s">
        <v>61</v>
      </c>
      <c r="D18" s="2" t="s">
        <v>60</v>
      </c>
      <c r="E18" t="str">
        <f t="shared" si="0"/>
        <v>No</v>
      </c>
      <c r="F18" s="11" t="s">
        <v>39</v>
      </c>
      <c r="H18" s="11"/>
    </row>
    <row r="19" spans="1:8" x14ac:dyDescent="0.3">
      <c r="A19" t="s">
        <v>99</v>
      </c>
      <c r="B19" s="3" t="s">
        <v>112</v>
      </c>
      <c r="C19" s="2" t="s">
        <v>113</v>
      </c>
      <c r="D19" s="2" t="s">
        <v>60</v>
      </c>
      <c r="E19" t="str">
        <f t="shared" si="0"/>
        <v>Sí</v>
      </c>
      <c r="F19" s="11" t="s">
        <v>37</v>
      </c>
      <c r="H19" s="11"/>
    </row>
    <row r="20" spans="1:8" x14ac:dyDescent="0.3">
      <c r="A20" t="s">
        <v>99</v>
      </c>
      <c r="B20" s="3" t="s">
        <v>114</v>
      </c>
      <c r="C20" s="2" t="s">
        <v>115</v>
      </c>
      <c r="D20" s="2" t="s">
        <v>60</v>
      </c>
      <c r="E20" t="str">
        <f t="shared" si="0"/>
        <v>No</v>
      </c>
      <c r="F20" s="11" t="s">
        <v>10</v>
      </c>
      <c r="H20" s="11"/>
    </row>
    <row r="21" spans="1:8" x14ac:dyDescent="0.3">
      <c r="A21" t="s">
        <v>99</v>
      </c>
      <c r="B21" s="3" t="s">
        <v>63</v>
      </c>
      <c r="C21" s="2" t="s">
        <v>116</v>
      </c>
      <c r="D21" s="2" t="s">
        <v>60</v>
      </c>
      <c r="E21" t="str">
        <f t="shared" si="0"/>
        <v>No</v>
      </c>
      <c r="F21" s="11" t="s">
        <v>43</v>
      </c>
      <c r="H21" s="11"/>
    </row>
    <row r="22" spans="1:8" x14ac:dyDescent="0.3">
      <c r="A22" t="s">
        <v>99</v>
      </c>
      <c r="B22" s="3" t="s">
        <v>117</v>
      </c>
      <c r="C22" s="2" t="s">
        <v>118</v>
      </c>
      <c r="D22" s="2" t="s">
        <v>60</v>
      </c>
      <c r="E22" t="str">
        <f t="shared" si="0"/>
        <v>No</v>
      </c>
      <c r="F22" s="11" t="s">
        <v>15</v>
      </c>
      <c r="H22" s="11"/>
    </row>
    <row r="23" spans="1:8" x14ac:dyDescent="0.3">
      <c r="A23" t="s">
        <v>99</v>
      </c>
      <c r="B23" s="3" t="s">
        <v>62</v>
      </c>
      <c r="C23" s="2" t="s">
        <v>119</v>
      </c>
      <c r="D23" s="2" t="s">
        <v>60</v>
      </c>
      <c r="E23" t="str">
        <f t="shared" si="0"/>
        <v>Sí</v>
      </c>
      <c r="F23" s="11" t="s">
        <v>98</v>
      </c>
      <c r="H23" s="11"/>
    </row>
    <row r="24" spans="1:8" x14ac:dyDescent="0.3">
      <c r="A24" t="s">
        <v>99</v>
      </c>
      <c r="B24" s="3" t="s">
        <v>42</v>
      </c>
      <c r="C24" s="2" t="s">
        <v>43</v>
      </c>
      <c r="D24" s="2" t="s">
        <v>50</v>
      </c>
      <c r="E24" t="str">
        <f t="shared" si="0"/>
        <v>Sí</v>
      </c>
      <c r="F24" s="11" t="s">
        <v>7</v>
      </c>
      <c r="H24" s="11"/>
    </row>
    <row r="25" spans="1:8" x14ac:dyDescent="0.3">
      <c r="A25" t="s">
        <v>99</v>
      </c>
      <c r="B25" s="3" t="s">
        <v>120</v>
      </c>
      <c r="C25" s="3" t="s">
        <v>121</v>
      </c>
      <c r="D25" s="2" t="s">
        <v>53</v>
      </c>
      <c r="E25" t="str">
        <f t="shared" si="0"/>
        <v>Sí</v>
      </c>
      <c r="F25" s="11" t="s">
        <v>126</v>
      </c>
      <c r="H25" s="11"/>
    </row>
    <row r="26" spans="1:8" x14ac:dyDescent="0.3">
      <c r="A26" t="s">
        <v>99</v>
      </c>
      <c r="B26" s="3" t="s">
        <v>122</v>
      </c>
      <c r="C26" s="2" t="s">
        <v>123</v>
      </c>
      <c r="D26" s="2" t="s">
        <v>53</v>
      </c>
      <c r="E26" t="str">
        <f t="shared" si="0"/>
        <v>No</v>
      </c>
      <c r="F26" s="11" t="s">
        <v>17</v>
      </c>
      <c r="H26" s="11"/>
    </row>
    <row r="27" spans="1:8" x14ac:dyDescent="0.3">
      <c r="A27" t="s">
        <v>99</v>
      </c>
      <c r="B27" s="3" t="s">
        <v>64</v>
      </c>
      <c r="C27" s="2" t="s">
        <v>124</v>
      </c>
      <c r="D27" s="2" t="s">
        <v>53</v>
      </c>
      <c r="E27" t="str">
        <f t="shared" si="0"/>
        <v>No</v>
      </c>
      <c r="F27" s="11" t="s">
        <v>138</v>
      </c>
      <c r="H27" s="11"/>
    </row>
    <row r="28" spans="1:8" x14ac:dyDescent="0.3">
      <c r="A28" t="s">
        <v>99</v>
      </c>
      <c r="B28" s="3" t="s">
        <v>6</v>
      </c>
      <c r="C28" s="2" t="s">
        <v>7</v>
      </c>
      <c r="D28" s="2" t="s">
        <v>53</v>
      </c>
      <c r="E28" t="str">
        <f t="shared" si="0"/>
        <v>Sí</v>
      </c>
      <c r="F28" s="11" t="s">
        <v>140</v>
      </c>
      <c r="H28" s="11"/>
    </row>
    <row r="29" spans="1:8" x14ac:dyDescent="0.3">
      <c r="A29" t="s">
        <v>99</v>
      </c>
      <c r="B29" s="3" t="s">
        <v>125</v>
      </c>
      <c r="C29" s="3" t="s">
        <v>126</v>
      </c>
      <c r="D29" s="2" t="s">
        <v>53</v>
      </c>
      <c r="E29" t="str">
        <f t="shared" si="0"/>
        <v>Sí</v>
      </c>
      <c r="F29" s="11" t="s">
        <v>84</v>
      </c>
      <c r="H29" s="11"/>
    </row>
    <row r="30" spans="1:8" x14ac:dyDescent="0.3">
      <c r="A30" t="s">
        <v>99</v>
      </c>
      <c r="B30" s="3" t="s">
        <v>127</v>
      </c>
      <c r="C30" s="3" t="s">
        <v>128</v>
      </c>
      <c r="D30" s="2" t="s">
        <v>50</v>
      </c>
      <c r="E30" t="str">
        <f t="shared" si="0"/>
        <v>Sí</v>
      </c>
      <c r="F30" s="11" t="s">
        <v>130</v>
      </c>
      <c r="H30" s="11"/>
    </row>
    <row r="31" spans="1:8" x14ac:dyDescent="0.3">
      <c r="A31" t="s">
        <v>99</v>
      </c>
      <c r="B31" s="3" t="s">
        <v>14</v>
      </c>
      <c r="C31" s="2" t="s">
        <v>15</v>
      </c>
      <c r="D31" s="2" t="s">
        <v>53</v>
      </c>
      <c r="E31" t="str">
        <f t="shared" si="0"/>
        <v>Sí</v>
      </c>
      <c r="F31" s="11" t="s">
        <v>94</v>
      </c>
      <c r="H31" s="11"/>
    </row>
    <row r="32" spans="1:8" x14ac:dyDescent="0.3">
      <c r="A32" t="s">
        <v>99</v>
      </c>
      <c r="B32" s="3" t="s">
        <v>31</v>
      </c>
      <c r="C32" s="2" t="s">
        <v>32</v>
      </c>
      <c r="D32" s="2" t="s">
        <v>52</v>
      </c>
      <c r="E32" t="str">
        <f t="shared" si="0"/>
        <v>No</v>
      </c>
      <c r="F32" s="11"/>
      <c r="H32" s="11"/>
    </row>
    <row r="33" spans="1:8" x14ac:dyDescent="0.3">
      <c r="A33" t="s">
        <v>99</v>
      </c>
      <c r="B33" s="3" t="s">
        <v>58</v>
      </c>
      <c r="C33" s="3" t="s">
        <v>59</v>
      </c>
      <c r="D33" s="2" t="s">
        <v>53</v>
      </c>
      <c r="E33" t="str">
        <f t="shared" si="0"/>
        <v>Sí</v>
      </c>
      <c r="F33" s="11" t="s">
        <v>35</v>
      </c>
      <c r="H33" s="11"/>
    </row>
    <row r="34" spans="1:8" x14ac:dyDescent="0.3">
      <c r="A34" t="s">
        <v>99</v>
      </c>
      <c r="B34" s="3" t="s">
        <v>129</v>
      </c>
      <c r="C34" s="3" t="s">
        <v>130</v>
      </c>
      <c r="D34" s="2" t="s">
        <v>50</v>
      </c>
      <c r="E34" t="str">
        <f t="shared" ref="E34:E65" si="1">IF(ISNUMBER(MATCH(C34,$F$2:$F$74,0)),"Sí","No")</f>
        <v>Sí</v>
      </c>
      <c r="F34" s="11" t="s">
        <v>19</v>
      </c>
      <c r="H34" s="11"/>
    </row>
    <row r="35" spans="1:8" x14ac:dyDescent="0.3">
      <c r="A35" t="s">
        <v>99</v>
      </c>
      <c r="B35" s="3" t="s">
        <v>131</v>
      </c>
      <c r="C35" s="3" t="s">
        <v>132</v>
      </c>
      <c r="D35" s="2" t="s">
        <v>53</v>
      </c>
      <c r="E35" t="str">
        <f t="shared" si="1"/>
        <v>Sí</v>
      </c>
      <c r="F35" s="11" t="s">
        <v>156</v>
      </c>
      <c r="H35" s="11"/>
    </row>
    <row r="36" spans="1:8" x14ac:dyDescent="0.3">
      <c r="A36" t="s">
        <v>99</v>
      </c>
      <c r="B36" s="3" t="s">
        <v>133</v>
      </c>
      <c r="C36" s="3" t="s">
        <v>134</v>
      </c>
      <c r="D36" s="2" t="s">
        <v>50</v>
      </c>
      <c r="E36" t="str">
        <f t="shared" si="1"/>
        <v>Sí</v>
      </c>
      <c r="F36" s="11" t="s">
        <v>3</v>
      </c>
      <c r="H36" s="11"/>
    </row>
    <row r="37" spans="1:8" x14ac:dyDescent="0.3">
      <c r="A37" t="s">
        <v>99</v>
      </c>
      <c r="B37" s="3" t="s">
        <v>65</v>
      </c>
      <c r="C37" s="3" t="s">
        <v>98</v>
      </c>
      <c r="D37" s="2" t="s">
        <v>50</v>
      </c>
      <c r="E37" t="str">
        <f t="shared" si="1"/>
        <v>Sí</v>
      </c>
      <c r="F37" s="11" t="s">
        <v>73</v>
      </c>
      <c r="H37" s="11"/>
    </row>
    <row r="38" spans="1:8" x14ac:dyDescent="0.3">
      <c r="A38" t="s">
        <v>99</v>
      </c>
      <c r="B38" s="3" t="s">
        <v>135</v>
      </c>
      <c r="C38" s="3" t="s">
        <v>136</v>
      </c>
      <c r="D38" s="2" t="s">
        <v>53</v>
      </c>
      <c r="E38" t="str">
        <f t="shared" si="1"/>
        <v>Sí</v>
      </c>
      <c r="F38" s="11" t="s">
        <v>108</v>
      </c>
      <c r="H38" s="11"/>
    </row>
    <row r="39" spans="1:8" x14ac:dyDescent="0.3">
      <c r="A39" t="s">
        <v>99</v>
      </c>
      <c r="B39" s="3" t="s">
        <v>23</v>
      </c>
      <c r="C39" s="3" t="s">
        <v>78</v>
      </c>
      <c r="D39" s="2" t="s">
        <v>53</v>
      </c>
      <c r="E39" t="str">
        <f t="shared" si="1"/>
        <v>Sí</v>
      </c>
      <c r="F39" s="11" t="s">
        <v>74</v>
      </c>
      <c r="H39" s="11"/>
    </row>
    <row r="40" spans="1:8" x14ac:dyDescent="0.3">
      <c r="A40" t="s">
        <v>99</v>
      </c>
      <c r="B40" s="3" t="s">
        <v>137</v>
      </c>
      <c r="C40" s="3" t="s">
        <v>138</v>
      </c>
      <c r="D40" s="2" t="s">
        <v>50</v>
      </c>
      <c r="E40" t="str">
        <f t="shared" si="1"/>
        <v>Sí</v>
      </c>
      <c r="F40" s="11" t="s">
        <v>67</v>
      </c>
      <c r="H40" s="11"/>
    </row>
    <row r="41" spans="1:8" x14ac:dyDescent="0.3">
      <c r="A41" t="s">
        <v>99</v>
      </c>
      <c r="B41" s="3" t="s">
        <v>25</v>
      </c>
      <c r="C41" s="3" t="s">
        <v>79</v>
      </c>
      <c r="D41" s="2" t="s">
        <v>53</v>
      </c>
      <c r="E41" t="str">
        <f t="shared" si="1"/>
        <v>Sí</v>
      </c>
      <c r="F41" s="11" t="s">
        <v>121</v>
      </c>
      <c r="H41" s="11"/>
    </row>
    <row r="42" spans="1:8" x14ac:dyDescent="0.3">
      <c r="A42" t="s">
        <v>99</v>
      </c>
      <c r="B42" s="3" t="s">
        <v>139</v>
      </c>
      <c r="C42" s="3" t="s">
        <v>140</v>
      </c>
      <c r="D42" s="2" t="s">
        <v>50</v>
      </c>
      <c r="E42" t="str">
        <f t="shared" si="1"/>
        <v>Sí</v>
      </c>
      <c r="F42" s="11" t="s">
        <v>78</v>
      </c>
      <c r="H42" s="11"/>
    </row>
    <row r="43" spans="1:8" x14ac:dyDescent="0.3">
      <c r="A43" t="s">
        <v>99</v>
      </c>
      <c r="B43" s="3" t="s">
        <v>141</v>
      </c>
      <c r="C43" s="3" t="s">
        <v>142</v>
      </c>
      <c r="D43" s="2" t="s">
        <v>53</v>
      </c>
      <c r="E43" t="str">
        <f t="shared" si="1"/>
        <v>Sí</v>
      </c>
      <c r="F43" s="11" t="s">
        <v>144</v>
      </c>
      <c r="H43" s="11"/>
    </row>
    <row r="44" spans="1:8" x14ac:dyDescent="0.3">
      <c r="A44" t="s">
        <v>99</v>
      </c>
      <c r="B44" s="3" t="s">
        <v>143</v>
      </c>
      <c r="C44" s="3" t="s">
        <v>144</v>
      </c>
      <c r="D44" s="2" t="s">
        <v>60</v>
      </c>
      <c r="E44" t="str">
        <f t="shared" si="1"/>
        <v>Sí</v>
      </c>
      <c r="F44" s="11" t="s">
        <v>132</v>
      </c>
      <c r="H44" s="11"/>
    </row>
    <row r="45" spans="1:8" x14ac:dyDescent="0.3">
      <c r="A45" t="s">
        <v>99</v>
      </c>
      <c r="B45" s="3" t="s">
        <v>34</v>
      </c>
      <c r="C45" s="3" t="s">
        <v>35</v>
      </c>
      <c r="D45" s="2" t="s">
        <v>53</v>
      </c>
      <c r="E45" t="str">
        <f t="shared" si="1"/>
        <v>Sí</v>
      </c>
      <c r="F45" s="11" t="s">
        <v>101</v>
      </c>
      <c r="H45" s="11"/>
    </row>
    <row r="46" spans="1:8" x14ac:dyDescent="0.3">
      <c r="A46" t="s">
        <v>99</v>
      </c>
      <c r="B46" s="3" t="s">
        <v>1</v>
      </c>
      <c r="C46" s="3" t="s">
        <v>68</v>
      </c>
      <c r="D46" s="2" t="s">
        <v>51</v>
      </c>
      <c r="E46" t="str">
        <f t="shared" si="1"/>
        <v>Sí</v>
      </c>
      <c r="F46" s="11" t="s">
        <v>103</v>
      </c>
      <c r="H46" s="11"/>
    </row>
    <row r="47" spans="1:8" x14ac:dyDescent="0.3">
      <c r="A47" t="s">
        <v>99</v>
      </c>
      <c r="B47" s="3" t="s">
        <v>145</v>
      </c>
      <c r="C47" s="3" t="s">
        <v>146</v>
      </c>
      <c r="D47" s="2" t="s">
        <v>51</v>
      </c>
      <c r="E47" t="str">
        <f t="shared" si="1"/>
        <v>No</v>
      </c>
      <c r="F47" s="11" t="s">
        <v>134</v>
      </c>
      <c r="H47" s="11"/>
    </row>
    <row r="48" spans="1:8" x14ac:dyDescent="0.3">
      <c r="A48" t="s">
        <v>99</v>
      </c>
      <c r="B48" s="3" t="s">
        <v>9</v>
      </c>
      <c r="C48" s="3" t="s">
        <v>10</v>
      </c>
      <c r="D48" s="2" t="s">
        <v>51</v>
      </c>
      <c r="E48" s="7" t="str">
        <f t="shared" si="1"/>
        <v>Sí</v>
      </c>
      <c r="F48" s="11" t="s">
        <v>75</v>
      </c>
      <c r="H48" s="11"/>
    </row>
    <row r="49" spans="1:8" x14ac:dyDescent="0.3">
      <c r="A49" t="s">
        <v>99</v>
      </c>
      <c r="B49" s="3" t="s">
        <v>13</v>
      </c>
      <c r="C49" s="3" t="s">
        <v>90</v>
      </c>
      <c r="D49" s="2" t="s">
        <v>51</v>
      </c>
      <c r="E49" s="7" t="str">
        <f t="shared" si="1"/>
        <v>Sí</v>
      </c>
      <c r="F49" s="11" t="s">
        <v>128</v>
      </c>
      <c r="H49" s="11"/>
    </row>
    <row r="50" spans="1:8" x14ac:dyDescent="0.3">
      <c r="A50" t="s">
        <v>99</v>
      </c>
      <c r="B50" s="3" t="s">
        <v>70</v>
      </c>
      <c r="C50" s="3" t="s">
        <v>71</v>
      </c>
      <c r="D50" s="2" t="s">
        <v>51</v>
      </c>
      <c r="E50" s="7" t="str">
        <f t="shared" si="1"/>
        <v>No</v>
      </c>
      <c r="F50" s="11" t="s">
        <v>90</v>
      </c>
      <c r="H50" s="11"/>
    </row>
    <row r="51" spans="1:8" x14ac:dyDescent="0.3">
      <c r="A51" t="s">
        <v>99</v>
      </c>
      <c r="B51" s="3" t="s">
        <v>91</v>
      </c>
      <c r="C51" s="3" t="s">
        <v>92</v>
      </c>
      <c r="D51" s="2" t="s">
        <v>51</v>
      </c>
      <c r="E51" s="7" t="str">
        <f t="shared" si="1"/>
        <v>No</v>
      </c>
      <c r="F51" s="11" t="s">
        <v>12</v>
      </c>
      <c r="H51" s="11"/>
    </row>
    <row r="52" spans="1:8" x14ac:dyDescent="0.3">
      <c r="A52" t="s">
        <v>99</v>
      </c>
      <c r="B52" s="3" t="s">
        <v>147</v>
      </c>
      <c r="C52" s="3" t="s">
        <v>148</v>
      </c>
      <c r="D52" s="2" t="s">
        <v>51</v>
      </c>
      <c r="E52" s="7" t="str">
        <f t="shared" si="1"/>
        <v>No</v>
      </c>
      <c r="F52" s="11" t="s">
        <v>105</v>
      </c>
      <c r="H52" s="11"/>
    </row>
    <row r="53" spans="1:8" x14ac:dyDescent="0.3">
      <c r="A53" t="s">
        <v>99</v>
      </c>
      <c r="B53" s="3" t="s">
        <v>76</v>
      </c>
      <c r="C53" s="3" t="s">
        <v>77</v>
      </c>
      <c r="D53" s="2" t="s">
        <v>51</v>
      </c>
      <c r="E53" s="7" t="str">
        <f t="shared" si="1"/>
        <v>No</v>
      </c>
      <c r="F53" s="11" t="s">
        <v>30</v>
      </c>
      <c r="H53" s="11"/>
    </row>
    <row r="54" spans="1:8" x14ac:dyDescent="0.3">
      <c r="A54" t="s">
        <v>99</v>
      </c>
      <c r="B54" s="3" t="s">
        <v>80</v>
      </c>
      <c r="C54" s="3" t="s">
        <v>81</v>
      </c>
      <c r="D54" s="2" t="s">
        <v>51</v>
      </c>
      <c r="E54" s="7" t="str">
        <f t="shared" si="1"/>
        <v>No</v>
      </c>
      <c r="F54" s="11" t="s">
        <v>150</v>
      </c>
      <c r="H54" s="11"/>
    </row>
    <row r="55" spans="1:8" x14ac:dyDescent="0.3">
      <c r="A55" t="s">
        <v>99</v>
      </c>
      <c r="B55" s="3" t="s">
        <v>66</v>
      </c>
      <c r="C55" s="3" t="s">
        <v>67</v>
      </c>
      <c r="D55" s="2" t="s">
        <v>51</v>
      </c>
      <c r="E55" s="7" t="str">
        <f t="shared" si="1"/>
        <v>Sí</v>
      </c>
      <c r="F55" s="11" t="s">
        <v>96</v>
      </c>
      <c r="H55" s="11"/>
    </row>
    <row r="56" spans="1:8" x14ac:dyDescent="0.3">
      <c r="A56" t="s">
        <v>99</v>
      </c>
      <c r="B56" s="3" t="s">
        <v>36</v>
      </c>
      <c r="C56" s="3" t="s">
        <v>37</v>
      </c>
      <c r="D56" s="2" t="s">
        <v>51</v>
      </c>
      <c r="E56" s="7" t="str">
        <f t="shared" si="1"/>
        <v>Sí</v>
      </c>
      <c r="F56" s="11" t="s">
        <v>69</v>
      </c>
      <c r="H56" s="11"/>
    </row>
    <row r="57" spans="1:8" x14ac:dyDescent="0.3">
      <c r="A57" t="s">
        <v>99</v>
      </c>
      <c r="B57" s="3" t="s">
        <v>87</v>
      </c>
      <c r="C57" s="3" t="s">
        <v>88</v>
      </c>
      <c r="D57" s="2" t="s">
        <v>51</v>
      </c>
      <c r="E57" s="7" t="str">
        <f t="shared" si="1"/>
        <v>Sí</v>
      </c>
    </row>
    <row r="58" spans="1:8" x14ac:dyDescent="0.3">
      <c r="A58" t="s">
        <v>99</v>
      </c>
      <c r="B58" s="3" t="s">
        <v>11</v>
      </c>
      <c r="C58" s="3" t="s">
        <v>12</v>
      </c>
      <c r="D58" s="2" t="s">
        <v>50</v>
      </c>
      <c r="E58" s="7" t="str">
        <f t="shared" si="1"/>
        <v>Sí</v>
      </c>
    </row>
    <row r="59" spans="1:8" x14ac:dyDescent="0.3">
      <c r="A59" t="s">
        <v>99</v>
      </c>
      <c r="B59" s="3" t="s">
        <v>149</v>
      </c>
      <c r="C59" s="3" t="s">
        <v>150</v>
      </c>
      <c r="D59" s="2" t="s">
        <v>50</v>
      </c>
      <c r="E59" s="7" t="str">
        <f t="shared" si="1"/>
        <v>Sí</v>
      </c>
    </row>
    <row r="60" spans="1:8" x14ac:dyDescent="0.3">
      <c r="A60" t="s">
        <v>99</v>
      </c>
      <c r="B60" s="3" t="s">
        <v>72</v>
      </c>
      <c r="C60" s="2" t="s">
        <v>73</v>
      </c>
      <c r="D60" s="2" t="s">
        <v>50</v>
      </c>
      <c r="E60" s="7" t="str">
        <f t="shared" si="1"/>
        <v>Sí</v>
      </c>
    </row>
    <row r="61" spans="1:8" x14ac:dyDescent="0.3">
      <c r="A61" t="s">
        <v>99</v>
      </c>
      <c r="B61" s="3" t="s">
        <v>151</v>
      </c>
      <c r="C61" s="3" t="s">
        <v>152</v>
      </c>
      <c r="D61" s="2" t="s">
        <v>50</v>
      </c>
      <c r="E61" s="7" t="str">
        <f t="shared" si="1"/>
        <v>Sí</v>
      </c>
    </row>
    <row r="62" spans="1:8" x14ac:dyDescent="0.3">
      <c r="A62" t="s">
        <v>99</v>
      </c>
      <c r="B62" s="3" t="s">
        <v>22</v>
      </c>
      <c r="C62" s="3" t="s">
        <v>74</v>
      </c>
      <c r="D62" s="2" t="s">
        <v>50</v>
      </c>
      <c r="E62" s="7" t="str">
        <f t="shared" si="1"/>
        <v>Sí</v>
      </c>
    </row>
    <row r="63" spans="1:8" x14ac:dyDescent="0.3">
      <c r="A63" t="s">
        <v>99</v>
      </c>
      <c r="B63" s="3" t="s">
        <v>24</v>
      </c>
      <c r="C63" s="2" t="s">
        <v>94</v>
      </c>
      <c r="D63" s="2" t="s">
        <v>50</v>
      </c>
      <c r="E63" s="7" t="str">
        <f t="shared" si="1"/>
        <v>Sí</v>
      </c>
    </row>
    <row r="64" spans="1:8" x14ac:dyDescent="0.3">
      <c r="A64" t="s">
        <v>99</v>
      </c>
      <c r="B64" s="3" t="s">
        <v>95</v>
      </c>
      <c r="C64" s="3" t="s">
        <v>96</v>
      </c>
      <c r="D64" s="2" t="s">
        <v>50</v>
      </c>
      <c r="E64" s="7" t="str">
        <f t="shared" si="1"/>
        <v>Sí</v>
      </c>
    </row>
    <row r="65" spans="1:5" x14ac:dyDescent="0.3">
      <c r="A65" t="s">
        <v>99</v>
      </c>
      <c r="B65" s="3" t="s">
        <v>153</v>
      </c>
      <c r="C65" s="2" t="s">
        <v>154</v>
      </c>
      <c r="D65" s="2" t="s">
        <v>50</v>
      </c>
      <c r="E65" s="7" t="str">
        <f t="shared" si="1"/>
        <v>No</v>
      </c>
    </row>
    <row r="66" spans="1:5" x14ac:dyDescent="0.3">
      <c r="A66" t="s">
        <v>99</v>
      </c>
      <c r="B66" s="3" t="s">
        <v>29</v>
      </c>
      <c r="C66" s="3" t="s">
        <v>30</v>
      </c>
      <c r="D66" s="2" t="s">
        <v>50</v>
      </c>
      <c r="E66" s="7" t="str">
        <f t="shared" ref="E66:E74" si="2">IF(ISNUMBER(MATCH(C66,$F$2:$F$74,0)),"Sí","No")</f>
        <v>Sí</v>
      </c>
    </row>
    <row r="67" spans="1:5" x14ac:dyDescent="0.3">
      <c r="A67" t="s">
        <v>99</v>
      </c>
      <c r="B67" s="3" t="s">
        <v>38</v>
      </c>
      <c r="C67" s="3" t="s">
        <v>39</v>
      </c>
      <c r="D67" s="2" t="s">
        <v>50</v>
      </c>
      <c r="E67" s="7" t="str">
        <f t="shared" si="2"/>
        <v>Sí</v>
      </c>
    </row>
    <row r="68" spans="1:5" x14ac:dyDescent="0.3">
      <c r="A68" t="s">
        <v>99</v>
      </c>
      <c r="B68" s="3" t="s">
        <v>41</v>
      </c>
      <c r="C68" s="3" t="s">
        <v>89</v>
      </c>
      <c r="D68" s="2" t="s">
        <v>50</v>
      </c>
      <c r="E68" s="7" t="str">
        <f t="shared" si="2"/>
        <v>Sí</v>
      </c>
    </row>
    <row r="69" spans="1:5" x14ac:dyDescent="0.3">
      <c r="A69" t="s">
        <v>99</v>
      </c>
      <c r="B69" s="8" t="s">
        <v>155</v>
      </c>
      <c r="C69" s="9" t="s">
        <v>156</v>
      </c>
      <c r="D69" s="10" t="s">
        <v>50</v>
      </c>
      <c r="E69" s="6" t="str">
        <f t="shared" si="2"/>
        <v>Sí</v>
      </c>
    </row>
    <row r="70" spans="1:5" x14ac:dyDescent="0.3">
      <c r="A70" t="s">
        <v>99</v>
      </c>
      <c r="B70" s="8" t="s">
        <v>2</v>
      </c>
      <c r="C70" s="9" t="s">
        <v>3</v>
      </c>
      <c r="D70" s="10" t="s">
        <v>50</v>
      </c>
      <c r="E70" s="6" t="str">
        <f t="shared" si="2"/>
        <v>Sí</v>
      </c>
    </row>
    <row r="71" spans="1:5" x14ac:dyDescent="0.3">
      <c r="A71" t="s">
        <v>99</v>
      </c>
      <c r="B71" s="8" t="s">
        <v>83</v>
      </c>
      <c r="C71" s="9" t="s">
        <v>84</v>
      </c>
      <c r="D71" s="10" t="s">
        <v>50</v>
      </c>
      <c r="E71" s="6" t="str">
        <f t="shared" si="2"/>
        <v>Sí</v>
      </c>
    </row>
    <row r="72" spans="1:5" x14ac:dyDescent="0.3">
      <c r="A72" t="s">
        <v>99</v>
      </c>
      <c r="B72" s="8" t="s">
        <v>157</v>
      </c>
      <c r="C72" s="9" t="s">
        <v>158</v>
      </c>
      <c r="D72" s="10" t="s">
        <v>60</v>
      </c>
      <c r="E72" s="6" t="str">
        <f t="shared" si="2"/>
        <v>Sí</v>
      </c>
    </row>
    <row r="73" spans="1:5" x14ac:dyDescent="0.3">
      <c r="A73" t="s">
        <v>99</v>
      </c>
      <c r="B73" s="8" t="s">
        <v>159</v>
      </c>
      <c r="C73" s="9" t="s">
        <v>160</v>
      </c>
      <c r="D73" s="10" t="s">
        <v>53</v>
      </c>
      <c r="E73" s="6" t="str">
        <f t="shared" si="2"/>
        <v>Sí</v>
      </c>
    </row>
    <row r="74" spans="1:5" x14ac:dyDescent="0.3">
      <c r="A74" t="s">
        <v>99</v>
      </c>
      <c r="B74" s="8" t="s">
        <v>161</v>
      </c>
      <c r="C74" s="9" t="s">
        <v>162</v>
      </c>
      <c r="D74" s="10" t="s">
        <v>50</v>
      </c>
      <c r="E74" s="6" t="str">
        <f t="shared" si="2"/>
        <v>Sí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Área_Seguridad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2024-12-23T13:11:16Z</dcterms:modified>
</cp:coreProperties>
</file>